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240" windowWidth="14760" windowHeight="8250" firstSheet="1" activeTab="1"/>
  </bookViews>
  <sheets>
    <sheet name="foxz" sheetId="8" state="veryHidden" r:id="rId1"/>
    <sheet name="TH CÂN ĐO KHỐI LỚP         (2)" sheetId="3" r:id="rId2"/>
    <sheet name="Tong toan phuong Lan 1" sheetId="9" r:id="rId3"/>
  </sheets>
  <definedNames>
    <definedName name="_xlnm.Print_Titles" localSheetId="1">'TH CÂN ĐO KHỐI LỚP         (2)'!$7:$10</definedName>
  </definedNames>
  <calcPr calcId="144525"/>
</workbook>
</file>

<file path=xl/calcChain.xml><?xml version="1.0" encoding="utf-8"?>
<calcChain xmlns="http://schemas.openxmlformats.org/spreadsheetml/2006/main">
  <c r="D26" i="3" l="1"/>
  <c r="D27" i="3"/>
  <c r="D28" i="3"/>
  <c r="D29" i="3"/>
  <c r="D25" i="3"/>
  <c r="D20" i="3"/>
  <c r="D21" i="3"/>
  <c r="D22" i="3"/>
  <c r="D23" i="3"/>
  <c r="D19" i="3"/>
  <c r="D15" i="3"/>
  <c r="D16" i="3"/>
  <c r="D17" i="3"/>
  <c r="D14" i="3"/>
  <c r="D12" i="3"/>
  <c r="D11" i="3"/>
  <c r="Z13" i="3" l="1"/>
  <c r="E14" i="3" l="1"/>
  <c r="P13" i="3"/>
  <c r="AG18" i="9" l="1"/>
  <c r="AE18" i="9"/>
  <c r="AC18" i="9"/>
  <c r="AA18" i="9"/>
  <c r="Y18" i="9"/>
  <c r="W18" i="9"/>
  <c r="U18" i="9"/>
  <c r="S18" i="9"/>
  <c r="Q18" i="9"/>
  <c r="O18" i="9"/>
  <c r="M18" i="9"/>
  <c r="K18" i="9"/>
  <c r="I18" i="9"/>
  <c r="H18" i="9"/>
  <c r="G18" i="9"/>
  <c r="E18" i="9"/>
  <c r="D18" i="9"/>
  <c r="AL17" i="9"/>
  <c r="AK17" i="9"/>
  <c r="AJ17" i="9"/>
  <c r="AI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F17" i="9"/>
  <c r="AL16" i="9"/>
  <c r="AK16" i="9"/>
  <c r="AJ16" i="9"/>
  <c r="AI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AL15" i="9"/>
  <c r="AK15" i="9"/>
  <c r="AJ15" i="9"/>
  <c r="AI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F15" i="9"/>
  <c r="AL14" i="9"/>
  <c r="AK14" i="9"/>
  <c r="AJ14" i="9"/>
  <c r="AI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F14" i="9"/>
  <c r="AL13" i="9"/>
  <c r="AK13" i="9"/>
  <c r="AJ13" i="9"/>
  <c r="AI13" i="9"/>
  <c r="AH13" i="9"/>
  <c r="AF13" i="9"/>
  <c r="AD13" i="9"/>
  <c r="AB13" i="9"/>
  <c r="Z13" i="9"/>
  <c r="X13" i="9"/>
  <c r="V13" i="9"/>
  <c r="T13" i="9"/>
  <c r="R13" i="9"/>
  <c r="P13" i="9"/>
  <c r="N13" i="9"/>
  <c r="L13" i="9"/>
  <c r="J13" i="9"/>
  <c r="F13" i="9"/>
  <c r="AL12" i="9"/>
  <c r="AK12" i="9"/>
  <c r="AJ12" i="9"/>
  <c r="AI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F12" i="9"/>
  <c r="AL11" i="9"/>
  <c r="AK11" i="9"/>
  <c r="AJ11" i="9"/>
  <c r="AI11" i="9"/>
  <c r="AH11" i="9"/>
  <c r="AF11" i="9"/>
  <c r="AD11" i="9"/>
  <c r="AB11" i="9"/>
  <c r="Z11" i="9"/>
  <c r="X11" i="9"/>
  <c r="V11" i="9"/>
  <c r="T11" i="9"/>
  <c r="R11" i="9"/>
  <c r="P11" i="9"/>
  <c r="N11" i="9"/>
  <c r="L11" i="9"/>
  <c r="J11" i="9"/>
  <c r="F11" i="9"/>
  <c r="AL10" i="9"/>
  <c r="AK10" i="9"/>
  <c r="AJ10" i="9"/>
  <c r="AI10" i="9"/>
  <c r="AH10" i="9"/>
  <c r="AF10" i="9"/>
  <c r="AD10" i="9"/>
  <c r="AB10" i="9"/>
  <c r="Z10" i="9"/>
  <c r="X10" i="9"/>
  <c r="V10" i="9"/>
  <c r="T10" i="9"/>
  <c r="R10" i="9"/>
  <c r="P10" i="9"/>
  <c r="N10" i="9"/>
  <c r="L10" i="9"/>
  <c r="J10" i="9"/>
  <c r="F10" i="9"/>
  <c r="AL9" i="9"/>
  <c r="AK9" i="9"/>
  <c r="AJ9" i="9"/>
  <c r="AI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F9" i="9"/>
  <c r="AI18" i="9" l="1"/>
  <c r="AL18" i="9"/>
  <c r="AK18" i="9"/>
  <c r="AJ18" i="9"/>
  <c r="F18" i="9"/>
  <c r="L18" i="9"/>
  <c r="P18" i="9"/>
  <c r="T18" i="9"/>
  <c r="X18" i="9"/>
  <c r="AB18" i="9"/>
  <c r="AF18" i="9"/>
  <c r="J18" i="9"/>
  <c r="N18" i="9"/>
  <c r="R18" i="9"/>
  <c r="V18" i="9"/>
  <c r="Z18" i="9"/>
  <c r="AD18" i="9"/>
  <c r="AH18" i="9"/>
  <c r="Q14" i="3"/>
  <c r="E21" i="3" l="1"/>
  <c r="E22" i="3"/>
  <c r="E11" i="3"/>
  <c r="E12" i="3"/>
  <c r="AK29" i="3" l="1"/>
  <c r="AJ29" i="3"/>
  <c r="AI29" i="3"/>
  <c r="AH29" i="3"/>
  <c r="AK28" i="3"/>
  <c r="AJ28" i="3"/>
  <c r="AI28" i="3"/>
  <c r="AH28" i="3"/>
  <c r="AK27" i="3"/>
  <c r="AJ27" i="3"/>
  <c r="AI27" i="3"/>
  <c r="AH27" i="3"/>
  <c r="AK26" i="3"/>
  <c r="AJ26" i="3"/>
  <c r="AI26" i="3"/>
  <c r="AH26" i="3"/>
  <c r="AK25" i="3"/>
  <c r="AJ25" i="3"/>
  <c r="AI25" i="3"/>
  <c r="AH25" i="3"/>
  <c r="AK23" i="3"/>
  <c r="AJ23" i="3"/>
  <c r="AI23" i="3"/>
  <c r="AH23" i="3"/>
  <c r="AK22" i="3"/>
  <c r="AJ22" i="3"/>
  <c r="AI22" i="3"/>
  <c r="AH22" i="3"/>
  <c r="AK21" i="3"/>
  <c r="AJ21" i="3"/>
  <c r="AI21" i="3"/>
  <c r="AH21" i="3"/>
  <c r="AK20" i="3"/>
  <c r="AJ20" i="3"/>
  <c r="AI20" i="3"/>
  <c r="AH20" i="3"/>
  <c r="AK19" i="3"/>
  <c r="AJ19" i="3"/>
  <c r="AI19" i="3"/>
  <c r="AH19" i="3"/>
  <c r="AK17" i="3"/>
  <c r="AJ17" i="3"/>
  <c r="AI17" i="3"/>
  <c r="AH17" i="3"/>
  <c r="AK16" i="3"/>
  <c r="AJ16" i="3"/>
  <c r="AI16" i="3"/>
  <c r="AH16" i="3"/>
  <c r="AK15" i="3"/>
  <c r="AJ15" i="3"/>
  <c r="AI15" i="3"/>
  <c r="AH15" i="3"/>
  <c r="AK14" i="3"/>
  <c r="AJ14" i="3"/>
  <c r="AI14" i="3"/>
  <c r="AH14" i="3"/>
  <c r="AK12" i="3"/>
  <c r="AJ12" i="3"/>
  <c r="AI12" i="3"/>
  <c r="AH12" i="3"/>
  <c r="AK11" i="3"/>
  <c r="AJ11" i="3"/>
  <c r="AI11" i="3"/>
  <c r="AH11" i="3"/>
  <c r="AG12" i="3" l="1"/>
  <c r="AE12" i="3"/>
  <c r="AC12" i="3"/>
  <c r="AA12" i="3"/>
  <c r="Y12" i="3"/>
  <c r="W12" i="3"/>
  <c r="U12" i="3"/>
  <c r="S12" i="3"/>
  <c r="Q12" i="3"/>
  <c r="O12" i="3"/>
  <c r="M12" i="3"/>
  <c r="K12" i="3"/>
  <c r="I12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E17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E16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E15" i="3"/>
  <c r="AG14" i="3"/>
  <c r="AE14" i="3"/>
  <c r="AC14" i="3"/>
  <c r="AA14" i="3"/>
  <c r="Y14" i="3"/>
  <c r="W14" i="3"/>
  <c r="U14" i="3"/>
  <c r="S14" i="3"/>
  <c r="O14" i="3"/>
  <c r="M14" i="3"/>
  <c r="K14" i="3"/>
  <c r="I14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E23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E20" i="3"/>
  <c r="AG19" i="3"/>
  <c r="AE19" i="3"/>
  <c r="AC19" i="3"/>
  <c r="AA19" i="3"/>
  <c r="Y19" i="3"/>
  <c r="W19" i="3"/>
  <c r="U19" i="3"/>
  <c r="S19" i="3"/>
  <c r="Q19" i="3"/>
  <c r="O19" i="3"/>
  <c r="M19" i="3"/>
  <c r="K19" i="3"/>
  <c r="I19" i="3"/>
  <c r="E19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E29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E28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E27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E26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E25" i="3"/>
  <c r="N30" i="3" l="1"/>
  <c r="AB30" i="3"/>
  <c r="Z30" i="3"/>
  <c r="X30" i="3"/>
  <c r="P30" i="3"/>
  <c r="L30" i="3"/>
  <c r="J30" i="3"/>
  <c r="G30" i="3"/>
  <c r="H30" i="3"/>
  <c r="F30" i="3"/>
  <c r="AH30" i="3" s="1"/>
  <c r="AF30" i="3"/>
  <c r="AD30" i="3"/>
  <c r="V30" i="3"/>
  <c r="T30" i="3"/>
  <c r="R30" i="3"/>
  <c r="AF18" i="3"/>
  <c r="AD18" i="3"/>
  <c r="AB18" i="3"/>
  <c r="Z18" i="3"/>
  <c r="X18" i="3"/>
  <c r="V18" i="3"/>
  <c r="T18" i="3"/>
  <c r="P18" i="3"/>
  <c r="N18" i="3"/>
  <c r="L18" i="3"/>
  <c r="J18" i="3"/>
  <c r="G18" i="3"/>
  <c r="H18" i="3"/>
  <c r="F18" i="3"/>
  <c r="D18" i="3"/>
  <c r="C18" i="3"/>
  <c r="D30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G24" i="3"/>
  <c r="F24" i="3"/>
  <c r="D24" i="3"/>
  <c r="C24" i="3"/>
  <c r="C30" i="3"/>
  <c r="R13" i="3"/>
  <c r="T13" i="3"/>
  <c r="AF13" i="3"/>
  <c r="AD13" i="3"/>
  <c r="AB13" i="3"/>
  <c r="X13" i="3"/>
  <c r="V13" i="3"/>
  <c r="N13" i="3"/>
  <c r="L13" i="3"/>
  <c r="J13" i="3"/>
  <c r="H13" i="3"/>
  <c r="G13" i="3"/>
  <c r="F13" i="3"/>
  <c r="D13" i="3"/>
  <c r="C13" i="3"/>
  <c r="P31" i="3" l="1"/>
  <c r="AH18" i="3"/>
  <c r="D31" i="3"/>
  <c r="C31" i="3"/>
  <c r="F31" i="3"/>
  <c r="AB31" i="3"/>
  <c r="N31" i="3"/>
  <c r="L31" i="3"/>
  <c r="X31" i="3"/>
  <c r="Y31" i="3" s="1"/>
  <c r="Z31" i="3"/>
  <c r="V31" i="3"/>
  <c r="J31" i="3"/>
  <c r="H31" i="3"/>
  <c r="AF31" i="3"/>
  <c r="T31" i="3"/>
  <c r="AD31" i="3"/>
  <c r="G31" i="3"/>
  <c r="AI18" i="3"/>
  <c r="AK18" i="3"/>
  <c r="AI30" i="3"/>
  <c r="AJ30" i="3"/>
  <c r="AK30" i="3"/>
  <c r="AH24" i="3"/>
  <c r="AI24" i="3"/>
  <c r="AJ24" i="3"/>
  <c r="AK24" i="3"/>
  <c r="AH13" i="3"/>
  <c r="AI13" i="3"/>
  <c r="AJ13" i="3"/>
  <c r="AK13" i="3"/>
  <c r="Q18" i="3"/>
  <c r="S24" i="3"/>
  <c r="AE30" i="3"/>
  <c r="I30" i="3"/>
  <c r="E13" i="3"/>
  <c r="Y30" i="3"/>
  <c r="M13" i="3"/>
  <c r="AG13" i="3"/>
  <c r="I18" i="3"/>
  <c r="AA24" i="3"/>
  <c r="K24" i="3"/>
  <c r="AA18" i="3"/>
  <c r="U18" i="3"/>
  <c r="Y18" i="3"/>
  <c r="AC18" i="3"/>
  <c r="AG18" i="3"/>
  <c r="K18" i="3"/>
  <c r="O18" i="3"/>
  <c r="E18" i="3"/>
  <c r="M18" i="3"/>
  <c r="W30" i="3"/>
  <c r="AC30" i="3"/>
  <c r="O30" i="3"/>
  <c r="U30" i="3"/>
  <c r="AG30" i="3"/>
  <c r="AA30" i="3"/>
  <c r="S30" i="3"/>
  <c r="M30" i="3"/>
  <c r="O24" i="3"/>
  <c r="E24" i="3"/>
  <c r="I24" i="3"/>
  <c r="M24" i="3"/>
  <c r="Q24" i="3"/>
  <c r="Y24" i="3"/>
  <c r="W13" i="3"/>
  <c r="AE13" i="3"/>
  <c r="U13" i="3"/>
  <c r="AG24" i="3"/>
  <c r="E30" i="3"/>
  <c r="R18" i="3"/>
  <c r="S18" i="3" s="1"/>
  <c r="W18" i="3"/>
  <c r="AE18" i="3"/>
  <c r="Q30" i="3"/>
  <c r="AC24" i="3"/>
  <c r="AE24" i="3"/>
  <c r="U24" i="3"/>
  <c r="W24" i="3"/>
  <c r="K30" i="3"/>
  <c r="AA13" i="3"/>
  <c r="Y13" i="3"/>
  <c r="AC13" i="3"/>
  <c r="K13" i="3"/>
  <c r="O13" i="3"/>
  <c r="I13" i="3"/>
  <c r="Q13" i="3"/>
  <c r="S13" i="3"/>
  <c r="AE31" i="3" l="1"/>
  <c r="O31" i="3"/>
  <c r="Q31" i="3"/>
  <c r="I31" i="3"/>
  <c r="M31" i="3"/>
  <c r="E31" i="3"/>
  <c r="AH31" i="3"/>
  <c r="AG31" i="3"/>
  <c r="U31" i="3"/>
  <c r="K31" i="3"/>
  <c r="AA31" i="3"/>
  <c r="AC31" i="3"/>
  <c r="R31" i="3"/>
  <c r="S31" i="3" s="1"/>
  <c r="AI31" i="3"/>
  <c r="W31" i="3"/>
  <c r="AK31" i="3"/>
  <c r="AJ18" i="3"/>
  <c r="AJ31" i="3" s="1"/>
</calcChain>
</file>

<file path=xl/sharedStrings.xml><?xml version="1.0" encoding="utf-8"?>
<sst xmlns="http://schemas.openxmlformats.org/spreadsheetml/2006/main" count="190" uniqueCount="79">
  <si>
    <t>UBND QUẬN HẢI AN</t>
  </si>
  <si>
    <t>CỘNG HÒA XÃ HỘI CHỦ NGHĨA VIỆT NAM</t>
  </si>
  <si>
    <t>Độc lập - Tự do - Hạnh phúc</t>
  </si>
  <si>
    <t>Nam</t>
  </si>
  <si>
    <t>Nữ</t>
  </si>
  <si>
    <t>Cân nặng</t>
  </si>
  <si>
    <t>Chiều cao</t>
  </si>
  <si>
    <t>Thừa cân</t>
  </si>
  <si>
    <t>Béo phì</t>
  </si>
  <si>
    <t>SDD thể gầy còm</t>
  </si>
  <si>
    <t>SL</t>
  </si>
  <si>
    <t>%</t>
  </si>
  <si>
    <t xml:space="preserve">TRƯỜNG MẦM NON ĐÔNG HẢI 2 </t>
  </si>
  <si>
    <t>Cao hơn</t>
  </si>
  <si>
    <t>BMI - Cân nặng / chiều cao</t>
  </si>
  <si>
    <t>Suy dinh dưỡng thể nhẹ cân</t>
  </si>
  <si>
    <t>Suy dinh dưỡng thể thấp còi</t>
  </si>
  <si>
    <t>MĐ vừa
(độ 1)</t>
  </si>
  <si>
    <t>MĐ nặng
( độ 2)</t>
  </si>
  <si>
    <t>Bình thường</t>
  </si>
  <si>
    <t>TT</t>
  </si>
  <si>
    <t>Khối lớp</t>
  </si>
  <si>
    <t>TS trẻ</t>
  </si>
  <si>
    <t>TS trẻ được theo dõi cân nặng bằng điểu đồ</t>
  </si>
  <si>
    <t>1</t>
  </si>
  <si>
    <t>2</t>
  </si>
  <si>
    <t>3</t>
  </si>
  <si>
    <t>4</t>
  </si>
  <si>
    <t>5</t>
  </si>
  <si>
    <t>NTA1</t>
  </si>
  <si>
    <t>NTA2</t>
  </si>
  <si>
    <t>3A1</t>
  </si>
  <si>
    <t>3A2</t>
  </si>
  <si>
    <t>3A3</t>
  </si>
  <si>
    <t>3A4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</si>
  <si>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</si>
  <si>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</si>
  <si>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</si>
  <si>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</si>
  <si>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</si>
  <si>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</si>
  <si>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</si>
  <si>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</si>
  <si>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</si>
  <si>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</si>
  <si>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 xml:space="preserve"> Cân nặng / chiều cao- BMI</t>
  </si>
  <si>
    <t>TM. NHÀ TRƯỜNG</t>
  </si>
  <si>
    <t>Đối chiếu độ chính xác của số liệu</t>
  </si>
  <si>
    <t>Cột tổng số trẻ = cột số nam + Nữ</t>
  </si>
  <si>
    <t>Các cột cân nặng cộng vào = số trẻ được theo dõi cân</t>
  </si>
  <si>
    <t>Các cột chiều cao cộng vào = số trẻ được theo dõi cân</t>
  </si>
  <si>
    <t>Các cột BMI cộng vào = số trẻ được theo dõi cân</t>
  </si>
  <si>
    <t>Nhóm trẻ Mai Trang</t>
  </si>
  <si>
    <t>TỔNG NT</t>
  </si>
  <si>
    <t>TỔNG 3T</t>
  </si>
  <si>
    <t>TỔNG 4T</t>
  </si>
  <si>
    <t>TỔNG 5T</t>
  </si>
  <si>
    <t>TỔNG TRƯỜNG</t>
  </si>
  <si>
    <t>ỦY BAN NHÂN DÂN QUẬN HẢI AN</t>
  </si>
  <si>
    <t>TRƯỜNG MẦM NON ĐÔNG HẢI 2</t>
  </si>
  <si>
    <t>Tên trường, lớp</t>
  </si>
  <si>
    <t>Phường</t>
  </si>
  <si>
    <t>Trường MN Đông Hải 2</t>
  </si>
  <si>
    <t>Đông Hải 2</t>
  </si>
  <si>
    <t>Trường MN Kim Long</t>
  </si>
  <si>
    <t xml:space="preserve"> Lớp MG Tương Lai</t>
  </si>
  <si>
    <t>Lớp MG Hướng dương</t>
  </si>
  <si>
    <t xml:space="preserve">Lớp MN Bách Việt </t>
  </si>
  <si>
    <t>Tổng</t>
  </si>
  <si>
    <t>BÁO CÁO TỔNG HỢP KẾT QUẢ CÂN ĐO  LẦN 1- PHƯỜNG ĐÔNG HẢI 2</t>
  </si>
  <si>
    <t xml:space="preserve"> TỔNG HỢP KẾT QUẢ CÂN ĐO  LẦN 1</t>
  </si>
  <si>
    <t xml:space="preserve"> Năm học 2022-2023</t>
  </si>
  <si>
    <t>H¶i An, ngµy 20  th¸ng  9  n¨m 2022</t>
  </si>
  <si>
    <t>hiÖu tr­ëng</t>
  </si>
  <si>
    <t>Nhóm trẻ Phước
 Phương Anh</t>
  </si>
  <si>
    <t>Nhóm Hoa Thủy Tiên</t>
  </si>
  <si>
    <t>Nhóm trẻ Thảo 
Nguyên Xanh</t>
  </si>
  <si>
    <t xml:space="preserve"> Năm học 2023-2024</t>
  </si>
  <si>
    <t>Đông Hải 2, ngày  18 tháng  9 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</si>
</sst>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 @"/>
    <numFmt numFmtId="166" formatCode="#,##0.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8"/>
      <color rgb="FFFF0000"/>
      <name val="Calibri"/>
      <family val="2"/>
    </font>
    <font>
      <b/>
      <sz val="11"/>
      <color indexed="8"/>
      <name val="Calibri"/>
      <family val="2"/>
      <charset val="163"/>
    </font>
    <font>
      <b/>
      <sz val="10"/>
      <color indexed="8"/>
      <name val="Times New Roman"/>
      <family val="1"/>
      <charset val="163"/>
    </font>
    <font>
      <b/>
      <sz val="10"/>
      <color rgb="FFFF0000"/>
      <name val="Calibri"/>
      <family val="2"/>
      <charset val="163"/>
    </font>
    <font>
      <b/>
      <sz val="8"/>
      <color rgb="FFFF0000"/>
      <name val="Calibri"/>
      <family val="2"/>
      <charset val="163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name val=".VnArial Narrow"/>
      <family val="2"/>
    </font>
    <font>
      <b/>
      <sz val="10"/>
      <color rgb="FFFF0000"/>
      <name val="Times New Roman"/>
      <family val="1"/>
      <charset val="163"/>
    </font>
    <font>
      <sz val="14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8"/>
      <name val=".VnArial Narrow"/>
      <family val="2"/>
    </font>
    <font>
      <b/>
      <sz val="8"/>
      <name val=".VnTime"/>
      <family val="2"/>
    </font>
    <font>
      <sz val="9"/>
      <name val=".VnArial Narrow"/>
      <family val="2"/>
    </font>
    <font>
      <sz val="8"/>
      <name val=".VnArial Narrow"/>
      <family val="2"/>
    </font>
    <font>
      <sz val="8"/>
      <name val=".VnTime"/>
      <family val="2"/>
    </font>
    <font>
      <sz val="9"/>
      <color rgb="FFFF0000"/>
      <name val="Times New Roman"/>
      <family val="1"/>
    </font>
    <font>
      <b/>
      <sz val="10"/>
      <name val="Calibri"/>
      <family val="2"/>
    </font>
    <font>
      <b/>
      <sz val="12"/>
      <name val=".VnArial Narrow"/>
      <family val="2"/>
    </font>
    <font>
      <b/>
      <sz val="14"/>
      <name val=".VnTime"/>
      <family val="2"/>
    </font>
    <font>
      <b/>
      <sz val="14"/>
      <name val=".VnTimeH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/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1" fillId="4" borderId="1" xfId="2" applyFill="1" applyBorder="1" applyAlignment="1">
      <alignment vertical="center" wrapText="1"/>
    </xf>
    <xf numFmtId="0" fontId="19" fillId="4" borderId="1" xfId="2" applyFont="1" applyFill="1" applyBorder="1" applyAlignment="1">
      <alignment horizontal="center" vertical="center" wrapText="1"/>
    </xf>
    <xf numFmtId="0" fontId="1" fillId="4" borderId="1" xfId="2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0" fillId="2" borderId="2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shrinkToFit="1"/>
    </xf>
    <xf numFmtId="165" fontId="24" fillId="0" borderId="1" xfId="0" applyNumberFormat="1" applyFont="1" applyBorder="1" applyAlignment="1">
      <alignment vertical="center" shrinkToFit="1"/>
    </xf>
    <xf numFmtId="165" fontId="32" fillId="7" borderId="1" xfId="0" applyNumberFormat="1" applyFont="1" applyFill="1" applyBorder="1" applyAlignment="1">
      <alignment vertical="center" shrinkToFit="1"/>
    </xf>
    <xf numFmtId="1" fontId="31" fillId="2" borderId="2" xfId="0" quotePrefix="1" applyNumberFormat="1" applyFont="1" applyFill="1" applyBorder="1" applyAlignment="1">
      <alignment horizontal="center" vertical="center" wrapText="1"/>
    </xf>
    <xf numFmtId="1" fontId="31" fillId="2" borderId="1" xfId="0" quotePrefix="1" applyNumberFormat="1" applyFont="1" applyFill="1" applyBorder="1" applyAlignment="1">
      <alignment horizontal="center" vertical="center" wrapText="1"/>
    </xf>
    <xf numFmtId="166" fontId="33" fillId="6" borderId="1" xfId="0" applyNumberFormat="1" applyFont="1" applyFill="1" applyBorder="1" applyAlignment="1">
      <alignment horizontal="center" vertical="center" shrinkToFit="1"/>
    </xf>
    <xf numFmtId="3" fontId="33" fillId="2" borderId="1" xfId="0" applyNumberFormat="1" applyFont="1" applyFill="1" applyBorder="1" applyAlignment="1">
      <alignment horizontal="center" vertical="center" shrinkToFit="1"/>
    </xf>
    <xf numFmtId="0" fontId="34" fillId="2" borderId="1" xfId="0" applyFont="1" applyFill="1" applyBorder="1" applyAlignment="1">
      <alignment horizontal="center" vertical="center" shrinkToFit="1"/>
    </xf>
    <xf numFmtId="3" fontId="35" fillId="7" borderId="1" xfId="0" applyNumberFormat="1" applyFont="1" applyFill="1" applyBorder="1" applyAlignment="1">
      <alignment horizontal="center" vertical="center" shrinkToFit="1"/>
    </xf>
    <xf numFmtId="0" fontId="32" fillId="7" borderId="16" xfId="0" applyFont="1" applyFill="1" applyBorder="1" applyAlignment="1" applyProtection="1">
      <alignment horizontal="left" vertical="center" shrinkToFit="1"/>
    </xf>
    <xf numFmtId="1" fontId="31" fillId="2" borderId="2" xfId="0" applyNumberFormat="1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shrinkToFit="1"/>
    </xf>
    <xf numFmtId="0" fontId="37" fillId="2" borderId="1" xfId="0" applyFont="1" applyFill="1" applyBorder="1" applyAlignment="1">
      <alignment vertical="center" shrinkToFit="1"/>
    </xf>
    <xf numFmtId="0" fontId="37" fillId="2" borderId="1" xfId="0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vertical="center"/>
    </xf>
    <xf numFmtId="3" fontId="35" fillId="0" borderId="1" xfId="0" applyNumberFormat="1" applyFont="1" applyFill="1" applyBorder="1" applyAlignment="1">
      <alignment horizontal="center" vertical="center" shrinkToFit="1"/>
    </xf>
    <xf numFmtId="0" fontId="32" fillId="0" borderId="16" xfId="0" applyFont="1" applyFill="1" applyBorder="1" applyAlignment="1" applyProtection="1">
      <alignment horizontal="left" vertical="center" shrinkToFit="1"/>
    </xf>
    <xf numFmtId="3" fontId="35" fillId="0" borderId="1" xfId="0" applyNumberFormat="1" applyFont="1" applyBorder="1" applyAlignment="1">
      <alignment horizontal="center" vertical="center" shrinkToFit="1"/>
    </xf>
    <xf numFmtId="0" fontId="38" fillId="0" borderId="16" xfId="0" applyFont="1" applyFill="1" applyBorder="1" applyAlignment="1" applyProtection="1">
      <alignment horizontal="left" vertical="center" shrinkToFit="1"/>
    </xf>
    <xf numFmtId="1" fontId="39" fillId="2" borderId="1" xfId="0" applyNumberFormat="1" applyFont="1" applyFill="1" applyBorder="1" applyAlignment="1">
      <alignment horizontal="center" vertical="center"/>
    </xf>
    <xf numFmtId="3" fontId="40" fillId="8" borderId="1" xfId="0" applyNumberFormat="1" applyFont="1" applyFill="1" applyBorder="1" applyAlignment="1">
      <alignment horizontal="center" vertical="center"/>
    </xf>
    <xf numFmtId="3" fontId="29" fillId="8" borderId="1" xfId="0" applyNumberFormat="1" applyFont="1" applyFill="1" applyBorder="1" applyAlignment="1">
      <alignment horizontal="left" vertical="center" shrinkToFit="1"/>
    </xf>
    <xf numFmtId="3" fontId="40" fillId="8" borderId="1" xfId="0" applyNumberFormat="1" applyFont="1" applyFill="1" applyBorder="1" applyAlignment="1">
      <alignment horizontal="center" vertical="center" shrinkToFit="1"/>
    </xf>
    <xf numFmtId="3" fontId="33" fillId="5" borderId="2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27" fillId="0" borderId="0" xfId="0" applyFont="1"/>
    <xf numFmtId="0" fontId="32" fillId="0" borderId="16" xfId="0" applyFont="1" applyFill="1" applyBorder="1" applyAlignment="1" applyProtection="1">
      <alignment horizontal="left" vertical="center" wrapText="1" shrinkToFit="1"/>
    </xf>
    <xf numFmtId="0" fontId="27" fillId="0" borderId="12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49" fontId="31" fillId="6" borderId="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3"/>
  <sheetViews>
    <sheetView tabSelected="1" topLeftCell="A3" workbookViewId="0">
      <pane ySplit="8" topLeftCell="A29" activePane="bottomLeft" state="frozen"/>
      <selection activeCell="A3" sqref="A3"/>
      <selection pane="bottomLeft" activeCell="P36" sqref="P36"/>
    </sheetView>
  </sheetViews>
  <sheetFormatPr defaultRowHeight="15" x14ac:dyDescent="0.25"/>
  <cols>
    <col min="1" max="1" width="3.85546875" customWidth="1"/>
    <col min="2" max="3" width="5.5703125" customWidth="1"/>
    <col min="4" max="4" width="4.140625" style="4" customWidth="1"/>
    <col min="5" max="5" width="5.28515625" customWidth="1"/>
    <col min="6" max="7" width="4.140625" customWidth="1"/>
    <col min="8" max="8" width="4.140625" style="11" customWidth="1"/>
    <col min="9" max="9" width="4.140625" customWidth="1"/>
    <col min="10" max="10" width="4.140625" style="11" customWidth="1"/>
    <col min="11" max="11" width="4.140625" style="44" customWidth="1"/>
    <col min="12" max="12" width="4.140625" customWidth="1"/>
    <col min="13" max="13" width="4.140625" style="44" customWidth="1"/>
    <col min="14" max="14" width="4.140625" customWidth="1"/>
    <col min="15" max="15" width="4.140625" style="44" customWidth="1"/>
    <col min="16" max="18" width="4.140625" customWidth="1"/>
    <col min="19" max="19" width="4.140625" style="44" customWidth="1"/>
    <col min="20" max="20" width="4.140625" customWidth="1"/>
    <col min="21" max="21" width="4.140625" style="44" customWidth="1"/>
    <col min="22" max="22" width="4.140625" customWidth="1"/>
    <col min="23" max="23" width="4.140625" style="44" customWidth="1"/>
    <col min="24" max="26" width="4.140625" customWidth="1"/>
    <col min="27" max="27" width="4.140625" style="44" customWidth="1"/>
    <col min="28" max="28" width="4.140625" customWidth="1"/>
    <col min="29" max="29" width="4.140625" style="44" customWidth="1"/>
    <col min="30" max="30" width="4.140625" customWidth="1"/>
    <col min="31" max="31" width="4.140625" style="44" customWidth="1"/>
    <col min="32" max="32" width="4.140625" customWidth="1"/>
    <col min="33" max="33" width="4.140625" style="44" customWidth="1"/>
    <col min="34" max="34" width="7.85546875" customWidth="1"/>
    <col min="35" max="35" width="8.140625" customWidth="1"/>
  </cols>
  <sheetData>
    <row r="2" spans="1:37" ht="16.5" x14ac:dyDescent="0.2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43"/>
      <c r="L2" s="7"/>
      <c r="M2" s="43"/>
      <c r="N2" s="7"/>
      <c r="O2" s="43"/>
      <c r="P2" s="106" t="s">
        <v>1</v>
      </c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</row>
    <row r="3" spans="1:37" ht="18.75" x14ac:dyDescent="0.3">
      <c r="A3" s="106" t="s">
        <v>12</v>
      </c>
      <c r="B3" s="106"/>
      <c r="C3" s="106"/>
      <c r="D3" s="106"/>
      <c r="E3" s="106"/>
      <c r="F3" s="106"/>
      <c r="G3" s="106"/>
      <c r="H3" s="106"/>
      <c r="I3" s="106"/>
      <c r="J3" s="106"/>
      <c r="K3" s="9"/>
      <c r="L3" s="6"/>
      <c r="M3" s="9"/>
      <c r="N3" s="6"/>
      <c r="O3" s="9"/>
      <c r="P3" s="116" t="s">
        <v>2</v>
      </c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</row>
    <row r="4" spans="1:37" x14ac:dyDescent="0.25">
      <c r="D4" s="3"/>
      <c r="E4" s="2"/>
      <c r="F4" s="1"/>
      <c r="G4" s="1"/>
      <c r="H4" s="10"/>
      <c r="I4" s="1"/>
      <c r="J4" s="10"/>
      <c r="K4" s="43"/>
      <c r="L4" s="1"/>
      <c r="M4" s="43"/>
      <c r="N4" s="1"/>
      <c r="O4" s="43"/>
      <c r="P4" s="1"/>
      <c r="Q4" s="1"/>
      <c r="R4" s="1"/>
      <c r="S4" s="43"/>
      <c r="T4" s="1"/>
      <c r="U4" s="43"/>
      <c r="V4" s="1"/>
      <c r="W4" s="43"/>
      <c r="X4" s="1"/>
    </row>
    <row r="5" spans="1:37" s="13" customFormat="1" ht="21.75" customHeight="1" x14ac:dyDescent="0.25">
      <c r="A5" s="113" t="s">
        <v>70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2"/>
      <c r="AI5" s="12"/>
      <c r="AJ5" s="12"/>
    </row>
    <row r="6" spans="1:37" s="13" customFormat="1" ht="27.75" customHeight="1" x14ac:dyDescent="0.25">
      <c r="A6" s="113" t="s">
        <v>77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2"/>
      <c r="AI6" s="12"/>
      <c r="AJ6" s="12"/>
    </row>
    <row r="7" spans="1:37" ht="21" customHeight="1" x14ac:dyDescent="0.25">
      <c r="A7" s="107" t="s">
        <v>20</v>
      </c>
      <c r="B7" s="110" t="s">
        <v>21</v>
      </c>
      <c r="C7" s="110" t="s">
        <v>22</v>
      </c>
      <c r="D7" s="96" t="s">
        <v>23</v>
      </c>
      <c r="E7" s="97"/>
      <c r="F7" s="110" t="s">
        <v>3</v>
      </c>
      <c r="G7" s="110" t="s">
        <v>4</v>
      </c>
      <c r="H7" s="100" t="s">
        <v>5</v>
      </c>
      <c r="I7" s="101"/>
      <c r="J7" s="101"/>
      <c r="K7" s="101"/>
      <c r="L7" s="101"/>
      <c r="M7" s="101"/>
      <c r="N7" s="101"/>
      <c r="O7" s="102"/>
      <c r="P7" s="100" t="s">
        <v>6</v>
      </c>
      <c r="Q7" s="101"/>
      <c r="R7" s="101"/>
      <c r="S7" s="101"/>
      <c r="T7" s="101"/>
      <c r="U7" s="101"/>
      <c r="V7" s="101"/>
      <c r="W7" s="102"/>
      <c r="X7" s="100" t="s">
        <v>45</v>
      </c>
      <c r="Y7" s="101"/>
      <c r="Z7" s="101"/>
      <c r="AA7" s="101"/>
      <c r="AB7" s="101"/>
      <c r="AC7" s="101"/>
      <c r="AD7" s="101"/>
      <c r="AE7" s="101"/>
      <c r="AF7" s="101"/>
      <c r="AG7" s="102"/>
      <c r="AH7" s="86" t="s">
        <v>47</v>
      </c>
      <c r="AI7" s="86"/>
      <c r="AJ7" s="86"/>
      <c r="AK7" s="86"/>
    </row>
    <row r="8" spans="1:37" ht="27" customHeight="1" x14ac:dyDescent="0.25">
      <c r="A8" s="108"/>
      <c r="B8" s="111"/>
      <c r="C8" s="111"/>
      <c r="D8" s="114"/>
      <c r="E8" s="115"/>
      <c r="F8" s="111"/>
      <c r="G8" s="111"/>
      <c r="H8" s="96" t="s">
        <v>19</v>
      </c>
      <c r="I8" s="97"/>
      <c r="J8" s="96" t="s">
        <v>13</v>
      </c>
      <c r="K8" s="97"/>
      <c r="L8" s="100" t="s">
        <v>15</v>
      </c>
      <c r="M8" s="101"/>
      <c r="N8" s="101"/>
      <c r="O8" s="102"/>
      <c r="P8" s="96" t="s">
        <v>19</v>
      </c>
      <c r="Q8" s="97"/>
      <c r="R8" s="96" t="s">
        <v>13</v>
      </c>
      <c r="S8" s="103"/>
      <c r="T8" s="117" t="s">
        <v>16</v>
      </c>
      <c r="U8" s="117"/>
      <c r="V8" s="117"/>
      <c r="W8" s="117"/>
      <c r="X8" s="96" t="s">
        <v>19</v>
      </c>
      <c r="Y8" s="97"/>
      <c r="Z8" s="100" t="s">
        <v>9</v>
      </c>
      <c r="AA8" s="101"/>
      <c r="AB8" s="101"/>
      <c r="AC8" s="102"/>
      <c r="AD8" s="96" t="s">
        <v>7</v>
      </c>
      <c r="AE8" s="97"/>
      <c r="AF8" s="96" t="s">
        <v>8</v>
      </c>
      <c r="AG8" s="97"/>
      <c r="AH8" s="87" t="s">
        <v>48</v>
      </c>
      <c r="AI8" s="87" t="s">
        <v>49</v>
      </c>
      <c r="AJ8" s="87" t="s">
        <v>50</v>
      </c>
      <c r="AK8" s="87" t="s">
        <v>51</v>
      </c>
    </row>
    <row r="9" spans="1:37" ht="29.25" customHeight="1" x14ac:dyDescent="0.25">
      <c r="A9" s="108"/>
      <c r="B9" s="111"/>
      <c r="C9" s="111"/>
      <c r="D9" s="114"/>
      <c r="E9" s="115"/>
      <c r="F9" s="111"/>
      <c r="G9" s="111"/>
      <c r="H9" s="98"/>
      <c r="I9" s="99"/>
      <c r="J9" s="98"/>
      <c r="K9" s="99"/>
      <c r="L9" s="100" t="s">
        <v>17</v>
      </c>
      <c r="M9" s="102"/>
      <c r="N9" s="100" t="s">
        <v>18</v>
      </c>
      <c r="O9" s="102"/>
      <c r="P9" s="98"/>
      <c r="Q9" s="99"/>
      <c r="R9" s="98"/>
      <c r="S9" s="104"/>
      <c r="T9" s="100" t="s">
        <v>17</v>
      </c>
      <c r="U9" s="102"/>
      <c r="V9" s="100" t="s">
        <v>18</v>
      </c>
      <c r="W9" s="102"/>
      <c r="X9" s="98"/>
      <c r="Y9" s="99"/>
      <c r="Z9" s="100" t="s">
        <v>17</v>
      </c>
      <c r="AA9" s="102"/>
      <c r="AB9" s="100" t="s">
        <v>18</v>
      </c>
      <c r="AC9" s="102"/>
      <c r="AD9" s="98"/>
      <c r="AE9" s="99"/>
      <c r="AF9" s="98"/>
      <c r="AG9" s="99"/>
      <c r="AH9" s="88"/>
      <c r="AI9" s="88"/>
      <c r="AJ9" s="88"/>
      <c r="AK9" s="88"/>
    </row>
    <row r="10" spans="1:37" ht="21" customHeight="1" x14ac:dyDescent="0.25">
      <c r="A10" s="109"/>
      <c r="B10" s="112"/>
      <c r="C10" s="112"/>
      <c r="D10" s="5" t="s">
        <v>10</v>
      </c>
      <c r="E10" s="5" t="s">
        <v>11</v>
      </c>
      <c r="F10" s="8" t="s">
        <v>10</v>
      </c>
      <c r="G10" s="8" t="s">
        <v>10</v>
      </c>
      <c r="H10" s="8" t="s">
        <v>10</v>
      </c>
      <c r="I10" s="5" t="s">
        <v>11</v>
      </c>
      <c r="J10" s="8" t="s">
        <v>10</v>
      </c>
      <c r="K10" s="38" t="s">
        <v>11</v>
      </c>
      <c r="L10" s="5" t="s">
        <v>10</v>
      </c>
      <c r="M10" s="38" t="s">
        <v>11</v>
      </c>
      <c r="N10" s="5" t="s">
        <v>10</v>
      </c>
      <c r="O10" s="38" t="s">
        <v>11</v>
      </c>
      <c r="P10" s="5" t="s">
        <v>10</v>
      </c>
      <c r="Q10" s="5" t="s">
        <v>11</v>
      </c>
      <c r="R10" s="5" t="s">
        <v>10</v>
      </c>
      <c r="S10" s="38" t="s">
        <v>11</v>
      </c>
      <c r="T10" s="5" t="s">
        <v>10</v>
      </c>
      <c r="U10" s="38" t="s">
        <v>11</v>
      </c>
      <c r="V10" s="5" t="s">
        <v>10</v>
      </c>
      <c r="W10" s="38" t="s">
        <v>11</v>
      </c>
      <c r="X10" s="5" t="s">
        <v>10</v>
      </c>
      <c r="Y10" s="5" t="s">
        <v>11</v>
      </c>
      <c r="Z10" s="5" t="s">
        <v>10</v>
      </c>
      <c r="AA10" s="38" t="s">
        <v>11</v>
      </c>
      <c r="AB10" s="5" t="s">
        <v>10</v>
      </c>
      <c r="AC10" s="38" t="s">
        <v>11</v>
      </c>
      <c r="AD10" s="5" t="s">
        <v>10</v>
      </c>
      <c r="AE10" s="38" t="s">
        <v>11</v>
      </c>
      <c r="AF10" s="5" t="s">
        <v>10</v>
      </c>
      <c r="AG10" s="38" t="s">
        <v>11</v>
      </c>
      <c r="AH10" s="89"/>
      <c r="AI10" s="89"/>
      <c r="AJ10" s="89"/>
      <c r="AK10" s="89"/>
    </row>
    <row r="11" spans="1:37" ht="26.25" customHeight="1" x14ac:dyDescent="0.25">
      <c r="A11" s="25" t="s">
        <v>24</v>
      </c>
      <c r="B11" s="45" t="s">
        <v>29</v>
      </c>
      <c r="C11" s="14">
        <v>23</v>
      </c>
      <c r="D11" s="15">
        <f>F11+G11</f>
        <v>23</v>
      </c>
      <c r="E11" s="18">
        <f>D11/C11*100</f>
        <v>100</v>
      </c>
      <c r="F11" s="15">
        <v>12</v>
      </c>
      <c r="G11" s="15">
        <v>11</v>
      </c>
      <c r="H11" s="15">
        <v>21</v>
      </c>
      <c r="I11" s="18">
        <f>H11/D11*100</f>
        <v>91.304347826086953</v>
      </c>
      <c r="J11" s="15">
        <v>2</v>
      </c>
      <c r="K11" s="19">
        <f>J11/D11*100</f>
        <v>8.695652173913043</v>
      </c>
      <c r="L11" s="15">
        <v>0</v>
      </c>
      <c r="M11" s="19">
        <f>L11/D11*100</f>
        <v>0</v>
      </c>
      <c r="N11" s="15">
        <v>0</v>
      </c>
      <c r="O11" s="28">
        <f>N11/D11*100</f>
        <v>0</v>
      </c>
      <c r="P11" s="15">
        <v>22</v>
      </c>
      <c r="Q11" s="18">
        <f>P11/D11*100</f>
        <v>95.652173913043484</v>
      </c>
      <c r="R11" s="15">
        <v>1</v>
      </c>
      <c r="S11" s="19">
        <f>R11/D11*100</f>
        <v>4.3478260869565215</v>
      </c>
      <c r="T11" s="15">
        <v>0</v>
      </c>
      <c r="U11" s="19">
        <f>T11/D11*100</f>
        <v>0</v>
      </c>
      <c r="V11" s="15">
        <v>0</v>
      </c>
      <c r="W11" s="19">
        <f>V11/D11*100</f>
        <v>0</v>
      </c>
      <c r="X11" s="15">
        <v>22</v>
      </c>
      <c r="Y11" s="18">
        <f>X11/D11*100</f>
        <v>95.652173913043484</v>
      </c>
      <c r="Z11" s="15">
        <v>0</v>
      </c>
      <c r="AA11" s="19">
        <f>Z11/D11*100</f>
        <v>0</v>
      </c>
      <c r="AB11" s="15">
        <v>0</v>
      </c>
      <c r="AC11" s="19">
        <f>AB11/D11*100</f>
        <v>0</v>
      </c>
      <c r="AD11" s="15">
        <v>1</v>
      </c>
      <c r="AE11" s="19">
        <f>AD11/D11*100</f>
        <v>4.3478260869565215</v>
      </c>
      <c r="AF11" s="15">
        <v>0</v>
      </c>
      <c r="AG11" s="19">
        <f>AF11/D11*100</f>
        <v>0</v>
      </c>
      <c r="AH11" s="46">
        <f>F11+G11</f>
        <v>23</v>
      </c>
      <c r="AI11" s="47">
        <f>H11+J11+L11+N11</f>
        <v>23</v>
      </c>
      <c r="AJ11" s="47">
        <f>P11+R11+T11+V11</f>
        <v>23</v>
      </c>
      <c r="AK11" s="47">
        <f>X11+Z11+AB11+AD11+AF11</f>
        <v>23</v>
      </c>
    </row>
    <row r="12" spans="1:37" ht="26.25" customHeight="1" x14ac:dyDescent="0.25">
      <c r="A12" s="25" t="s">
        <v>25</v>
      </c>
      <c r="B12" s="45" t="s">
        <v>30</v>
      </c>
      <c r="C12" s="39">
        <v>21</v>
      </c>
      <c r="D12" s="15">
        <f>F12+G12</f>
        <v>21</v>
      </c>
      <c r="E12" s="18">
        <f>D12/C12*100</f>
        <v>100</v>
      </c>
      <c r="F12" s="41">
        <v>12</v>
      </c>
      <c r="G12" s="41">
        <v>9</v>
      </c>
      <c r="H12" s="41">
        <v>19</v>
      </c>
      <c r="I12" s="18">
        <f>H12/D12*100</f>
        <v>90.476190476190482</v>
      </c>
      <c r="J12" s="40">
        <v>2</v>
      </c>
      <c r="K12" s="19">
        <f t="shared" ref="K12" si="0">J12/D12*100</f>
        <v>9.5238095238095237</v>
      </c>
      <c r="L12" s="42"/>
      <c r="M12" s="19">
        <f t="shared" ref="M12" si="1">L12/D12*100</f>
        <v>0</v>
      </c>
      <c r="N12" s="40"/>
      <c r="O12" s="28">
        <f t="shared" ref="O12" si="2">N12/D12*100</f>
        <v>0</v>
      </c>
      <c r="P12" s="41">
        <v>21</v>
      </c>
      <c r="Q12" s="18">
        <f t="shared" ref="Q12" si="3">P12/D12*100</f>
        <v>100</v>
      </c>
      <c r="R12" s="40"/>
      <c r="S12" s="19">
        <f t="shared" ref="S12" si="4">R12/D12*100</f>
        <v>0</v>
      </c>
      <c r="T12" s="42"/>
      <c r="U12" s="19">
        <f t="shared" ref="U12" si="5">T12/D12*100</f>
        <v>0</v>
      </c>
      <c r="V12" s="40"/>
      <c r="W12" s="19">
        <f t="shared" ref="W12" si="6">V12/D12*100</f>
        <v>0</v>
      </c>
      <c r="X12" s="42">
        <v>19</v>
      </c>
      <c r="Y12" s="18">
        <f t="shared" ref="Y12" si="7">X12/D12*100</f>
        <v>90.476190476190482</v>
      </c>
      <c r="Z12" s="40"/>
      <c r="AA12" s="19">
        <f t="shared" ref="AA12" si="8">Z12/D12*100</f>
        <v>0</v>
      </c>
      <c r="AB12" s="40"/>
      <c r="AC12" s="19">
        <f t="shared" ref="AC12" si="9">AB12/D12*100</f>
        <v>0</v>
      </c>
      <c r="AD12" s="40">
        <v>2</v>
      </c>
      <c r="AE12" s="19">
        <f t="shared" ref="AE12" si="10">AD12/D12*100</f>
        <v>9.5238095238095237</v>
      </c>
      <c r="AF12" s="40"/>
      <c r="AG12" s="19">
        <f t="shared" ref="AG12" si="11">AF12/D12*100</f>
        <v>0</v>
      </c>
      <c r="AH12" s="47">
        <f t="shared" ref="AH12:AH18" si="12">F12+G12</f>
        <v>21</v>
      </c>
      <c r="AI12" s="47">
        <f t="shared" ref="AI12:AI18" si="13">H12+J12+L12+N12</f>
        <v>21</v>
      </c>
      <c r="AJ12" s="47">
        <f t="shared" ref="AJ12:AJ18" si="14">P12+R12+T12+V12</f>
        <v>21</v>
      </c>
      <c r="AK12" s="47">
        <f t="shared" ref="AK12:AK18" si="15">X12+Z12+AB12+AD12+AF12</f>
        <v>21</v>
      </c>
    </row>
    <row r="13" spans="1:37" ht="26.25" customHeight="1" x14ac:dyDescent="0.25">
      <c r="A13" s="90" t="s">
        <v>53</v>
      </c>
      <c r="B13" s="91"/>
      <c r="C13" s="24">
        <f>C11+C12</f>
        <v>44</v>
      </c>
      <c r="D13" s="24">
        <f>D11+D12</f>
        <v>44</v>
      </c>
      <c r="E13" s="21">
        <f>D13/C13*100</f>
        <v>100</v>
      </c>
      <c r="F13" s="24">
        <f t="shared" ref="F13:H13" si="16">F11+F12</f>
        <v>24</v>
      </c>
      <c r="G13" s="24">
        <f t="shared" si="16"/>
        <v>20</v>
      </c>
      <c r="H13" s="24">
        <f t="shared" si="16"/>
        <v>40</v>
      </c>
      <c r="I13" s="21">
        <f t="shared" ref="I13:I18" si="17">H13/D13*100</f>
        <v>90.909090909090907</v>
      </c>
      <c r="J13" s="24">
        <f>J11+J12</f>
        <v>4</v>
      </c>
      <c r="K13" s="21">
        <f t="shared" ref="K13:K18" si="18">J13/D13*100</f>
        <v>9.0909090909090917</v>
      </c>
      <c r="L13" s="24">
        <f>L11+L12</f>
        <v>0</v>
      </c>
      <c r="M13" s="21">
        <f t="shared" ref="M13:M18" si="19">L13/D13*100</f>
        <v>0</v>
      </c>
      <c r="N13" s="24">
        <f>N11+N12</f>
        <v>0</v>
      </c>
      <c r="O13" s="27">
        <f t="shared" ref="O13:O18" si="20">N13/D13*100</f>
        <v>0</v>
      </c>
      <c r="P13" s="24">
        <f>P11+P12</f>
        <v>43</v>
      </c>
      <c r="Q13" s="21">
        <f t="shared" ref="Q13:Q18" si="21">P13/D13*100</f>
        <v>97.727272727272734</v>
      </c>
      <c r="R13" s="24">
        <f>R11+R12</f>
        <v>1</v>
      </c>
      <c r="S13" s="21">
        <f t="shared" ref="S13:S18" si="22">R13/D13*100</f>
        <v>2.2727272727272729</v>
      </c>
      <c r="T13" s="24">
        <f>T11+T12</f>
        <v>0</v>
      </c>
      <c r="U13" s="21">
        <f t="shared" ref="U13:U18" si="23">T13/D13*100</f>
        <v>0</v>
      </c>
      <c r="V13" s="24">
        <f>V11+V12</f>
        <v>0</v>
      </c>
      <c r="W13" s="21">
        <f t="shared" ref="W13:W18" si="24">V13/D13*100</f>
        <v>0</v>
      </c>
      <c r="X13" s="24">
        <f>X11+X12</f>
        <v>41</v>
      </c>
      <c r="Y13" s="21">
        <f t="shared" ref="Y13:Y18" si="25">X13/D13*100</f>
        <v>93.181818181818173</v>
      </c>
      <c r="Z13" s="24">
        <f>Z11+Z12</f>
        <v>0</v>
      </c>
      <c r="AA13" s="21">
        <f t="shared" ref="AA13:AA18" si="26">Z13/D13*100</f>
        <v>0</v>
      </c>
      <c r="AB13" s="24">
        <f>AB11+AB12</f>
        <v>0</v>
      </c>
      <c r="AC13" s="21">
        <f t="shared" ref="AC13:AC18" si="27">AB13/D13*100</f>
        <v>0</v>
      </c>
      <c r="AD13" s="24">
        <f>AD11+AD12</f>
        <v>3</v>
      </c>
      <c r="AE13" s="21">
        <f t="shared" ref="AE13:AE18" si="28">AD13/D13*100</f>
        <v>6.8181818181818175</v>
      </c>
      <c r="AF13" s="24">
        <f>AF11+AF12</f>
        <v>0</v>
      </c>
      <c r="AG13" s="23">
        <f t="shared" ref="AG13:AG18" si="29">AF13/D13*100</f>
        <v>0</v>
      </c>
      <c r="AH13" s="47">
        <f t="shared" si="12"/>
        <v>44</v>
      </c>
      <c r="AI13" s="47">
        <f t="shared" si="13"/>
        <v>44</v>
      </c>
      <c r="AJ13" s="47">
        <f t="shared" si="14"/>
        <v>44</v>
      </c>
      <c r="AK13" s="47">
        <f t="shared" si="15"/>
        <v>44</v>
      </c>
    </row>
    <row r="14" spans="1:37" ht="26.25" customHeight="1" x14ac:dyDescent="0.25">
      <c r="A14" s="25" t="s">
        <v>24</v>
      </c>
      <c r="B14" s="45" t="s">
        <v>31</v>
      </c>
      <c r="C14" s="39">
        <v>18</v>
      </c>
      <c r="D14" s="41">
        <f>F14+G14</f>
        <v>18</v>
      </c>
      <c r="E14" s="19">
        <f>D14/C14*100</f>
        <v>100</v>
      </c>
      <c r="F14" s="41">
        <v>11</v>
      </c>
      <c r="G14" s="41">
        <v>7</v>
      </c>
      <c r="H14" s="41">
        <v>17</v>
      </c>
      <c r="I14" s="18">
        <f>H14/D14*100</f>
        <v>94.444444444444443</v>
      </c>
      <c r="J14" s="41">
        <v>1</v>
      </c>
      <c r="K14" s="19">
        <f t="shared" si="18"/>
        <v>5.5555555555555554</v>
      </c>
      <c r="L14" s="41"/>
      <c r="M14" s="19">
        <f t="shared" si="19"/>
        <v>0</v>
      </c>
      <c r="N14" s="40">
        <v>0</v>
      </c>
      <c r="O14" s="28">
        <f t="shared" si="20"/>
        <v>0</v>
      </c>
      <c r="P14" s="41">
        <v>16</v>
      </c>
      <c r="Q14" s="18">
        <f>P14/D14*100</f>
        <v>88.888888888888886</v>
      </c>
      <c r="R14" s="42">
        <v>0</v>
      </c>
      <c r="S14" s="19">
        <f t="shared" si="22"/>
        <v>0</v>
      </c>
      <c r="T14" s="40">
        <v>2</v>
      </c>
      <c r="U14" s="19">
        <f t="shared" si="23"/>
        <v>11.111111111111111</v>
      </c>
      <c r="V14" s="40">
        <v>0</v>
      </c>
      <c r="W14" s="19">
        <f t="shared" si="24"/>
        <v>0</v>
      </c>
      <c r="X14" s="41">
        <v>17</v>
      </c>
      <c r="Y14" s="18">
        <f t="shared" si="25"/>
        <v>94.444444444444443</v>
      </c>
      <c r="Z14" s="41">
        <v>0</v>
      </c>
      <c r="AA14" s="19">
        <f t="shared" si="26"/>
        <v>0</v>
      </c>
      <c r="AB14" s="41">
        <v>0</v>
      </c>
      <c r="AC14" s="19">
        <f t="shared" si="27"/>
        <v>0</v>
      </c>
      <c r="AD14" s="42">
        <v>0</v>
      </c>
      <c r="AE14" s="19">
        <f t="shared" si="28"/>
        <v>0</v>
      </c>
      <c r="AF14" s="40">
        <v>1</v>
      </c>
      <c r="AG14" s="19">
        <f t="shared" si="29"/>
        <v>5.5555555555555554</v>
      </c>
      <c r="AH14" s="47">
        <f t="shared" si="12"/>
        <v>18</v>
      </c>
      <c r="AI14" s="47">
        <f t="shared" si="13"/>
        <v>18</v>
      </c>
      <c r="AJ14" s="47">
        <f t="shared" si="14"/>
        <v>18</v>
      </c>
      <c r="AK14" s="47">
        <f t="shared" si="15"/>
        <v>18</v>
      </c>
    </row>
    <row r="15" spans="1:37" ht="26.25" customHeight="1" x14ac:dyDescent="0.25">
      <c r="A15" s="36" t="s">
        <v>25</v>
      </c>
      <c r="B15" s="45" t="s">
        <v>32</v>
      </c>
      <c r="C15" s="39">
        <v>20</v>
      </c>
      <c r="D15" s="41">
        <f t="shared" ref="D15:D17" si="30">F15+G15</f>
        <v>20</v>
      </c>
      <c r="E15" s="18">
        <f t="shared" ref="E15:E17" si="31">D15/C15*100</f>
        <v>100</v>
      </c>
      <c r="F15" s="41">
        <v>11</v>
      </c>
      <c r="G15" s="41">
        <v>9</v>
      </c>
      <c r="H15" s="41">
        <v>19</v>
      </c>
      <c r="I15" s="18">
        <f t="shared" ref="I15:I17" si="32">H15/D15*100</f>
        <v>95</v>
      </c>
      <c r="J15" s="42"/>
      <c r="K15" s="19">
        <f t="shared" si="18"/>
        <v>0</v>
      </c>
      <c r="L15" s="41">
        <v>1</v>
      </c>
      <c r="M15" s="19">
        <f t="shared" si="19"/>
        <v>5</v>
      </c>
      <c r="N15" s="40"/>
      <c r="O15" s="28">
        <f t="shared" si="20"/>
        <v>0</v>
      </c>
      <c r="P15" s="41">
        <v>20</v>
      </c>
      <c r="Q15" s="18">
        <f t="shared" si="21"/>
        <v>100</v>
      </c>
      <c r="R15" s="41"/>
      <c r="S15" s="19">
        <f t="shared" si="22"/>
        <v>0</v>
      </c>
      <c r="T15" s="41"/>
      <c r="U15" s="19">
        <f t="shared" si="23"/>
        <v>0</v>
      </c>
      <c r="V15" s="40"/>
      <c r="W15" s="19">
        <f t="shared" si="24"/>
        <v>0</v>
      </c>
      <c r="X15" s="41">
        <v>20</v>
      </c>
      <c r="Y15" s="18">
        <f t="shared" si="25"/>
        <v>100</v>
      </c>
      <c r="Z15" s="40">
        <v>0</v>
      </c>
      <c r="AA15" s="19">
        <f t="shared" si="26"/>
        <v>0</v>
      </c>
      <c r="AB15" s="40">
        <v>0</v>
      </c>
      <c r="AC15" s="19">
        <f t="shared" si="27"/>
        <v>0</v>
      </c>
      <c r="AD15" s="41">
        <v>0</v>
      </c>
      <c r="AE15" s="19">
        <f t="shared" si="28"/>
        <v>0</v>
      </c>
      <c r="AF15" s="40">
        <v>0</v>
      </c>
      <c r="AG15" s="19">
        <f t="shared" si="29"/>
        <v>0</v>
      </c>
      <c r="AH15" s="46">
        <f t="shared" si="12"/>
        <v>20</v>
      </c>
      <c r="AI15" s="47">
        <f t="shared" si="13"/>
        <v>20</v>
      </c>
      <c r="AJ15" s="47">
        <f t="shared" si="14"/>
        <v>20</v>
      </c>
      <c r="AK15" s="47">
        <f t="shared" si="15"/>
        <v>20</v>
      </c>
    </row>
    <row r="16" spans="1:37" ht="26.25" customHeight="1" x14ac:dyDescent="0.25">
      <c r="A16" s="25" t="s">
        <v>26</v>
      </c>
      <c r="B16" s="45" t="s">
        <v>33</v>
      </c>
      <c r="C16" s="39">
        <v>21</v>
      </c>
      <c r="D16" s="41">
        <f t="shared" si="30"/>
        <v>21</v>
      </c>
      <c r="E16" s="18">
        <f t="shared" si="31"/>
        <v>100</v>
      </c>
      <c r="F16" s="41">
        <v>12</v>
      </c>
      <c r="G16" s="41">
        <v>9</v>
      </c>
      <c r="H16" s="41">
        <v>18</v>
      </c>
      <c r="I16" s="18">
        <f t="shared" si="32"/>
        <v>85.714285714285708</v>
      </c>
      <c r="J16" s="41">
        <v>2</v>
      </c>
      <c r="K16" s="19">
        <f t="shared" si="18"/>
        <v>9.5238095238095237</v>
      </c>
      <c r="L16" s="42">
        <v>1</v>
      </c>
      <c r="M16" s="19">
        <f t="shared" si="19"/>
        <v>4.7619047619047619</v>
      </c>
      <c r="N16" s="41"/>
      <c r="O16" s="28">
        <f t="shared" si="20"/>
        <v>0</v>
      </c>
      <c r="P16" s="41">
        <v>20</v>
      </c>
      <c r="Q16" s="18">
        <f t="shared" si="21"/>
        <v>95.238095238095227</v>
      </c>
      <c r="R16" s="41">
        <v>0</v>
      </c>
      <c r="S16" s="19">
        <f t="shared" si="22"/>
        <v>0</v>
      </c>
      <c r="T16" s="42">
        <v>1</v>
      </c>
      <c r="U16" s="19">
        <f t="shared" si="23"/>
        <v>4.7619047619047619</v>
      </c>
      <c r="V16" s="40">
        <v>0</v>
      </c>
      <c r="W16" s="19">
        <f t="shared" si="24"/>
        <v>0</v>
      </c>
      <c r="X16" s="41">
        <v>18</v>
      </c>
      <c r="Y16" s="18">
        <f t="shared" si="25"/>
        <v>85.714285714285708</v>
      </c>
      <c r="Z16" s="41">
        <v>1</v>
      </c>
      <c r="AA16" s="19">
        <f t="shared" si="26"/>
        <v>4.7619047619047619</v>
      </c>
      <c r="AB16" s="40"/>
      <c r="AC16" s="19">
        <f t="shared" si="27"/>
        <v>0</v>
      </c>
      <c r="AD16" s="41"/>
      <c r="AE16" s="19">
        <f t="shared" si="28"/>
        <v>0</v>
      </c>
      <c r="AF16" s="40">
        <v>2</v>
      </c>
      <c r="AG16" s="19">
        <f t="shared" si="29"/>
        <v>9.5238095238095237</v>
      </c>
      <c r="AH16" s="47">
        <f t="shared" si="12"/>
        <v>21</v>
      </c>
      <c r="AI16" s="47">
        <f t="shared" si="13"/>
        <v>21</v>
      </c>
      <c r="AJ16" s="47">
        <f t="shared" si="14"/>
        <v>21</v>
      </c>
      <c r="AK16" s="47">
        <f t="shared" si="15"/>
        <v>21</v>
      </c>
    </row>
    <row r="17" spans="1:37" ht="26.25" customHeight="1" x14ac:dyDescent="0.25">
      <c r="A17" s="34">
        <v>4</v>
      </c>
      <c r="B17" s="45" t="s">
        <v>34</v>
      </c>
      <c r="C17" s="35">
        <v>27</v>
      </c>
      <c r="D17" s="41">
        <f t="shared" si="30"/>
        <v>27</v>
      </c>
      <c r="E17" s="18">
        <f t="shared" si="31"/>
        <v>100</v>
      </c>
      <c r="F17" s="15">
        <v>14</v>
      </c>
      <c r="G17" s="15">
        <v>13</v>
      </c>
      <c r="H17" s="15">
        <v>26</v>
      </c>
      <c r="I17" s="19">
        <f t="shared" si="32"/>
        <v>96.296296296296291</v>
      </c>
      <c r="J17" s="15">
        <v>1</v>
      </c>
      <c r="K17" s="19">
        <f t="shared" si="18"/>
        <v>3.7037037037037033</v>
      </c>
      <c r="L17" s="15">
        <v>0</v>
      </c>
      <c r="M17" s="19">
        <f t="shared" si="19"/>
        <v>0</v>
      </c>
      <c r="N17" s="15">
        <v>0</v>
      </c>
      <c r="O17" s="28">
        <f t="shared" si="20"/>
        <v>0</v>
      </c>
      <c r="P17" s="15">
        <v>26</v>
      </c>
      <c r="Q17" s="19">
        <f t="shared" si="21"/>
        <v>96.296296296296291</v>
      </c>
      <c r="R17" s="15"/>
      <c r="S17" s="19">
        <f t="shared" si="22"/>
        <v>0</v>
      </c>
      <c r="T17" s="15">
        <v>1</v>
      </c>
      <c r="U17" s="19">
        <f t="shared" si="23"/>
        <v>3.7037037037037033</v>
      </c>
      <c r="V17" s="15">
        <v>0</v>
      </c>
      <c r="W17" s="19">
        <f t="shared" si="24"/>
        <v>0</v>
      </c>
      <c r="X17" s="15">
        <v>25</v>
      </c>
      <c r="Y17" s="19">
        <f t="shared" si="25"/>
        <v>92.592592592592595</v>
      </c>
      <c r="Z17" s="15">
        <v>2</v>
      </c>
      <c r="AA17" s="19">
        <f t="shared" si="26"/>
        <v>7.4074074074074066</v>
      </c>
      <c r="AB17" s="15">
        <v>0</v>
      </c>
      <c r="AC17" s="19">
        <f t="shared" si="27"/>
        <v>0</v>
      </c>
      <c r="AD17" s="15">
        <v>0</v>
      </c>
      <c r="AE17" s="19">
        <f t="shared" si="28"/>
        <v>0</v>
      </c>
      <c r="AF17" s="15">
        <v>0</v>
      </c>
      <c r="AG17" s="19">
        <f t="shared" si="29"/>
        <v>0</v>
      </c>
      <c r="AH17" s="47">
        <f t="shared" si="12"/>
        <v>27</v>
      </c>
      <c r="AI17" s="47">
        <f t="shared" si="13"/>
        <v>27</v>
      </c>
      <c r="AJ17" s="47">
        <f t="shared" si="14"/>
        <v>27</v>
      </c>
      <c r="AK17" s="47">
        <f t="shared" si="15"/>
        <v>27</v>
      </c>
    </row>
    <row r="18" spans="1:37" ht="22.5" customHeight="1" x14ac:dyDescent="0.25">
      <c r="A18" s="93" t="s">
        <v>54</v>
      </c>
      <c r="B18" s="94"/>
      <c r="C18" s="29">
        <f>SUM(C14:C17)</f>
        <v>86</v>
      </c>
      <c r="D18" s="29">
        <f>SUM(D14:D17)</f>
        <v>86</v>
      </c>
      <c r="E18" s="21">
        <f t="shared" ref="E18" si="33">D18/C18*100</f>
        <v>100</v>
      </c>
      <c r="F18" s="29">
        <f>SUM(F14:F17)</f>
        <v>48</v>
      </c>
      <c r="G18" s="29">
        <f t="shared" ref="G18:AF18" si="34">SUM(G14:G17)</f>
        <v>38</v>
      </c>
      <c r="H18" s="29">
        <f t="shared" si="34"/>
        <v>80</v>
      </c>
      <c r="I18" s="30">
        <f t="shared" si="17"/>
        <v>93.023255813953483</v>
      </c>
      <c r="J18" s="29">
        <f t="shared" si="34"/>
        <v>4</v>
      </c>
      <c r="K18" s="31">
        <f t="shared" si="18"/>
        <v>4.6511627906976747</v>
      </c>
      <c r="L18" s="29">
        <f t="shared" si="34"/>
        <v>2</v>
      </c>
      <c r="M18" s="31">
        <f t="shared" si="19"/>
        <v>2.3255813953488373</v>
      </c>
      <c r="N18" s="29">
        <f t="shared" si="34"/>
        <v>0</v>
      </c>
      <c r="O18" s="32">
        <f t="shared" si="20"/>
        <v>0</v>
      </c>
      <c r="P18" s="29">
        <f t="shared" si="34"/>
        <v>82</v>
      </c>
      <c r="Q18" s="30">
        <f t="shared" si="21"/>
        <v>95.348837209302332</v>
      </c>
      <c r="R18" s="29">
        <f t="shared" si="34"/>
        <v>0</v>
      </c>
      <c r="S18" s="31">
        <f t="shared" si="22"/>
        <v>0</v>
      </c>
      <c r="T18" s="29">
        <f t="shared" si="34"/>
        <v>4</v>
      </c>
      <c r="U18" s="21">
        <f t="shared" si="23"/>
        <v>4.6511627906976747</v>
      </c>
      <c r="V18" s="29">
        <f t="shared" si="34"/>
        <v>0</v>
      </c>
      <c r="W18" s="21">
        <f t="shared" si="24"/>
        <v>0</v>
      </c>
      <c r="X18" s="29">
        <f t="shared" si="34"/>
        <v>80</v>
      </c>
      <c r="Y18" s="30">
        <f t="shared" si="25"/>
        <v>93.023255813953483</v>
      </c>
      <c r="Z18" s="29">
        <f t="shared" si="34"/>
        <v>3</v>
      </c>
      <c r="AA18" s="30">
        <f t="shared" si="26"/>
        <v>3.4883720930232558</v>
      </c>
      <c r="AB18" s="29">
        <f t="shared" si="34"/>
        <v>0</v>
      </c>
      <c r="AC18" s="30">
        <f t="shared" si="27"/>
        <v>0</v>
      </c>
      <c r="AD18" s="29">
        <f t="shared" si="34"/>
        <v>0</v>
      </c>
      <c r="AE18" s="23">
        <f t="shared" si="28"/>
        <v>0</v>
      </c>
      <c r="AF18" s="29">
        <f t="shared" si="34"/>
        <v>3</v>
      </c>
      <c r="AG18" s="21">
        <f t="shared" si="29"/>
        <v>3.4883720930232558</v>
      </c>
      <c r="AH18" s="47">
        <f t="shared" si="12"/>
        <v>86</v>
      </c>
      <c r="AI18" s="47">
        <f t="shared" si="13"/>
        <v>86</v>
      </c>
      <c r="AJ18" s="47">
        <f t="shared" si="14"/>
        <v>86</v>
      </c>
      <c r="AK18" s="47">
        <f t="shared" si="15"/>
        <v>86</v>
      </c>
    </row>
    <row r="19" spans="1:37" ht="28.5" customHeight="1" x14ac:dyDescent="0.25">
      <c r="A19" s="25" t="s">
        <v>24</v>
      </c>
      <c r="B19" s="45" t="s">
        <v>35</v>
      </c>
      <c r="C19" s="14">
        <v>28</v>
      </c>
      <c r="D19" s="15">
        <f>F19+G19</f>
        <v>28</v>
      </c>
      <c r="E19" s="18">
        <f>D19/C19*100</f>
        <v>100</v>
      </c>
      <c r="F19" s="15">
        <v>13</v>
      </c>
      <c r="G19" s="15">
        <v>15</v>
      </c>
      <c r="H19" s="15">
        <v>25</v>
      </c>
      <c r="I19" s="19">
        <f>H19/D19*100</f>
        <v>89.285714285714292</v>
      </c>
      <c r="J19" s="15">
        <v>0</v>
      </c>
      <c r="K19" s="19">
        <f t="shared" ref="K19:K23" si="35">J19/D19*100</f>
        <v>0</v>
      </c>
      <c r="L19" s="15">
        <v>2</v>
      </c>
      <c r="M19" s="19">
        <f t="shared" ref="M19:M23" si="36">L19/D19*100</f>
        <v>7.1428571428571423</v>
      </c>
      <c r="N19" s="15">
        <v>1</v>
      </c>
      <c r="O19" s="28">
        <f t="shared" ref="O19:O23" si="37">N19/D19*100</f>
        <v>3.5714285714285712</v>
      </c>
      <c r="P19" s="15">
        <v>27</v>
      </c>
      <c r="Q19" s="19">
        <f t="shared" ref="Q19:Q23" si="38">P19/D19*100</f>
        <v>96.428571428571431</v>
      </c>
      <c r="R19" s="15">
        <v>0</v>
      </c>
      <c r="S19" s="19">
        <f t="shared" ref="S19:S23" si="39">R19/D19*100</f>
        <v>0</v>
      </c>
      <c r="T19" s="15">
        <v>1</v>
      </c>
      <c r="U19" s="19">
        <f t="shared" ref="U19:U23" si="40">T19/D19*100</f>
        <v>3.5714285714285712</v>
      </c>
      <c r="V19" s="15">
        <v>0</v>
      </c>
      <c r="W19" s="19">
        <f t="shared" ref="W19:W23" si="41">V19/D19*100</f>
        <v>0</v>
      </c>
      <c r="X19" s="15">
        <v>26</v>
      </c>
      <c r="Y19" s="18">
        <f t="shared" ref="Y19:Y23" si="42">X19/D19*100</f>
        <v>92.857142857142861</v>
      </c>
      <c r="Z19" s="15">
        <v>2</v>
      </c>
      <c r="AA19" s="19">
        <f t="shared" ref="AA19:AA23" si="43">Z19/D19*100</f>
        <v>7.1428571428571423</v>
      </c>
      <c r="AB19" s="15"/>
      <c r="AC19" s="19">
        <f t="shared" ref="AC19:AC23" si="44">AB19/D19*100</f>
        <v>0</v>
      </c>
      <c r="AD19" s="15">
        <v>0</v>
      </c>
      <c r="AE19" s="19">
        <f t="shared" ref="AE19:AE23" si="45">AD19/D19*100</f>
        <v>0</v>
      </c>
      <c r="AF19" s="15">
        <v>0</v>
      </c>
      <c r="AG19" s="19">
        <f t="shared" ref="AG19:AG23" si="46">AF19/D19*100</f>
        <v>0</v>
      </c>
      <c r="AH19" s="46">
        <f>F19+G19</f>
        <v>28</v>
      </c>
      <c r="AI19" s="47">
        <f>H19+J19+L19+N19</f>
        <v>28</v>
      </c>
      <c r="AJ19" s="47">
        <f>P19+R19+T19+V19</f>
        <v>28</v>
      </c>
      <c r="AK19" s="47">
        <f>X19+Z19+AB19+AD19+AF19</f>
        <v>28</v>
      </c>
    </row>
    <row r="20" spans="1:37" ht="28.5" customHeight="1" x14ac:dyDescent="0.25">
      <c r="A20" s="33" t="s">
        <v>25</v>
      </c>
      <c r="B20" s="45" t="s">
        <v>36</v>
      </c>
      <c r="C20" s="16">
        <v>29</v>
      </c>
      <c r="D20" s="15">
        <f t="shared" ref="D20:D23" si="47">F20+G20</f>
        <v>29</v>
      </c>
      <c r="E20" s="18">
        <f t="shared" ref="E20:E23" si="48">D20/C20*100</f>
        <v>100</v>
      </c>
      <c r="F20" s="17">
        <v>18</v>
      </c>
      <c r="G20" s="17">
        <v>11</v>
      </c>
      <c r="H20" s="17">
        <v>29</v>
      </c>
      <c r="I20" s="19">
        <f t="shared" ref="I20:I23" si="49">H20/D20*100</f>
        <v>100</v>
      </c>
      <c r="J20" s="17">
        <v>0</v>
      </c>
      <c r="K20" s="19">
        <f t="shared" si="35"/>
        <v>0</v>
      </c>
      <c r="L20" s="17">
        <v>0</v>
      </c>
      <c r="M20" s="19">
        <f t="shared" si="36"/>
        <v>0</v>
      </c>
      <c r="N20" s="17">
        <v>0</v>
      </c>
      <c r="O20" s="28">
        <f t="shared" si="37"/>
        <v>0</v>
      </c>
      <c r="P20" s="17">
        <v>29</v>
      </c>
      <c r="Q20" s="18">
        <f t="shared" si="38"/>
        <v>100</v>
      </c>
      <c r="R20" s="17">
        <v>0</v>
      </c>
      <c r="S20" s="19">
        <f t="shared" si="39"/>
        <v>0</v>
      </c>
      <c r="T20" s="17">
        <v>0</v>
      </c>
      <c r="U20" s="19">
        <f t="shared" si="40"/>
        <v>0</v>
      </c>
      <c r="V20" s="17">
        <v>0</v>
      </c>
      <c r="W20" s="19">
        <f t="shared" si="41"/>
        <v>0</v>
      </c>
      <c r="X20" s="17">
        <v>29</v>
      </c>
      <c r="Y20" s="19">
        <f t="shared" si="42"/>
        <v>100</v>
      </c>
      <c r="Z20" s="17">
        <v>0</v>
      </c>
      <c r="AA20" s="19">
        <f t="shared" si="43"/>
        <v>0</v>
      </c>
      <c r="AB20" s="17">
        <v>0</v>
      </c>
      <c r="AC20" s="19">
        <f t="shared" si="44"/>
        <v>0</v>
      </c>
      <c r="AD20" s="17">
        <v>0</v>
      </c>
      <c r="AE20" s="19">
        <f t="shared" si="45"/>
        <v>0</v>
      </c>
      <c r="AF20" s="17">
        <v>0</v>
      </c>
      <c r="AG20" s="19">
        <f t="shared" si="46"/>
        <v>0</v>
      </c>
      <c r="AH20" s="47">
        <f t="shared" ref="AH20:AH24" si="50">F20+G20</f>
        <v>29</v>
      </c>
      <c r="AI20" s="47">
        <f t="shared" ref="AI20:AI24" si="51">H20+J20+L20+N20</f>
        <v>29</v>
      </c>
      <c r="AJ20" s="47">
        <f t="shared" ref="AJ20:AJ24" si="52">P20+R20+T20+V20</f>
        <v>29</v>
      </c>
      <c r="AK20" s="47">
        <f t="shared" ref="AK20:AK24" si="53">X20+Z20+AB20+AD20+AF20</f>
        <v>29</v>
      </c>
    </row>
    <row r="21" spans="1:37" s="11" customFormat="1" ht="28.5" customHeight="1" x14ac:dyDescent="0.25">
      <c r="A21" s="20" t="s">
        <v>26</v>
      </c>
      <c r="B21" s="45" t="s">
        <v>37</v>
      </c>
      <c r="C21" s="16">
        <v>31</v>
      </c>
      <c r="D21" s="15">
        <f t="shared" si="47"/>
        <v>31</v>
      </c>
      <c r="E21" s="18">
        <f t="shared" si="48"/>
        <v>100</v>
      </c>
      <c r="F21" s="39">
        <v>15</v>
      </c>
      <c r="G21" s="39">
        <v>16</v>
      </c>
      <c r="H21" s="39">
        <v>23</v>
      </c>
      <c r="I21" s="19">
        <f t="shared" si="49"/>
        <v>74.193548387096769</v>
      </c>
      <c r="J21" s="39">
        <v>4</v>
      </c>
      <c r="K21" s="19">
        <f t="shared" si="35"/>
        <v>12.903225806451612</v>
      </c>
      <c r="L21" s="39">
        <v>3</v>
      </c>
      <c r="M21" s="19">
        <f t="shared" si="36"/>
        <v>9.67741935483871</v>
      </c>
      <c r="N21" s="39">
        <v>1</v>
      </c>
      <c r="O21" s="28">
        <f t="shared" si="37"/>
        <v>3.225806451612903</v>
      </c>
      <c r="P21" s="39">
        <v>29</v>
      </c>
      <c r="Q21" s="18">
        <f t="shared" si="38"/>
        <v>93.548387096774192</v>
      </c>
      <c r="R21" s="39">
        <v>1</v>
      </c>
      <c r="S21" s="19">
        <f t="shared" si="39"/>
        <v>3.225806451612903</v>
      </c>
      <c r="T21" s="39">
        <v>1</v>
      </c>
      <c r="U21" s="19">
        <f t="shared" si="40"/>
        <v>3.225806451612903</v>
      </c>
      <c r="V21" s="39">
        <v>0</v>
      </c>
      <c r="W21" s="19">
        <f t="shared" si="41"/>
        <v>0</v>
      </c>
      <c r="X21" s="39">
        <v>25</v>
      </c>
      <c r="Y21" s="18">
        <f t="shared" si="42"/>
        <v>80.645161290322577</v>
      </c>
      <c r="Z21" s="39">
        <v>1</v>
      </c>
      <c r="AA21" s="19">
        <f t="shared" si="43"/>
        <v>3.225806451612903</v>
      </c>
      <c r="AB21" s="39"/>
      <c r="AC21" s="19">
        <f t="shared" si="44"/>
        <v>0</v>
      </c>
      <c r="AD21" s="39">
        <v>2</v>
      </c>
      <c r="AE21" s="19">
        <f t="shared" si="45"/>
        <v>6.4516129032258061</v>
      </c>
      <c r="AF21" s="42">
        <v>3</v>
      </c>
      <c r="AG21" s="19">
        <f t="shared" si="46"/>
        <v>9.67741935483871</v>
      </c>
      <c r="AH21" s="47">
        <f t="shared" si="50"/>
        <v>31</v>
      </c>
      <c r="AI21" s="47">
        <f t="shared" si="51"/>
        <v>31</v>
      </c>
      <c r="AJ21" s="47">
        <f t="shared" si="52"/>
        <v>31</v>
      </c>
      <c r="AK21" s="47">
        <f t="shared" si="53"/>
        <v>31</v>
      </c>
    </row>
    <row r="22" spans="1:37" ht="28.5" customHeight="1" x14ac:dyDescent="0.25">
      <c r="A22" s="33" t="s">
        <v>27</v>
      </c>
      <c r="B22" s="45" t="s">
        <v>38</v>
      </c>
      <c r="C22" s="16">
        <v>35</v>
      </c>
      <c r="D22" s="15">
        <f t="shared" si="47"/>
        <v>35</v>
      </c>
      <c r="E22" s="18">
        <f t="shared" si="48"/>
        <v>100</v>
      </c>
      <c r="F22" s="17">
        <v>19</v>
      </c>
      <c r="G22" s="17">
        <v>16</v>
      </c>
      <c r="H22" s="17">
        <v>30</v>
      </c>
      <c r="I22" s="19">
        <f t="shared" si="49"/>
        <v>85.714285714285708</v>
      </c>
      <c r="J22" s="17">
        <v>3</v>
      </c>
      <c r="K22" s="19">
        <f t="shared" si="35"/>
        <v>8.5714285714285712</v>
      </c>
      <c r="L22" s="17">
        <v>2</v>
      </c>
      <c r="M22" s="19">
        <f t="shared" si="36"/>
        <v>5.7142857142857144</v>
      </c>
      <c r="N22" s="17">
        <v>0</v>
      </c>
      <c r="O22" s="28">
        <f t="shared" si="37"/>
        <v>0</v>
      </c>
      <c r="P22" s="17">
        <v>32</v>
      </c>
      <c r="Q22" s="18">
        <f t="shared" si="38"/>
        <v>91.428571428571431</v>
      </c>
      <c r="R22" s="17">
        <v>1</v>
      </c>
      <c r="S22" s="19">
        <f t="shared" si="39"/>
        <v>2.8571428571428572</v>
      </c>
      <c r="T22" s="17">
        <v>2</v>
      </c>
      <c r="U22" s="19">
        <f t="shared" si="40"/>
        <v>5.7142857142857144</v>
      </c>
      <c r="V22" s="17">
        <v>0</v>
      </c>
      <c r="W22" s="19">
        <f t="shared" si="41"/>
        <v>0</v>
      </c>
      <c r="X22" s="17">
        <v>31</v>
      </c>
      <c r="Y22" s="19">
        <f t="shared" si="42"/>
        <v>88.571428571428569</v>
      </c>
      <c r="Z22" s="17">
        <v>1</v>
      </c>
      <c r="AA22" s="19">
        <f t="shared" si="43"/>
        <v>2.8571428571428572</v>
      </c>
      <c r="AB22" s="17"/>
      <c r="AC22" s="19">
        <f t="shared" si="44"/>
        <v>0</v>
      </c>
      <c r="AD22" s="17">
        <v>2</v>
      </c>
      <c r="AE22" s="19">
        <f t="shared" si="45"/>
        <v>5.7142857142857144</v>
      </c>
      <c r="AF22" s="17">
        <v>1</v>
      </c>
      <c r="AG22" s="19">
        <f t="shared" si="46"/>
        <v>2.8571428571428572</v>
      </c>
      <c r="AH22" s="47">
        <f t="shared" si="50"/>
        <v>35</v>
      </c>
      <c r="AI22" s="47">
        <f t="shared" si="51"/>
        <v>35</v>
      </c>
      <c r="AJ22" s="47">
        <f t="shared" si="52"/>
        <v>35</v>
      </c>
      <c r="AK22" s="47">
        <f t="shared" si="53"/>
        <v>35</v>
      </c>
    </row>
    <row r="23" spans="1:37" ht="28.5" customHeight="1" x14ac:dyDescent="0.25">
      <c r="A23" s="33" t="s">
        <v>28</v>
      </c>
      <c r="B23" s="45" t="s">
        <v>39</v>
      </c>
      <c r="C23" s="16">
        <v>29</v>
      </c>
      <c r="D23" s="15">
        <f t="shared" si="47"/>
        <v>29</v>
      </c>
      <c r="E23" s="18">
        <f t="shared" si="48"/>
        <v>100</v>
      </c>
      <c r="F23" s="17">
        <v>12</v>
      </c>
      <c r="G23" s="17">
        <v>17</v>
      </c>
      <c r="H23" s="49">
        <v>28</v>
      </c>
      <c r="I23" s="19">
        <f t="shared" si="49"/>
        <v>96.551724137931032</v>
      </c>
      <c r="J23" s="17">
        <v>1</v>
      </c>
      <c r="K23" s="19">
        <f t="shared" si="35"/>
        <v>3.4482758620689653</v>
      </c>
      <c r="L23" s="17">
        <v>0</v>
      </c>
      <c r="M23" s="19">
        <f t="shared" si="36"/>
        <v>0</v>
      </c>
      <c r="N23" s="17">
        <v>0</v>
      </c>
      <c r="O23" s="28">
        <f t="shared" si="37"/>
        <v>0</v>
      </c>
      <c r="P23" s="17">
        <v>29</v>
      </c>
      <c r="Q23" s="18">
        <f t="shared" si="38"/>
        <v>100</v>
      </c>
      <c r="R23" s="17">
        <v>0</v>
      </c>
      <c r="S23" s="19">
        <f t="shared" si="39"/>
        <v>0</v>
      </c>
      <c r="T23" s="17">
        <v>0</v>
      </c>
      <c r="U23" s="19">
        <f t="shared" si="40"/>
        <v>0</v>
      </c>
      <c r="V23" s="17"/>
      <c r="W23" s="19">
        <f t="shared" si="41"/>
        <v>0</v>
      </c>
      <c r="X23" s="17">
        <v>28</v>
      </c>
      <c r="Y23" s="18">
        <f t="shared" si="42"/>
        <v>96.551724137931032</v>
      </c>
      <c r="Z23" s="17"/>
      <c r="AA23" s="19">
        <f t="shared" si="43"/>
        <v>0</v>
      </c>
      <c r="AB23" s="17"/>
      <c r="AC23" s="19">
        <f t="shared" si="44"/>
        <v>0</v>
      </c>
      <c r="AD23" s="17"/>
      <c r="AE23" s="19">
        <f t="shared" si="45"/>
        <v>0</v>
      </c>
      <c r="AF23" s="17">
        <v>1</v>
      </c>
      <c r="AG23" s="19">
        <f t="shared" si="46"/>
        <v>3.4482758620689653</v>
      </c>
      <c r="AH23" s="46">
        <f t="shared" si="50"/>
        <v>29</v>
      </c>
      <c r="AI23" s="47">
        <f t="shared" si="51"/>
        <v>29</v>
      </c>
      <c r="AJ23" s="47">
        <f t="shared" si="52"/>
        <v>29</v>
      </c>
      <c r="AK23" s="47">
        <f t="shared" si="53"/>
        <v>29</v>
      </c>
    </row>
    <row r="24" spans="1:37" ht="28.5" customHeight="1" x14ac:dyDescent="0.25">
      <c r="A24" s="90" t="s">
        <v>55</v>
      </c>
      <c r="B24" s="91"/>
      <c r="C24" s="26">
        <f>SUM(C19:C23)</f>
        <v>152</v>
      </c>
      <c r="D24" s="26">
        <f>SUM(D19:D23)</f>
        <v>152</v>
      </c>
      <c r="E24" s="21">
        <f t="shared" ref="E24" si="54">D24/C24*100</f>
        <v>100</v>
      </c>
      <c r="F24" s="26">
        <f t="shared" ref="F24:H24" si="55">SUM(F19:F23)</f>
        <v>77</v>
      </c>
      <c r="G24" s="26">
        <f t="shared" si="55"/>
        <v>75</v>
      </c>
      <c r="H24" s="26">
        <f t="shared" si="55"/>
        <v>135</v>
      </c>
      <c r="I24" s="23">
        <f t="shared" ref="I24" si="56">H24/D24*100</f>
        <v>88.81578947368422</v>
      </c>
      <c r="J24" s="26">
        <f>SUM(J19:J23)</f>
        <v>8</v>
      </c>
      <c r="K24" s="23">
        <f t="shared" ref="K24" si="57">J24/D24*100</f>
        <v>5.2631578947368416</v>
      </c>
      <c r="L24" s="26">
        <f>SUM(L19:L23)</f>
        <v>7</v>
      </c>
      <c r="M24" s="23">
        <f t="shared" ref="M24" si="58">L24/D24*100</f>
        <v>4.6052631578947363</v>
      </c>
      <c r="N24" s="26">
        <f>SUM(N19:N23)</f>
        <v>2</v>
      </c>
      <c r="O24" s="27">
        <f t="shared" ref="O24" si="59">N24/D24*100</f>
        <v>1.3157894736842104</v>
      </c>
      <c r="P24" s="26">
        <f>SUM(P19:P23)</f>
        <v>146</v>
      </c>
      <c r="Q24" s="21">
        <f t="shared" ref="Q24" si="60">P24/D24*100</f>
        <v>96.05263157894737</v>
      </c>
      <c r="R24" s="26">
        <f>SUM(R19:R23)</f>
        <v>2</v>
      </c>
      <c r="S24" s="23">
        <f t="shared" ref="S24" si="61">R24/D24*100</f>
        <v>1.3157894736842104</v>
      </c>
      <c r="T24" s="26">
        <f>SUM(T19:T23)</f>
        <v>4</v>
      </c>
      <c r="U24" s="23">
        <f t="shared" ref="U24" si="62">T24/D24*100</f>
        <v>2.6315789473684208</v>
      </c>
      <c r="V24" s="26">
        <f>SUM(V19:V23)</f>
        <v>0</v>
      </c>
      <c r="W24" s="21">
        <f t="shared" ref="W24" si="63">V24/D24*100</f>
        <v>0</v>
      </c>
      <c r="X24" s="26">
        <f>SUM(X19:X23)</f>
        <v>139</v>
      </c>
      <c r="Y24" s="23">
        <f t="shared" ref="Y24" si="64">X24/D24*100</f>
        <v>91.44736842105263</v>
      </c>
      <c r="Z24" s="26">
        <f>SUM(Z19:Z23)</f>
        <v>4</v>
      </c>
      <c r="AA24" s="23">
        <f t="shared" ref="AA24" si="65">Z24/D24*100</f>
        <v>2.6315789473684208</v>
      </c>
      <c r="AB24" s="26">
        <f>SUM(AB19:AB23)</f>
        <v>0</v>
      </c>
      <c r="AC24" s="23">
        <f t="shared" ref="AC24" si="66">AB24/D24*100</f>
        <v>0</v>
      </c>
      <c r="AD24" s="26">
        <f>SUM(AD19:AD23)</f>
        <v>4</v>
      </c>
      <c r="AE24" s="23">
        <f t="shared" ref="AE24" si="67">AD24/D24*100</f>
        <v>2.6315789473684208</v>
      </c>
      <c r="AF24" s="26">
        <f>SUM(AF19:AF23)</f>
        <v>5</v>
      </c>
      <c r="AG24" s="21">
        <f t="shared" ref="AG24" si="68">AF24/D24*100</f>
        <v>3.2894736842105261</v>
      </c>
      <c r="AH24" s="47">
        <f t="shared" si="50"/>
        <v>152</v>
      </c>
      <c r="AI24" s="47">
        <f t="shared" si="51"/>
        <v>152</v>
      </c>
      <c r="AJ24" s="47">
        <f t="shared" si="52"/>
        <v>152</v>
      </c>
      <c r="AK24" s="47">
        <f t="shared" si="53"/>
        <v>152</v>
      </c>
    </row>
    <row r="25" spans="1:37" ht="27" customHeight="1" x14ac:dyDescent="0.25">
      <c r="A25" s="25" t="s">
        <v>24</v>
      </c>
      <c r="B25" s="45" t="s">
        <v>40</v>
      </c>
      <c r="C25" s="14">
        <v>38</v>
      </c>
      <c r="D25" s="15">
        <f>F25+G25</f>
        <v>38</v>
      </c>
      <c r="E25" s="18">
        <f>D25/C25*100</f>
        <v>100</v>
      </c>
      <c r="F25" s="15">
        <v>22</v>
      </c>
      <c r="G25" s="15">
        <v>16</v>
      </c>
      <c r="H25" s="15">
        <v>37</v>
      </c>
      <c r="I25" s="18">
        <f>H25/D25*100</f>
        <v>97.368421052631575</v>
      </c>
      <c r="J25" s="15">
        <v>1</v>
      </c>
      <c r="K25" s="19">
        <f t="shared" ref="K25:K29" si="69">J25/D25*100</f>
        <v>2.6315789473684208</v>
      </c>
      <c r="L25" s="15">
        <v>0</v>
      </c>
      <c r="M25" s="19">
        <f t="shared" ref="M25:M29" si="70">L25/D25*100</f>
        <v>0</v>
      </c>
      <c r="N25" s="15"/>
      <c r="O25" s="28">
        <f t="shared" ref="O25:O29" si="71">N25/D25*100</f>
        <v>0</v>
      </c>
      <c r="P25" s="15">
        <v>32</v>
      </c>
      <c r="Q25" s="19">
        <f t="shared" ref="Q25:Q29" si="72">P25/D25*100</f>
        <v>84.210526315789465</v>
      </c>
      <c r="R25" s="15">
        <v>1</v>
      </c>
      <c r="S25" s="19">
        <f t="shared" ref="S25:S29" si="73">R25/D25*100</f>
        <v>2.6315789473684208</v>
      </c>
      <c r="T25" s="15">
        <v>5</v>
      </c>
      <c r="U25" s="19">
        <f t="shared" ref="U25:U29" si="74">T25/D25*100</f>
        <v>13.157894736842104</v>
      </c>
      <c r="V25" s="15"/>
      <c r="W25" s="19">
        <f t="shared" ref="W25:W29" si="75">V25/D25*100</f>
        <v>0</v>
      </c>
      <c r="X25" s="15">
        <v>32</v>
      </c>
      <c r="Y25" s="19">
        <f t="shared" ref="Y25:Y29" si="76">X25/D25*100</f>
        <v>84.210526315789465</v>
      </c>
      <c r="Z25" s="15"/>
      <c r="AA25" s="19">
        <f t="shared" ref="AA25:AA29" si="77">Z25/D25*100</f>
        <v>0</v>
      </c>
      <c r="AB25" s="15"/>
      <c r="AC25" s="19">
        <f t="shared" ref="AC25:AC29" si="78">AB25/D25*100</f>
        <v>0</v>
      </c>
      <c r="AD25" s="15">
        <v>3</v>
      </c>
      <c r="AE25" s="19">
        <f t="shared" ref="AE25:AE29" si="79">AD25/D25*100</f>
        <v>7.8947368421052628</v>
      </c>
      <c r="AF25" s="15">
        <v>3</v>
      </c>
      <c r="AG25" s="19">
        <f t="shared" ref="AG25:AG29" si="80">AF25/D25*100</f>
        <v>7.8947368421052628</v>
      </c>
      <c r="AH25" s="46">
        <f>F25+G25</f>
        <v>38</v>
      </c>
      <c r="AI25" s="47">
        <f>H25+J25+L25+N25</f>
        <v>38</v>
      </c>
      <c r="AJ25" s="47">
        <f>P25+R25+T25+V25</f>
        <v>38</v>
      </c>
      <c r="AK25" s="47">
        <f>X25+Z25+AB25+AD25+AF25</f>
        <v>38</v>
      </c>
    </row>
    <row r="26" spans="1:37" ht="27" customHeight="1" x14ac:dyDescent="0.25">
      <c r="A26" s="20" t="s">
        <v>25</v>
      </c>
      <c r="B26" s="45" t="s">
        <v>41</v>
      </c>
      <c r="C26" s="14">
        <v>38</v>
      </c>
      <c r="D26" s="15">
        <f t="shared" ref="D26:D29" si="81">F26+G26</f>
        <v>38</v>
      </c>
      <c r="E26" s="19">
        <f t="shared" ref="E26:E29" si="82">D26/C26*100</f>
        <v>100</v>
      </c>
      <c r="F26" s="15">
        <v>21</v>
      </c>
      <c r="G26" s="15">
        <v>17</v>
      </c>
      <c r="H26" s="15">
        <v>33</v>
      </c>
      <c r="I26" s="19">
        <f t="shared" ref="I26:I29" si="83">H26/D26*100</f>
        <v>86.842105263157904</v>
      </c>
      <c r="J26" s="15">
        <v>4</v>
      </c>
      <c r="K26" s="19">
        <f t="shared" si="69"/>
        <v>10.526315789473683</v>
      </c>
      <c r="L26" s="15">
        <v>1</v>
      </c>
      <c r="M26" s="19">
        <f t="shared" si="70"/>
        <v>2.6315789473684208</v>
      </c>
      <c r="N26" s="15"/>
      <c r="O26" s="28">
        <f t="shared" si="71"/>
        <v>0</v>
      </c>
      <c r="P26" s="15">
        <v>35</v>
      </c>
      <c r="Q26" s="18">
        <f t="shared" si="72"/>
        <v>92.10526315789474</v>
      </c>
      <c r="R26" s="15">
        <v>0</v>
      </c>
      <c r="S26" s="19">
        <f t="shared" si="73"/>
        <v>0</v>
      </c>
      <c r="T26" s="15">
        <v>3</v>
      </c>
      <c r="U26" s="19">
        <f t="shared" si="74"/>
        <v>7.8947368421052628</v>
      </c>
      <c r="V26" s="15">
        <v>0</v>
      </c>
      <c r="W26" s="19">
        <f t="shared" si="75"/>
        <v>0</v>
      </c>
      <c r="X26" s="15">
        <v>22</v>
      </c>
      <c r="Y26" s="19">
        <f t="shared" si="76"/>
        <v>57.894736842105267</v>
      </c>
      <c r="Z26" s="15">
        <v>1</v>
      </c>
      <c r="AA26" s="19">
        <f t="shared" si="77"/>
        <v>2.6315789473684208</v>
      </c>
      <c r="AB26" s="15">
        <v>0</v>
      </c>
      <c r="AC26" s="19">
        <f t="shared" si="78"/>
        <v>0</v>
      </c>
      <c r="AD26" s="15">
        <v>8</v>
      </c>
      <c r="AE26" s="19">
        <f t="shared" si="79"/>
        <v>21.052631578947366</v>
      </c>
      <c r="AF26" s="15">
        <v>7</v>
      </c>
      <c r="AG26" s="19">
        <f t="shared" si="80"/>
        <v>18.421052631578945</v>
      </c>
      <c r="AH26" s="47">
        <f t="shared" ref="AH26:AH30" si="84">F26+G26</f>
        <v>38</v>
      </c>
      <c r="AI26" s="47">
        <f t="shared" ref="AI26:AI30" si="85">H26+J26+L26+N26</f>
        <v>38</v>
      </c>
      <c r="AJ26" s="47">
        <f t="shared" ref="AJ26:AJ30" si="86">P26+R26+T26+V26</f>
        <v>38</v>
      </c>
      <c r="AK26" s="47">
        <f t="shared" ref="AK26:AK30" si="87">X26+Z26+AB26+AD26+AF26</f>
        <v>38</v>
      </c>
    </row>
    <row r="27" spans="1:37" ht="27" customHeight="1" x14ac:dyDescent="0.25">
      <c r="A27" s="33" t="s">
        <v>26</v>
      </c>
      <c r="B27" s="45" t="s">
        <v>42</v>
      </c>
      <c r="C27" s="14">
        <v>38</v>
      </c>
      <c r="D27" s="15">
        <f t="shared" si="81"/>
        <v>38</v>
      </c>
      <c r="E27" s="19">
        <f t="shared" si="82"/>
        <v>100</v>
      </c>
      <c r="F27" s="15">
        <v>15</v>
      </c>
      <c r="G27" s="15">
        <v>23</v>
      </c>
      <c r="H27" s="15">
        <v>36</v>
      </c>
      <c r="I27" s="19">
        <f t="shared" si="83"/>
        <v>94.73684210526315</v>
      </c>
      <c r="J27" s="15">
        <v>1</v>
      </c>
      <c r="K27" s="19">
        <f t="shared" si="69"/>
        <v>2.6315789473684208</v>
      </c>
      <c r="L27" s="15">
        <v>1</v>
      </c>
      <c r="M27" s="19">
        <f t="shared" si="70"/>
        <v>2.6315789473684208</v>
      </c>
      <c r="N27" s="15">
        <v>0</v>
      </c>
      <c r="O27" s="28">
        <f t="shared" si="71"/>
        <v>0</v>
      </c>
      <c r="P27" s="15">
        <v>37</v>
      </c>
      <c r="Q27" s="18">
        <f t="shared" si="72"/>
        <v>97.368421052631575</v>
      </c>
      <c r="R27" s="15"/>
      <c r="S27" s="19">
        <f t="shared" si="73"/>
        <v>0</v>
      </c>
      <c r="T27" s="15">
        <v>1</v>
      </c>
      <c r="U27" s="19">
        <f t="shared" si="74"/>
        <v>2.6315789473684208</v>
      </c>
      <c r="V27" s="15"/>
      <c r="W27" s="19">
        <f t="shared" si="75"/>
        <v>0</v>
      </c>
      <c r="X27" s="15">
        <v>31</v>
      </c>
      <c r="Y27" s="19">
        <f t="shared" si="76"/>
        <v>81.578947368421055</v>
      </c>
      <c r="Z27" s="15"/>
      <c r="AA27" s="19">
        <f t="shared" si="77"/>
        <v>0</v>
      </c>
      <c r="AB27" s="15"/>
      <c r="AC27" s="19">
        <f t="shared" si="78"/>
        <v>0</v>
      </c>
      <c r="AD27" s="15">
        <v>5</v>
      </c>
      <c r="AE27" s="19">
        <f t="shared" si="79"/>
        <v>13.157894736842104</v>
      </c>
      <c r="AF27" s="15">
        <v>2</v>
      </c>
      <c r="AG27" s="19">
        <f t="shared" si="80"/>
        <v>5.2631578947368416</v>
      </c>
      <c r="AH27" s="47">
        <f t="shared" si="84"/>
        <v>38</v>
      </c>
      <c r="AI27" s="47">
        <f t="shared" si="85"/>
        <v>38</v>
      </c>
      <c r="AJ27" s="47">
        <f t="shared" si="86"/>
        <v>38</v>
      </c>
      <c r="AK27" s="47">
        <f t="shared" si="87"/>
        <v>38</v>
      </c>
    </row>
    <row r="28" spans="1:37" s="11" customFormat="1" ht="27" customHeight="1" x14ac:dyDescent="0.25">
      <c r="A28" s="37" t="s">
        <v>27</v>
      </c>
      <c r="B28" s="45" t="s">
        <v>43</v>
      </c>
      <c r="C28" s="39">
        <v>38</v>
      </c>
      <c r="D28" s="15">
        <f t="shared" si="81"/>
        <v>38</v>
      </c>
      <c r="E28" s="19">
        <f t="shared" si="82"/>
        <v>100</v>
      </c>
      <c r="F28" s="41">
        <v>18</v>
      </c>
      <c r="G28" s="41">
        <v>20</v>
      </c>
      <c r="H28" s="41">
        <v>36</v>
      </c>
      <c r="I28" s="19">
        <f t="shared" si="83"/>
        <v>94.73684210526315</v>
      </c>
      <c r="J28" s="41">
        <v>2</v>
      </c>
      <c r="K28" s="19">
        <f t="shared" si="69"/>
        <v>5.2631578947368416</v>
      </c>
      <c r="L28" s="41"/>
      <c r="M28" s="19">
        <f t="shared" si="70"/>
        <v>0</v>
      </c>
      <c r="N28" s="41"/>
      <c r="O28" s="28">
        <f t="shared" si="71"/>
        <v>0</v>
      </c>
      <c r="P28" s="41">
        <v>35</v>
      </c>
      <c r="Q28" s="18">
        <f t="shared" si="72"/>
        <v>92.10526315789474</v>
      </c>
      <c r="R28" s="41">
        <v>0</v>
      </c>
      <c r="S28" s="19">
        <f t="shared" si="73"/>
        <v>0</v>
      </c>
      <c r="T28" s="41">
        <v>3</v>
      </c>
      <c r="U28" s="19">
        <f t="shared" si="74"/>
        <v>7.8947368421052628</v>
      </c>
      <c r="V28" s="41"/>
      <c r="W28" s="19">
        <f t="shared" si="75"/>
        <v>0</v>
      </c>
      <c r="X28" s="41">
        <v>32</v>
      </c>
      <c r="Y28" s="19">
        <f t="shared" si="76"/>
        <v>84.210526315789465</v>
      </c>
      <c r="Z28" s="41"/>
      <c r="AA28" s="19">
        <f t="shared" si="77"/>
        <v>0</v>
      </c>
      <c r="AB28" s="41"/>
      <c r="AC28" s="19">
        <f t="shared" si="78"/>
        <v>0</v>
      </c>
      <c r="AD28" s="41">
        <v>3</v>
      </c>
      <c r="AE28" s="19">
        <f t="shared" si="79"/>
        <v>7.8947368421052628</v>
      </c>
      <c r="AF28" s="41">
        <v>3</v>
      </c>
      <c r="AG28" s="19">
        <f t="shared" si="80"/>
        <v>7.8947368421052628</v>
      </c>
      <c r="AH28" s="47">
        <f t="shared" si="84"/>
        <v>38</v>
      </c>
      <c r="AI28" s="47">
        <f t="shared" si="85"/>
        <v>38</v>
      </c>
      <c r="AJ28" s="47">
        <f t="shared" si="86"/>
        <v>38</v>
      </c>
      <c r="AK28" s="47">
        <f t="shared" si="87"/>
        <v>38</v>
      </c>
    </row>
    <row r="29" spans="1:37" ht="27" customHeight="1" x14ac:dyDescent="0.25">
      <c r="A29" s="33" t="s">
        <v>28</v>
      </c>
      <c r="B29" s="45" t="s">
        <v>44</v>
      </c>
      <c r="C29" s="39">
        <v>36</v>
      </c>
      <c r="D29" s="15">
        <f t="shared" si="81"/>
        <v>36</v>
      </c>
      <c r="E29" s="18">
        <f t="shared" si="82"/>
        <v>100</v>
      </c>
      <c r="F29" s="41">
        <v>20</v>
      </c>
      <c r="G29" s="41">
        <v>16</v>
      </c>
      <c r="H29" s="41">
        <v>34</v>
      </c>
      <c r="I29" s="19">
        <f t="shared" si="83"/>
        <v>94.444444444444443</v>
      </c>
      <c r="J29" s="41">
        <v>1</v>
      </c>
      <c r="K29" s="19">
        <f t="shared" si="69"/>
        <v>2.7777777777777777</v>
      </c>
      <c r="L29" s="41">
        <v>1</v>
      </c>
      <c r="M29" s="19">
        <f t="shared" si="70"/>
        <v>2.7777777777777777</v>
      </c>
      <c r="N29" s="40">
        <v>0</v>
      </c>
      <c r="O29" s="28">
        <f t="shared" si="71"/>
        <v>0</v>
      </c>
      <c r="P29" s="41">
        <v>36</v>
      </c>
      <c r="Q29" s="18">
        <f t="shared" si="72"/>
        <v>100</v>
      </c>
      <c r="R29" s="40">
        <v>0</v>
      </c>
      <c r="S29" s="19">
        <f t="shared" si="73"/>
        <v>0</v>
      </c>
      <c r="T29" s="41">
        <v>0</v>
      </c>
      <c r="U29" s="19">
        <f t="shared" si="74"/>
        <v>0</v>
      </c>
      <c r="V29" s="40"/>
      <c r="W29" s="19">
        <f t="shared" si="75"/>
        <v>0</v>
      </c>
      <c r="X29" s="41">
        <v>28</v>
      </c>
      <c r="Y29" s="19">
        <f t="shared" si="76"/>
        <v>77.777777777777786</v>
      </c>
      <c r="Z29" s="41">
        <v>1</v>
      </c>
      <c r="AA29" s="19">
        <f t="shared" si="77"/>
        <v>2.7777777777777777</v>
      </c>
      <c r="AB29" s="41"/>
      <c r="AC29" s="19">
        <f t="shared" si="78"/>
        <v>0</v>
      </c>
      <c r="AD29" s="42">
        <v>2</v>
      </c>
      <c r="AE29" s="19">
        <f t="shared" si="79"/>
        <v>5.5555555555555554</v>
      </c>
      <c r="AF29" s="42">
        <v>5</v>
      </c>
      <c r="AG29" s="19">
        <f t="shared" si="80"/>
        <v>13.888888888888889</v>
      </c>
      <c r="AH29" s="46">
        <f t="shared" si="84"/>
        <v>36</v>
      </c>
      <c r="AI29" s="47">
        <f t="shared" si="85"/>
        <v>36</v>
      </c>
      <c r="AJ29" s="47">
        <f t="shared" si="86"/>
        <v>36</v>
      </c>
      <c r="AK29" s="47">
        <f t="shared" si="87"/>
        <v>36</v>
      </c>
    </row>
    <row r="30" spans="1:37" ht="27" customHeight="1" x14ac:dyDescent="0.25">
      <c r="A30" s="90" t="s">
        <v>56</v>
      </c>
      <c r="B30" s="91"/>
      <c r="C30" s="24">
        <f>SUM(C25:C29)</f>
        <v>188</v>
      </c>
      <c r="D30" s="24">
        <f>SUM(D25:D29)</f>
        <v>188</v>
      </c>
      <c r="E30" s="23">
        <f>D30/C30*100</f>
        <v>100</v>
      </c>
      <c r="F30" s="24">
        <f>SUM(F25:F29)</f>
        <v>96</v>
      </c>
      <c r="G30" s="24">
        <f t="shared" ref="G30:N30" si="88">SUM(G25:G29)</f>
        <v>92</v>
      </c>
      <c r="H30" s="24">
        <f t="shared" si="88"/>
        <v>176</v>
      </c>
      <c r="I30" s="23">
        <f>H30/D30*100</f>
        <v>93.61702127659575</v>
      </c>
      <c r="J30" s="24">
        <f t="shared" si="88"/>
        <v>9</v>
      </c>
      <c r="K30" s="23">
        <f>J30/D30*100</f>
        <v>4.7872340425531918</v>
      </c>
      <c r="L30" s="24">
        <f t="shared" si="88"/>
        <v>3</v>
      </c>
      <c r="M30" s="23">
        <f>L30/D30*100</f>
        <v>1.5957446808510638</v>
      </c>
      <c r="N30" s="24">
        <f t="shared" si="88"/>
        <v>0</v>
      </c>
      <c r="O30" s="22">
        <f>N30/D30*100</f>
        <v>0</v>
      </c>
      <c r="P30" s="24">
        <f>SUM(P25:P29)</f>
        <v>175</v>
      </c>
      <c r="Q30" s="23">
        <f>P30/D30*100</f>
        <v>93.085106382978722</v>
      </c>
      <c r="R30" s="24">
        <f>SUM(R25:R29)</f>
        <v>1</v>
      </c>
      <c r="S30" s="23">
        <f>R30/D30*100</f>
        <v>0.53191489361702127</v>
      </c>
      <c r="T30" s="24">
        <f>SUM(T25:T29)</f>
        <v>12</v>
      </c>
      <c r="U30" s="23">
        <f t="shared" ref="U30:U31" si="89">T30/D30*100</f>
        <v>6.3829787234042552</v>
      </c>
      <c r="V30" s="24">
        <f>SUM(V25:V29)</f>
        <v>0</v>
      </c>
      <c r="W30" s="23">
        <f>V30/H30*100</f>
        <v>0</v>
      </c>
      <c r="X30" s="24">
        <f>SUM(X25:X29)</f>
        <v>145</v>
      </c>
      <c r="Y30" s="23">
        <f>X30/D30*100</f>
        <v>77.127659574468083</v>
      </c>
      <c r="Z30" s="24">
        <f>SUM(Z25:Z29)</f>
        <v>2</v>
      </c>
      <c r="AA30" s="23">
        <f>Z30/D30*100</f>
        <v>1.0638297872340425</v>
      </c>
      <c r="AB30" s="24">
        <f>SUM(AB25:AB29)</f>
        <v>0</v>
      </c>
      <c r="AC30" s="23">
        <f>AB30/D30*100</f>
        <v>0</v>
      </c>
      <c r="AD30" s="24">
        <f>SUM(AD25:AD29)</f>
        <v>21</v>
      </c>
      <c r="AE30" s="23">
        <f>AD30/P30*100</f>
        <v>12</v>
      </c>
      <c r="AF30" s="24">
        <f>SUM(AF25:AF29)</f>
        <v>20</v>
      </c>
      <c r="AG30" s="23">
        <f>AF30/D30*100</f>
        <v>10.638297872340425</v>
      </c>
      <c r="AH30" s="47">
        <f t="shared" si="84"/>
        <v>188</v>
      </c>
      <c r="AI30" s="47">
        <f t="shared" si="85"/>
        <v>188</v>
      </c>
      <c r="AJ30" s="47">
        <f t="shared" si="86"/>
        <v>188</v>
      </c>
      <c r="AK30" s="47">
        <f t="shared" si="87"/>
        <v>188</v>
      </c>
    </row>
    <row r="31" spans="1:37" ht="27" customHeight="1" x14ac:dyDescent="0.25">
      <c r="A31" s="90" t="s">
        <v>57</v>
      </c>
      <c r="B31" s="91"/>
      <c r="C31" s="48">
        <f>C13+C18+C24+C30</f>
        <v>470</v>
      </c>
      <c r="D31" s="48">
        <f t="shared" ref="D31:G31" si="90">D13+D18+D24+D30</f>
        <v>470</v>
      </c>
      <c r="E31" s="23">
        <f>D31/C31*100</f>
        <v>100</v>
      </c>
      <c r="F31" s="48">
        <f t="shared" si="90"/>
        <v>245</v>
      </c>
      <c r="G31" s="48">
        <f t="shared" si="90"/>
        <v>225</v>
      </c>
      <c r="H31" s="48">
        <f t="shared" ref="H31" si="91">H13+H18+H24+H30</f>
        <v>431</v>
      </c>
      <c r="I31" s="23">
        <f>H31/D31*100</f>
        <v>91.702127659574472</v>
      </c>
      <c r="J31" s="48">
        <f t="shared" ref="J31" si="92">J13+J18+J24+J30</f>
        <v>25</v>
      </c>
      <c r="K31" s="23">
        <f>J31/D31*100</f>
        <v>5.3191489361702127</v>
      </c>
      <c r="L31" s="48">
        <f t="shared" ref="L31" si="93">L13+L18+L24+L30</f>
        <v>12</v>
      </c>
      <c r="M31" s="23">
        <f>L31/D31*100</f>
        <v>2.5531914893617018</v>
      </c>
      <c r="N31" s="48">
        <f t="shared" ref="N31" si="94">N13+N18+N24+N30</f>
        <v>2</v>
      </c>
      <c r="O31" s="22">
        <f>N31/D31*100</f>
        <v>0.42553191489361702</v>
      </c>
      <c r="P31" s="48">
        <f t="shared" ref="P31" si="95">P13+P18+P24+P30</f>
        <v>446</v>
      </c>
      <c r="Q31" s="23">
        <f>P31/D31*100</f>
        <v>94.893617021276597</v>
      </c>
      <c r="R31" s="48">
        <f t="shared" ref="R31" si="96">R13+R18+R24+R30</f>
        <v>4</v>
      </c>
      <c r="S31" s="23">
        <f>R31/D31*100</f>
        <v>0.85106382978723405</v>
      </c>
      <c r="T31" s="48">
        <f t="shared" ref="T31" si="97">T13+T18+T24+T30</f>
        <v>20</v>
      </c>
      <c r="U31" s="23">
        <f t="shared" si="89"/>
        <v>4.2553191489361701</v>
      </c>
      <c r="V31" s="48">
        <f t="shared" ref="V31" si="98">V13+V18+V24+V30</f>
        <v>0</v>
      </c>
      <c r="W31" s="23">
        <f>V31/H31*100</f>
        <v>0</v>
      </c>
      <c r="X31" s="48">
        <f t="shared" ref="X31" si="99">X13+X18+X24+X30</f>
        <v>405</v>
      </c>
      <c r="Y31" s="23">
        <f>X31/D31*100</f>
        <v>86.170212765957444</v>
      </c>
      <c r="Z31" s="48">
        <f t="shared" ref="Z31" si="100">Z13+Z18+Z24+Z30</f>
        <v>9</v>
      </c>
      <c r="AA31" s="23">
        <f>Z31/D31*100</f>
        <v>1.9148936170212765</v>
      </c>
      <c r="AB31" s="48">
        <f t="shared" ref="AB31" si="101">AB13+AB18+AB24+AB30</f>
        <v>0</v>
      </c>
      <c r="AC31" s="23">
        <f>AB31/D31*100</f>
        <v>0</v>
      </c>
      <c r="AD31" s="48">
        <f t="shared" ref="AD31" si="102">AD13+AD18+AD24+AD30</f>
        <v>28</v>
      </c>
      <c r="AE31" s="23">
        <f>AD31/P31*100</f>
        <v>6.2780269058295968</v>
      </c>
      <c r="AF31" s="48">
        <f t="shared" ref="AF31" si="103">AF13+AF18+AF24+AF30</f>
        <v>28</v>
      </c>
      <c r="AG31" s="23">
        <f>AF31/D31*100</f>
        <v>5.9574468085106389</v>
      </c>
      <c r="AH31" s="48">
        <f t="shared" ref="AH31:AI31" si="104">AH13+AH18+AH24+AH30</f>
        <v>470</v>
      </c>
      <c r="AI31" s="48">
        <f t="shared" si="104"/>
        <v>470</v>
      </c>
      <c r="AJ31" s="48">
        <f t="shared" ref="AJ31" si="105">AJ13+AJ18+AJ24+AJ30</f>
        <v>470</v>
      </c>
      <c r="AK31" s="48">
        <f t="shared" ref="AK31" si="106">AK13+AK18+AK24+AK30</f>
        <v>470</v>
      </c>
    </row>
    <row r="32" spans="1:37" ht="18.75" x14ac:dyDescent="0.3">
      <c r="T32" s="95" t="s">
        <v>78</v>
      </c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</row>
    <row r="33" spans="20:33" ht="15.75" x14ac:dyDescent="0.25">
      <c r="T33" s="92" t="s">
        <v>46</v>
      </c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</row>
  </sheetData>
  <mergeCells count="43">
    <mergeCell ref="X8:Y9"/>
    <mergeCell ref="P3:AD3"/>
    <mergeCell ref="Z8:AC8"/>
    <mergeCell ref="AD8:AE9"/>
    <mergeCell ref="AF8:AG9"/>
    <mergeCell ref="Z9:AA9"/>
    <mergeCell ref="AB9:AC9"/>
    <mergeCell ref="P7:W7"/>
    <mergeCell ref="X7:AG7"/>
    <mergeCell ref="T8:W8"/>
    <mergeCell ref="A2:J2"/>
    <mergeCell ref="A3:J3"/>
    <mergeCell ref="A7:A10"/>
    <mergeCell ref="B7:B10"/>
    <mergeCell ref="C7:C10"/>
    <mergeCell ref="A5:AG5"/>
    <mergeCell ref="A6:AG6"/>
    <mergeCell ref="D7:E9"/>
    <mergeCell ref="F7:F9"/>
    <mergeCell ref="G7:G9"/>
    <mergeCell ref="H7:O7"/>
    <mergeCell ref="L9:M9"/>
    <mergeCell ref="N9:O9"/>
    <mergeCell ref="T9:U9"/>
    <mergeCell ref="V9:W9"/>
    <mergeCell ref="P2:AD2"/>
    <mergeCell ref="H8:I9"/>
    <mergeCell ref="J8:K9"/>
    <mergeCell ref="L8:O8"/>
    <mergeCell ref="P8:Q9"/>
    <mergeCell ref="R8:S9"/>
    <mergeCell ref="A31:B31"/>
    <mergeCell ref="T33:AG33"/>
    <mergeCell ref="A13:B13"/>
    <mergeCell ref="A18:B18"/>
    <mergeCell ref="A24:B24"/>
    <mergeCell ref="A30:B30"/>
    <mergeCell ref="T32:AG32"/>
    <mergeCell ref="AH7:AK7"/>
    <mergeCell ref="AH8:AH10"/>
    <mergeCell ref="AI8:AI10"/>
    <mergeCell ref="AJ8:AJ10"/>
    <mergeCell ref="AK8:AK10"/>
  </mergeCells>
  <pageMargins left="0.43307086614173201" right="0" top="0.45" bottom="0" header="0.74" footer="0.511811023622047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workbookViewId="0">
      <pane ySplit="8" topLeftCell="A9" activePane="bottomLeft" state="frozen"/>
      <selection pane="bottomLeft" activeCell="AB10" sqref="AB10"/>
    </sheetView>
  </sheetViews>
  <sheetFormatPr defaultColWidth="8.140625" defaultRowHeight="18" x14ac:dyDescent="0.25"/>
  <cols>
    <col min="1" max="1" width="3" style="83" customWidth="1"/>
    <col min="2" max="2" width="16.42578125" style="83" customWidth="1"/>
    <col min="3" max="3" width="7.85546875" style="83" customWidth="1"/>
    <col min="4" max="4" width="4" style="83" customWidth="1"/>
    <col min="5" max="5" width="4.140625" style="83" customWidth="1"/>
    <col min="6" max="6" width="4.28515625" style="83" customWidth="1"/>
    <col min="7" max="7" width="3.7109375" style="83" customWidth="1"/>
    <col min="8" max="9" width="3.5703125" style="83" customWidth="1"/>
    <col min="10" max="10" width="5.42578125" style="83" customWidth="1"/>
    <col min="11" max="16" width="3.5703125" style="83" customWidth="1"/>
    <col min="17" max="18" width="4" style="83" customWidth="1"/>
    <col min="19" max="19" width="3" style="83" customWidth="1"/>
    <col min="20" max="22" width="3.5703125" style="83" customWidth="1"/>
    <col min="23" max="23" width="3.42578125" style="83" customWidth="1"/>
    <col min="24" max="25" width="3.5703125" style="83" customWidth="1"/>
    <col min="26" max="26" width="4.140625" style="83" customWidth="1"/>
    <col min="27" max="28" width="3.5703125" style="83" customWidth="1"/>
    <col min="29" max="29" width="2.7109375" style="83" customWidth="1"/>
    <col min="30" max="30" width="3.5703125" style="83" customWidth="1"/>
    <col min="31" max="31" width="3" style="83" customWidth="1"/>
    <col min="32" max="34" width="3.5703125" style="83" customWidth="1"/>
    <col min="35" max="35" width="6.140625" style="83" customWidth="1"/>
    <col min="36" max="38" width="7.140625" style="83" customWidth="1"/>
    <col min="39" max="256" width="8.140625" style="83"/>
    <col min="257" max="257" width="3.85546875" style="83" customWidth="1"/>
    <col min="258" max="258" width="24.42578125" style="83" customWidth="1"/>
    <col min="259" max="259" width="7.85546875" style="83" customWidth="1"/>
    <col min="260" max="260" width="4.5703125" style="83" customWidth="1"/>
    <col min="261" max="262" width="5" style="83" customWidth="1"/>
    <col min="263" max="263" width="4.42578125" style="83" customWidth="1"/>
    <col min="264" max="265" width="3.5703125" style="83" customWidth="1"/>
    <col min="266" max="266" width="5.42578125" style="83" customWidth="1"/>
    <col min="267" max="272" width="3.5703125" style="83" customWidth="1"/>
    <col min="273" max="273" width="4" style="83" customWidth="1"/>
    <col min="274" max="274" width="5.28515625" style="83" customWidth="1"/>
    <col min="275" max="281" width="3.5703125" style="83" customWidth="1"/>
    <col min="282" max="282" width="4.5703125" style="83" customWidth="1"/>
    <col min="283" max="290" width="3.5703125" style="83" customWidth="1"/>
    <col min="291" max="291" width="6.140625" style="83" customWidth="1"/>
    <col min="292" max="294" width="7.140625" style="83" customWidth="1"/>
    <col min="295" max="512" width="8.140625" style="83"/>
    <col min="513" max="513" width="3.85546875" style="83" customWidth="1"/>
    <col min="514" max="514" width="24.42578125" style="83" customWidth="1"/>
    <col min="515" max="515" width="7.85546875" style="83" customWidth="1"/>
    <col min="516" max="516" width="4.5703125" style="83" customWidth="1"/>
    <col min="517" max="518" width="5" style="83" customWidth="1"/>
    <col min="519" max="519" width="4.42578125" style="83" customWidth="1"/>
    <col min="520" max="521" width="3.5703125" style="83" customWidth="1"/>
    <col min="522" max="522" width="5.42578125" style="83" customWidth="1"/>
    <col min="523" max="528" width="3.5703125" style="83" customWidth="1"/>
    <col min="529" max="529" width="4" style="83" customWidth="1"/>
    <col min="530" max="530" width="5.28515625" style="83" customWidth="1"/>
    <col min="531" max="537" width="3.5703125" style="83" customWidth="1"/>
    <col min="538" max="538" width="4.5703125" style="83" customWidth="1"/>
    <col min="539" max="546" width="3.5703125" style="83" customWidth="1"/>
    <col min="547" max="547" width="6.140625" style="83" customWidth="1"/>
    <col min="548" max="550" width="7.140625" style="83" customWidth="1"/>
    <col min="551" max="768" width="8.140625" style="83"/>
    <col min="769" max="769" width="3.85546875" style="83" customWidth="1"/>
    <col min="770" max="770" width="24.42578125" style="83" customWidth="1"/>
    <col min="771" max="771" width="7.85546875" style="83" customWidth="1"/>
    <col min="772" max="772" width="4.5703125" style="83" customWidth="1"/>
    <col min="773" max="774" width="5" style="83" customWidth="1"/>
    <col min="775" max="775" width="4.42578125" style="83" customWidth="1"/>
    <col min="776" max="777" width="3.5703125" style="83" customWidth="1"/>
    <col min="778" max="778" width="5.42578125" style="83" customWidth="1"/>
    <col min="779" max="784" width="3.5703125" style="83" customWidth="1"/>
    <col min="785" max="785" width="4" style="83" customWidth="1"/>
    <col min="786" max="786" width="5.28515625" style="83" customWidth="1"/>
    <col min="787" max="793" width="3.5703125" style="83" customWidth="1"/>
    <col min="794" max="794" width="4.5703125" style="83" customWidth="1"/>
    <col min="795" max="802" width="3.5703125" style="83" customWidth="1"/>
    <col min="803" max="803" width="6.140625" style="83" customWidth="1"/>
    <col min="804" max="806" width="7.140625" style="83" customWidth="1"/>
    <col min="807" max="1024" width="8.140625" style="83"/>
    <col min="1025" max="1025" width="3.85546875" style="83" customWidth="1"/>
    <col min="1026" max="1026" width="24.42578125" style="83" customWidth="1"/>
    <col min="1027" max="1027" width="7.85546875" style="83" customWidth="1"/>
    <col min="1028" max="1028" width="4.5703125" style="83" customWidth="1"/>
    <col min="1029" max="1030" width="5" style="83" customWidth="1"/>
    <col min="1031" max="1031" width="4.42578125" style="83" customWidth="1"/>
    <col min="1032" max="1033" width="3.5703125" style="83" customWidth="1"/>
    <col min="1034" max="1034" width="5.42578125" style="83" customWidth="1"/>
    <col min="1035" max="1040" width="3.5703125" style="83" customWidth="1"/>
    <col min="1041" max="1041" width="4" style="83" customWidth="1"/>
    <col min="1042" max="1042" width="5.28515625" style="83" customWidth="1"/>
    <col min="1043" max="1049" width="3.5703125" style="83" customWidth="1"/>
    <col min="1050" max="1050" width="4.5703125" style="83" customWidth="1"/>
    <col min="1051" max="1058" width="3.5703125" style="83" customWidth="1"/>
    <col min="1059" max="1059" width="6.140625" style="83" customWidth="1"/>
    <col min="1060" max="1062" width="7.140625" style="83" customWidth="1"/>
    <col min="1063" max="1280" width="8.140625" style="83"/>
    <col min="1281" max="1281" width="3.85546875" style="83" customWidth="1"/>
    <col min="1282" max="1282" width="24.42578125" style="83" customWidth="1"/>
    <col min="1283" max="1283" width="7.85546875" style="83" customWidth="1"/>
    <col min="1284" max="1284" width="4.5703125" style="83" customWidth="1"/>
    <col min="1285" max="1286" width="5" style="83" customWidth="1"/>
    <col min="1287" max="1287" width="4.42578125" style="83" customWidth="1"/>
    <col min="1288" max="1289" width="3.5703125" style="83" customWidth="1"/>
    <col min="1290" max="1290" width="5.42578125" style="83" customWidth="1"/>
    <col min="1291" max="1296" width="3.5703125" style="83" customWidth="1"/>
    <col min="1297" max="1297" width="4" style="83" customWidth="1"/>
    <col min="1298" max="1298" width="5.28515625" style="83" customWidth="1"/>
    <col min="1299" max="1305" width="3.5703125" style="83" customWidth="1"/>
    <col min="1306" max="1306" width="4.5703125" style="83" customWidth="1"/>
    <col min="1307" max="1314" width="3.5703125" style="83" customWidth="1"/>
    <col min="1315" max="1315" width="6.140625" style="83" customWidth="1"/>
    <col min="1316" max="1318" width="7.140625" style="83" customWidth="1"/>
    <col min="1319" max="1536" width="8.140625" style="83"/>
    <col min="1537" max="1537" width="3.85546875" style="83" customWidth="1"/>
    <col min="1538" max="1538" width="24.42578125" style="83" customWidth="1"/>
    <col min="1539" max="1539" width="7.85546875" style="83" customWidth="1"/>
    <col min="1540" max="1540" width="4.5703125" style="83" customWidth="1"/>
    <col min="1541" max="1542" width="5" style="83" customWidth="1"/>
    <col min="1543" max="1543" width="4.42578125" style="83" customWidth="1"/>
    <col min="1544" max="1545" width="3.5703125" style="83" customWidth="1"/>
    <col min="1546" max="1546" width="5.42578125" style="83" customWidth="1"/>
    <col min="1547" max="1552" width="3.5703125" style="83" customWidth="1"/>
    <col min="1553" max="1553" width="4" style="83" customWidth="1"/>
    <col min="1554" max="1554" width="5.28515625" style="83" customWidth="1"/>
    <col min="1555" max="1561" width="3.5703125" style="83" customWidth="1"/>
    <col min="1562" max="1562" width="4.5703125" style="83" customWidth="1"/>
    <col min="1563" max="1570" width="3.5703125" style="83" customWidth="1"/>
    <col min="1571" max="1571" width="6.140625" style="83" customWidth="1"/>
    <col min="1572" max="1574" width="7.140625" style="83" customWidth="1"/>
    <col min="1575" max="1792" width="8.140625" style="83"/>
    <col min="1793" max="1793" width="3.85546875" style="83" customWidth="1"/>
    <col min="1794" max="1794" width="24.42578125" style="83" customWidth="1"/>
    <col min="1795" max="1795" width="7.85546875" style="83" customWidth="1"/>
    <col min="1796" max="1796" width="4.5703125" style="83" customWidth="1"/>
    <col min="1797" max="1798" width="5" style="83" customWidth="1"/>
    <col min="1799" max="1799" width="4.42578125" style="83" customWidth="1"/>
    <col min="1800" max="1801" width="3.5703125" style="83" customWidth="1"/>
    <col min="1802" max="1802" width="5.42578125" style="83" customWidth="1"/>
    <col min="1803" max="1808" width="3.5703125" style="83" customWidth="1"/>
    <col min="1809" max="1809" width="4" style="83" customWidth="1"/>
    <col min="1810" max="1810" width="5.28515625" style="83" customWidth="1"/>
    <col min="1811" max="1817" width="3.5703125" style="83" customWidth="1"/>
    <col min="1818" max="1818" width="4.5703125" style="83" customWidth="1"/>
    <col min="1819" max="1826" width="3.5703125" style="83" customWidth="1"/>
    <col min="1827" max="1827" width="6.140625" style="83" customWidth="1"/>
    <col min="1828" max="1830" width="7.140625" style="83" customWidth="1"/>
    <col min="1831" max="2048" width="8.140625" style="83"/>
    <col min="2049" max="2049" width="3.85546875" style="83" customWidth="1"/>
    <col min="2050" max="2050" width="24.42578125" style="83" customWidth="1"/>
    <col min="2051" max="2051" width="7.85546875" style="83" customWidth="1"/>
    <col min="2052" max="2052" width="4.5703125" style="83" customWidth="1"/>
    <col min="2053" max="2054" width="5" style="83" customWidth="1"/>
    <col min="2055" max="2055" width="4.42578125" style="83" customWidth="1"/>
    <col min="2056" max="2057" width="3.5703125" style="83" customWidth="1"/>
    <col min="2058" max="2058" width="5.42578125" style="83" customWidth="1"/>
    <col min="2059" max="2064" width="3.5703125" style="83" customWidth="1"/>
    <col min="2065" max="2065" width="4" style="83" customWidth="1"/>
    <col min="2066" max="2066" width="5.28515625" style="83" customWidth="1"/>
    <col min="2067" max="2073" width="3.5703125" style="83" customWidth="1"/>
    <col min="2074" max="2074" width="4.5703125" style="83" customWidth="1"/>
    <col min="2075" max="2082" width="3.5703125" style="83" customWidth="1"/>
    <col min="2083" max="2083" width="6.140625" style="83" customWidth="1"/>
    <col min="2084" max="2086" width="7.140625" style="83" customWidth="1"/>
    <col min="2087" max="2304" width="8.140625" style="83"/>
    <col min="2305" max="2305" width="3.85546875" style="83" customWidth="1"/>
    <col min="2306" max="2306" width="24.42578125" style="83" customWidth="1"/>
    <col min="2307" max="2307" width="7.85546875" style="83" customWidth="1"/>
    <col min="2308" max="2308" width="4.5703125" style="83" customWidth="1"/>
    <col min="2309" max="2310" width="5" style="83" customWidth="1"/>
    <col min="2311" max="2311" width="4.42578125" style="83" customWidth="1"/>
    <col min="2312" max="2313" width="3.5703125" style="83" customWidth="1"/>
    <col min="2314" max="2314" width="5.42578125" style="83" customWidth="1"/>
    <col min="2315" max="2320" width="3.5703125" style="83" customWidth="1"/>
    <col min="2321" max="2321" width="4" style="83" customWidth="1"/>
    <col min="2322" max="2322" width="5.28515625" style="83" customWidth="1"/>
    <col min="2323" max="2329" width="3.5703125" style="83" customWidth="1"/>
    <col min="2330" max="2330" width="4.5703125" style="83" customWidth="1"/>
    <col min="2331" max="2338" width="3.5703125" style="83" customWidth="1"/>
    <col min="2339" max="2339" width="6.140625" style="83" customWidth="1"/>
    <col min="2340" max="2342" width="7.140625" style="83" customWidth="1"/>
    <col min="2343" max="2560" width="8.140625" style="83"/>
    <col min="2561" max="2561" width="3.85546875" style="83" customWidth="1"/>
    <col min="2562" max="2562" width="24.42578125" style="83" customWidth="1"/>
    <col min="2563" max="2563" width="7.85546875" style="83" customWidth="1"/>
    <col min="2564" max="2564" width="4.5703125" style="83" customWidth="1"/>
    <col min="2565" max="2566" width="5" style="83" customWidth="1"/>
    <col min="2567" max="2567" width="4.42578125" style="83" customWidth="1"/>
    <col min="2568" max="2569" width="3.5703125" style="83" customWidth="1"/>
    <col min="2570" max="2570" width="5.42578125" style="83" customWidth="1"/>
    <col min="2571" max="2576" width="3.5703125" style="83" customWidth="1"/>
    <col min="2577" max="2577" width="4" style="83" customWidth="1"/>
    <col min="2578" max="2578" width="5.28515625" style="83" customWidth="1"/>
    <col min="2579" max="2585" width="3.5703125" style="83" customWidth="1"/>
    <col min="2586" max="2586" width="4.5703125" style="83" customWidth="1"/>
    <col min="2587" max="2594" width="3.5703125" style="83" customWidth="1"/>
    <col min="2595" max="2595" width="6.140625" style="83" customWidth="1"/>
    <col min="2596" max="2598" width="7.140625" style="83" customWidth="1"/>
    <col min="2599" max="2816" width="8.140625" style="83"/>
    <col min="2817" max="2817" width="3.85546875" style="83" customWidth="1"/>
    <col min="2818" max="2818" width="24.42578125" style="83" customWidth="1"/>
    <col min="2819" max="2819" width="7.85546875" style="83" customWidth="1"/>
    <col min="2820" max="2820" width="4.5703125" style="83" customWidth="1"/>
    <col min="2821" max="2822" width="5" style="83" customWidth="1"/>
    <col min="2823" max="2823" width="4.42578125" style="83" customWidth="1"/>
    <col min="2824" max="2825" width="3.5703125" style="83" customWidth="1"/>
    <col min="2826" max="2826" width="5.42578125" style="83" customWidth="1"/>
    <col min="2827" max="2832" width="3.5703125" style="83" customWidth="1"/>
    <col min="2833" max="2833" width="4" style="83" customWidth="1"/>
    <col min="2834" max="2834" width="5.28515625" style="83" customWidth="1"/>
    <col min="2835" max="2841" width="3.5703125" style="83" customWidth="1"/>
    <col min="2842" max="2842" width="4.5703125" style="83" customWidth="1"/>
    <col min="2843" max="2850" width="3.5703125" style="83" customWidth="1"/>
    <col min="2851" max="2851" width="6.140625" style="83" customWidth="1"/>
    <col min="2852" max="2854" width="7.140625" style="83" customWidth="1"/>
    <col min="2855" max="3072" width="8.140625" style="83"/>
    <col min="3073" max="3073" width="3.85546875" style="83" customWidth="1"/>
    <col min="3074" max="3074" width="24.42578125" style="83" customWidth="1"/>
    <col min="3075" max="3075" width="7.85546875" style="83" customWidth="1"/>
    <col min="3076" max="3076" width="4.5703125" style="83" customWidth="1"/>
    <col min="3077" max="3078" width="5" style="83" customWidth="1"/>
    <col min="3079" max="3079" width="4.42578125" style="83" customWidth="1"/>
    <col min="3080" max="3081" width="3.5703125" style="83" customWidth="1"/>
    <col min="3082" max="3082" width="5.42578125" style="83" customWidth="1"/>
    <col min="3083" max="3088" width="3.5703125" style="83" customWidth="1"/>
    <col min="3089" max="3089" width="4" style="83" customWidth="1"/>
    <col min="3090" max="3090" width="5.28515625" style="83" customWidth="1"/>
    <col min="3091" max="3097" width="3.5703125" style="83" customWidth="1"/>
    <col min="3098" max="3098" width="4.5703125" style="83" customWidth="1"/>
    <col min="3099" max="3106" width="3.5703125" style="83" customWidth="1"/>
    <col min="3107" max="3107" width="6.140625" style="83" customWidth="1"/>
    <col min="3108" max="3110" width="7.140625" style="83" customWidth="1"/>
    <col min="3111" max="3328" width="8.140625" style="83"/>
    <col min="3329" max="3329" width="3.85546875" style="83" customWidth="1"/>
    <col min="3330" max="3330" width="24.42578125" style="83" customWidth="1"/>
    <col min="3331" max="3331" width="7.85546875" style="83" customWidth="1"/>
    <col min="3332" max="3332" width="4.5703125" style="83" customWidth="1"/>
    <col min="3333" max="3334" width="5" style="83" customWidth="1"/>
    <col min="3335" max="3335" width="4.42578125" style="83" customWidth="1"/>
    <col min="3336" max="3337" width="3.5703125" style="83" customWidth="1"/>
    <col min="3338" max="3338" width="5.42578125" style="83" customWidth="1"/>
    <col min="3339" max="3344" width="3.5703125" style="83" customWidth="1"/>
    <col min="3345" max="3345" width="4" style="83" customWidth="1"/>
    <col min="3346" max="3346" width="5.28515625" style="83" customWidth="1"/>
    <col min="3347" max="3353" width="3.5703125" style="83" customWidth="1"/>
    <col min="3354" max="3354" width="4.5703125" style="83" customWidth="1"/>
    <col min="3355" max="3362" width="3.5703125" style="83" customWidth="1"/>
    <col min="3363" max="3363" width="6.140625" style="83" customWidth="1"/>
    <col min="3364" max="3366" width="7.140625" style="83" customWidth="1"/>
    <col min="3367" max="3584" width="8.140625" style="83"/>
    <col min="3585" max="3585" width="3.85546875" style="83" customWidth="1"/>
    <col min="3586" max="3586" width="24.42578125" style="83" customWidth="1"/>
    <col min="3587" max="3587" width="7.85546875" style="83" customWidth="1"/>
    <col min="3588" max="3588" width="4.5703125" style="83" customWidth="1"/>
    <col min="3589" max="3590" width="5" style="83" customWidth="1"/>
    <col min="3591" max="3591" width="4.42578125" style="83" customWidth="1"/>
    <col min="3592" max="3593" width="3.5703125" style="83" customWidth="1"/>
    <col min="3594" max="3594" width="5.42578125" style="83" customWidth="1"/>
    <col min="3595" max="3600" width="3.5703125" style="83" customWidth="1"/>
    <col min="3601" max="3601" width="4" style="83" customWidth="1"/>
    <col min="3602" max="3602" width="5.28515625" style="83" customWidth="1"/>
    <col min="3603" max="3609" width="3.5703125" style="83" customWidth="1"/>
    <col min="3610" max="3610" width="4.5703125" style="83" customWidth="1"/>
    <col min="3611" max="3618" width="3.5703125" style="83" customWidth="1"/>
    <col min="3619" max="3619" width="6.140625" style="83" customWidth="1"/>
    <col min="3620" max="3622" width="7.140625" style="83" customWidth="1"/>
    <col min="3623" max="3840" width="8.140625" style="83"/>
    <col min="3841" max="3841" width="3.85546875" style="83" customWidth="1"/>
    <col min="3842" max="3842" width="24.42578125" style="83" customWidth="1"/>
    <col min="3843" max="3843" width="7.85546875" style="83" customWidth="1"/>
    <col min="3844" max="3844" width="4.5703125" style="83" customWidth="1"/>
    <col min="3845" max="3846" width="5" style="83" customWidth="1"/>
    <col min="3847" max="3847" width="4.42578125" style="83" customWidth="1"/>
    <col min="3848" max="3849" width="3.5703125" style="83" customWidth="1"/>
    <col min="3850" max="3850" width="5.42578125" style="83" customWidth="1"/>
    <col min="3851" max="3856" width="3.5703125" style="83" customWidth="1"/>
    <col min="3857" max="3857" width="4" style="83" customWidth="1"/>
    <col min="3858" max="3858" width="5.28515625" style="83" customWidth="1"/>
    <col min="3859" max="3865" width="3.5703125" style="83" customWidth="1"/>
    <col min="3866" max="3866" width="4.5703125" style="83" customWidth="1"/>
    <col min="3867" max="3874" width="3.5703125" style="83" customWidth="1"/>
    <col min="3875" max="3875" width="6.140625" style="83" customWidth="1"/>
    <col min="3876" max="3878" width="7.140625" style="83" customWidth="1"/>
    <col min="3879" max="4096" width="8.140625" style="83"/>
    <col min="4097" max="4097" width="3.85546875" style="83" customWidth="1"/>
    <col min="4098" max="4098" width="24.42578125" style="83" customWidth="1"/>
    <col min="4099" max="4099" width="7.85546875" style="83" customWidth="1"/>
    <col min="4100" max="4100" width="4.5703125" style="83" customWidth="1"/>
    <col min="4101" max="4102" width="5" style="83" customWidth="1"/>
    <col min="4103" max="4103" width="4.42578125" style="83" customWidth="1"/>
    <col min="4104" max="4105" width="3.5703125" style="83" customWidth="1"/>
    <col min="4106" max="4106" width="5.42578125" style="83" customWidth="1"/>
    <col min="4107" max="4112" width="3.5703125" style="83" customWidth="1"/>
    <col min="4113" max="4113" width="4" style="83" customWidth="1"/>
    <col min="4114" max="4114" width="5.28515625" style="83" customWidth="1"/>
    <col min="4115" max="4121" width="3.5703125" style="83" customWidth="1"/>
    <col min="4122" max="4122" width="4.5703125" style="83" customWidth="1"/>
    <col min="4123" max="4130" width="3.5703125" style="83" customWidth="1"/>
    <col min="4131" max="4131" width="6.140625" style="83" customWidth="1"/>
    <col min="4132" max="4134" width="7.140625" style="83" customWidth="1"/>
    <col min="4135" max="4352" width="8.140625" style="83"/>
    <col min="4353" max="4353" width="3.85546875" style="83" customWidth="1"/>
    <col min="4354" max="4354" width="24.42578125" style="83" customWidth="1"/>
    <col min="4355" max="4355" width="7.85546875" style="83" customWidth="1"/>
    <col min="4356" max="4356" width="4.5703125" style="83" customWidth="1"/>
    <col min="4357" max="4358" width="5" style="83" customWidth="1"/>
    <col min="4359" max="4359" width="4.42578125" style="83" customWidth="1"/>
    <col min="4360" max="4361" width="3.5703125" style="83" customWidth="1"/>
    <col min="4362" max="4362" width="5.42578125" style="83" customWidth="1"/>
    <col min="4363" max="4368" width="3.5703125" style="83" customWidth="1"/>
    <col min="4369" max="4369" width="4" style="83" customWidth="1"/>
    <col min="4370" max="4370" width="5.28515625" style="83" customWidth="1"/>
    <col min="4371" max="4377" width="3.5703125" style="83" customWidth="1"/>
    <col min="4378" max="4378" width="4.5703125" style="83" customWidth="1"/>
    <col min="4379" max="4386" width="3.5703125" style="83" customWidth="1"/>
    <col min="4387" max="4387" width="6.140625" style="83" customWidth="1"/>
    <col min="4388" max="4390" width="7.140625" style="83" customWidth="1"/>
    <col min="4391" max="4608" width="8.140625" style="83"/>
    <col min="4609" max="4609" width="3.85546875" style="83" customWidth="1"/>
    <col min="4610" max="4610" width="24.42578125" style="83" customWidth="1"/>
    <col min="4611" max="4611" width="7.85546875" style="83" customWidth="1"/>
    <col min="4612" max="4612" width="4.5703125" style="83" customWidth="1"/>
    <col min="4613" max="4614" width="5" style="83" customWidth="1"/>
    <col min="4615" max="4615" width="4.42578125" style="83" customWidth="1"/>
    <col min="4616" max="4617" width="3.5703125" style="83" customWidth="1"/>
    <col min="4618" max="4618" width="5.42578125" style="83" customWidth="1"/>
    <col min="4619" max="4624" width="3.5703125" style="83" customWidth="1"/>
    <col min="4625" max="4625" width="4" style="83" customWidth="1"/>
    <col min="4626" max="4626" width="5.28515625" style="83" customWidth="1"/>
    <col min="4627" max="4633" width="3.5703125" style="83" customWidth="1"/>
    <col min="4634" max="4634" width="4.5703125" style="83" customWidth="1"/>
    <col min="4635" max="4642" width="3.5703125" style="83" customWidth="1"/>
    <col min="4643" max="4643" width="6.140625" style="83" customWidth="1"/>
    <col min="4644" max="4646" width="7.140625" style="83" customWidth="1"/>
    <col min="4647" max="4864" width="8.140625" style="83"/>
    <col min="4865" max="4865" width="3.85546875" style="83" customWidth="1"/>
    <col min="4866" max="4866" width="24.42578125" style="83" customWidth="1"/>
    <col min="4867" max="4867" width="7.85546875" style="83" customWidth="1"/>
    <col min="4868" max="4868" width="4.5703125" style="83" customWidth="1"/>
    <col min="4869" max="4870" width="5" style="83" customWidth="1"/>
    <col min="4871" max="4871" width="4.42578125" style="83" customWidth="1"/>
    <col min="4872" max="4873" width="3.5703125" style="83" customWidth="1"/>
    <col min="4874" max="4874" width="5.42578125" style="83" customWidth="1"/>
    <col min="4875" max="4880" width="3.5703125" style="83" customWidth="1"/>
    <col min="4881" max="4881" width="4" style="83" customWidth="1"/>
    <col min="4882" max="4882" width="5.28515625" style="83" customWidth="1"/>
    <col min="4883" max="4889" width="3.5703125" style="83" customWidth="1"/>
    <col min="4890" max="4890" width="4.5703125" style="83" customWidth="1"/>
    <col min="4891" max="4898" width="3.5703125" style="83" customWidth="1"/>
    <col min="4899" max="4899" width="6.140625" style="83" customWidth="1"/>
    <col min="4900" max="4902" width="7.140625" style="83" customWidth="1"/>
    <col min="4903" max="5120" width="8.140625" style="83"/>
    <col min="5121" max="5121" width="3.85546875" style="83" customWidth="1"/>
    <col min="5122" max="5122" width="24.42578125" style="83" customWidth="1"/>
    <col min="5123" max="5123" width="7.85546875" style="83" customWidth="1"/>
    <col min="5124" max="5124" width="4.5703125" style="83" customWidth="1"/>
    <col min="5125" max="5126" width="5" style="83" customWidth="1"/>
    <col min="5127" max="5127" width="4.42578125" style="83" customWidth="1"/>
    <col min="5128" max="5129" width="3.5703125" style="83" customWidth="1"/>
    <col min="5130" max="5130" width="5.42578125" style="83" customWidth="1"/>
    <col min="5131" max="5136" width="3.5703125" style="83" customWidth="1"/>
    <col min="5137" max="5137" width="4" style="83" customWidth="1"/>
    <col min="5138" max="5138" width="5.28515625" style="83" customWidth="1"/>
    <col min="5139" max="5145" width="3.5703125" style="83" customWidth="1"/>
    <col min="5146" max="5146" width="4.5703125" style="83" customWidth="1"/>
    <col min="5147" max="5154" width="3.5703125" style="83" customWidth="1"/>
    <col min="5155" max="5155" width="6.140625" style="83" customWidth="1"/>
    <col min="5156" max="5158" width="7.140625" style="83" customWidth="1"/>
    <col min="5159" max="5376" width="8.140625" style="83"/>
    <col min="5377" max="5377" width="3.85546875" style="83" customWidth="1"/>
    <col min="5378" max="5378" width="24.42578125" style="83" customWidth="1"/>
    <col min="5379" max="5379" width="7.85546875" style="83" customWidth="1"/>
    <col min="5380" max="5380" width="4.5703125" style="83" customWidth="1"/>
    <col min="5381" max="5382" width="5" style="83" customWidth="1"/>
    <col min="5383" max="5383" width="4.42578125" style="83" customWidth="1"/>
    <col min="5384" max="5385" width="3.5703125" style="83" customWidth="1"/>
    <col min="5386" max="5386" width="5.42578125" style="83" customWidth="1"/>
    <col min="5387" max="5392" width="3.5703125" style="83" customWidth="1"/>
    <col min="5393" max="5393" width="4" style="83" customWidth="1"/>
    <col min="5394" max="5394" width="5.28515625" style="83" customWidth="1"/>
    <col min="5395" max="5401" width="3.5703125" style="83" customWidth="1"/>
    <col min="5402" max="5402" width="4.5703125" style="83" customWidth="1"/>
    <col min="5403" max="5410" width="3.5703125" style="83" customWidth="1"/>
    <col min="5411" max="5411" width="6.140625" style="83" customWidth="1"/>
    <col min="5412" max="5414" width="7.140625" style="83" customWidth="1"/>
    <col min="5415" max="5632" width="8.140625" style="83"/>
    <col min="5633" max="5633" width="3.85546875" style="83" customWidth="1"/>
    <col min="5634" max="5634" width="24.42578125" style="83" customWidth="1"/>
    <col min="5635" max="5635" width="7.85546875" style="83" customWidth="1"/>
    <col min="5636" max="5636" width="4.5703125" style="83" customWidth="1"/>
    <col min="5637" max="5638" width="5" style="83" customWidth="1"/>
    <col min="5639" max="5639" width="4.42578125" style="83" customWidth="1"/>
    <col min="5640" max="5641" width="3.5703125" style="83" customWidth="1"/>
    <col min="5642" max="5642" width="5.42578125" style="83" customWidth="1"/>
    <col min="5643" max="5648" width="3.5703125" style="83" customWidth="1"/>
    <col min="5649" max="5649" width="4" style="83" customWidth="1"/>
    <col min="5650" max="5650" width="5.28515625" style="83" customWidth="1"/>
    <col min="5651" max="5657" width="3.5703125" style="83" customWidth="1"/>
    <col min="5658" max="5658" width="4.5703125" style="83" customWidth="1"/>
    <col min="5659" max="5666" width="3.5703125" style="83" customWidth="1"/>
    <col min="5667" max="5667" width="6.140625" style="83" customWidth="1"/>
    <col min="5668" max="5670" width="7.140625" style="83" customWidth="1"/>
    <col min="5671" max="5888" width="8.140625" style="83"/>
    <col min="5889" max="5889" width="3.85546875" style="83" customWidth="1"/>
    <col min="5890" max="5890" width="24.42578125" style="83" customWidth="1"/>
    <col min="5891" max="5891" width="7.85546875" style="83" customWidth="1"/>
    <col min="5892" max="5892" width="4.5703125" style="83" customWidth="1"/>
    <col min="5893" max="5894" width="5" style="83" customWidth="1"/>
    <col min="5895" max="5895" width="4.42578125" style="83" customWidth="1"/>
    <col min="5896" max="5897" width="3.5703125" style="83" customWidth="1"/>
    <col min="5898" max="5898" width="5.42578125" style="83" customWidth="1"/>
    <col min="5899" max="5904" width="3.5703125" style="83" customWidth="1"/>
    <col min="5905" max="5905" width="4" style="83" customWidth="1"/>
    <col min="5906" max="5906" width="5.28515625" style="83" customWidth="1"/>
    <col min="5907" max="5913" width="3.5703125" style="83" customWidth="1"/>
    <col min="5914" max="5914" width="4.5703125" style="83" customWidth="1"/>
    <col min="5915" max="5922" width="3.5703125" style="83" customWidth="1"/>
    <col min="5923" max="5923" width="6.140625" style="83" customWidth="1"/>
    <col min="5924" max="5926" width="7.140625" style="83" customWidth="1"/>
    <col min="5927" max="6144" width="8.140625" style="83"/>
    <col min="6145" max="6145" width="3.85546875" style="83" customWidth="1"/>
    <col min="6146" max="6146" width="24.42578125" style="83" customWidth="1"/>
    <col min="6147" max="6147" width="7.85546875" style="83" customWidth="1"/>
    <col min="6148" max="6148" width="4.5703125" style="83" customWidth="1"/>
    <col min="6149" max="6150" width="5" style="83" customWidth="1"/>
    <col min="6151" max="6151" width="4.42578125" style="83" customWidth="1"/>
    <col min="6152" max="6153" width="3.5703125" style="83" customWidth="1"/>
    <col min="6154" max="6154" width="5.42578125" style="83" customWidth="1"/>
    <col min="6155" max="6160" width="3.5703125" style="83" customWidth="1"/>
    <col min="6161" max="6161" width="4" style="83" customWidth="1"/>
    <col min="6162" max="6162" width="5.28515625" style="83" customWidth="1"/>
    <col min="6163" max="6169" width="3.5703125" style="83" customWidth="1"/>
    <col min="6170" max="6170" width="4.5703125" style="83" customWidth="1"/>
    <col min="6171" max="6178" width="3.5703125" style="83" customWidth="1"/>
    <col min="6179" max="6179" width="6.140625" style="83" customWidth="1"/>
    <col min="6180" max="6182" width="7.140625" style="83" customWidth="1"/>
    <col min="6183" max="6400" width="8.140625" style="83"/>
    <col min="6401" max="6401" width="3.85546875" style="83" customWidth="1"/>
    <col min="6402" max="6402" width="24.42578125" style="83" customWidth="1"/>
    <col min="6403" max="6403" width="7.85546875" style="83" customWidth="1"/>
    <col min="6404" max="6404" width="4.5703125" style="83" customWidth="1"/>
    <col min="6405" max="6406" width="5" style="83" customWidth="1"/>
    <col min="6407" max="6407" width="4.42578125" style="83" customWidth="1"/>
    <col min="6408" max="6409" width="3.5703125" style="83" customWidth="1"/>
    <col min="6410" max="6410" width="5.42578125" style="83" customWidth="1"/>
    <col min="6411" max="6416" width="3.5703125" style="83" customWidth="1"/>
    <col min="6417" max="6417" width="4" style="83" customWidth="1"/>
    <col min="6418" max="6418" width="5.28515625" style="83" customWidth="1"/>
    <col min="6419" max="6425" width="3.5703125" style="83" customWidth="1"/>
    <col min="6426" max="6426" width="4.5703125" style="83" customWidth="1"/>
    <col min="6427" max="6434" width="3.5703125" style="83" customWidth="1"/>
    <col min="6435" max="6435" width="6.140625" style="83" customWidth="1"/>
    <col min="6436" max="6438" width="7.140625" style="83" customWidth="1"/>
    <col min="6439" max="6656" width="8.140625" style="83"/>
    <col min="6657" max="6657" width="3.85546875" style="83" customWidth="1"/>
    <col min="6658" max="6658" width="24.42578125" style="83" customWidth="1"/>
    <col min="6659" max="6659" width="7.85546875" style="83" customWidth="1"/>
    <col min="6660" max="6660" width="4.5703125" style="83" customWidth="1"/>
    <col min="6661" max="6662" width="5" style="83" customWidth="1"/>
    <col min="6663" max="6663" width="4.42578125" style="83" customWidth="1"/>
    <col min="6664" max="6665" width="3.5703125" style="83" customWidth="1"/>
    <col min="6666" max="6666" width="5.42578125" style="83" customWidth="1"/>
    <col min="6667" max="6672" width="3.5703125" style="83" customWidth="1"/>
    <col min="6673" max="6673" width="4" style="83" customWidth="1"/>
    <col min="6674" max="6674" width="5.28515625" style="83" customWidth="1"/>
    <col min="6675" max="6681" width="3.5703125" style="83" customWidth="1"/>
    <col min="6682" max="6682" width="4.5703125" style="83" customWidth="1"/>
    <col min="6683" max="6690" width="3.5703125" style="83" customWidth="1"/>
    <col min="6691" max="6691" width="6.140625" style="83" customWidth="1"/>
    <col min="6692" max="6694" width="7.140625" style="83" customWidth="1"/>
    <col min="6695" max="6912" width="8.140625" style="83"/>
    <col min="6913" max="6913" width="3.85546875" style="83" customWidth="1"/>
    <col min="6914" max="6914" width="24.42578125" style="83" customWidth="1"/>
    <col min="6915" max="6915" width="7.85546875" style="83" customWidth="1"/>
    <col min="6916" max="6916" width="4.5703125" style="83" customWidth="1"/>
    <col min="6917" max="6918" width="5" style="83" customWidth="1"/>
    <col min="6919" max="6919" width="4.42578125" style="83" customWidth="1"/>
    <col min="6920" max="6921" width="3.5703125" style="83" customWidth="1"/>
    <col min="6922" max="6922" width="5.42578125" style="83" customWidth="1"/>
    <col min="6923" max="6928" width="3.5703125" style="83" customWidth="1"/>
    <col min="6929" max="6929" width="4" style="83" customWidth="1"/>
    <col min="6930" max="6930" width="5.28515625" style="83" customWidth="1"/>
    <col min="6931" max="6937" width="3.5703125" style="83" customWidth="1"/>
    <col min="6938" max="6938" width="4.5703125" style="83" customWidth="1"/>
    <col min="6939" max="6946" width="3.5703125" style="83" customWidth="1"/>
    <col min="6947" max="6947" width="6.140625" style="83" customWidth="1"/>
    <col min="6948" max="6950" width="7.140625" style="83" customWidth="1"/>
    <col min="6951" max="7168" width="8.140625" style="83"/>
    <col min="7169" max="7169" width="3.85546875" style="83" customWidth="1"/>
    <col min="7170" max="7170" width="24.42578125" style="83" customWidth="1"/>
    <col min="7171" max="7171" width="7.85546875" style="83" customWidth="1"/>
    <col min="7172" max="7172" width="4.5703125" style="83" customWidth="1"/>
    <col min="7173" max="7174" width="5" style="83" customWidth="1"/>
    <col min="7175" max="7175" width="4.42578125" style="83" customWidth="1"/>
    <col min="7176" max="7177" width="3.5703125" style="83" customWidth="1"/>
    <col min="7178" max="7178" width="5.42578125" style="83" customWidth="1"/>
    <col min="7179" max="7184" width="3.5703125" style="83" customWidth="1"/>
    <col min="7185" max="7185" width="4" style="83" customWidth="1"/>
    <col min="7186" max="7186" width="5.28515625" style="83" customWidth="1"/>
    <col min="7187" max="7193" width="3.5703125" style="83" customWidth="1"/>
    <col min="7194" max="7194" width="4.5703125" style="83" customWidth="1"/>
    <col min="7195" max="7202" width="3.5703125" style="83" customWidth="1"/>
    <col min="7203" max="7203" width="6.140625" style="83" customWidth="1"/>
    <col min="7204" max="7206" width="7.140625" style="83" customWidth="1"/>
    <col min="7207" max="7424" width="8.140625" style="83"/>
    <col min="7425" max="7425" width="3.85546875" style="83" customWidth="1"/>
    <col min="7426" max="7426" width="24.42578125" style="83" customWidth="1"/>
    <col min="7427" max="7427" width="7.85546875" style="83" customWidth="1"/>
    <col min="7428" max="7428" width="4.5703125" style="83" customWidth="1"/>
    <col min="7429" max="7430" width="5" style="83" customWidth="1"/>
    <col min="7431" max="7431" width="4.42578125" style="83" customWidth="1"/>
    <col min="7432" max="7433" width="3.5703125" style="83" customWidth="1"/>
    <col min="7434" max="7434" width="5.42578125" style="83" customWidth="1"/>
    <col min="7435" max="7440" width="3.5703125" style="83" customWidth="1"/>
    <col min="7441" max="7441" width="4" style="83" customWidth="1"/>
    <col min="7442" max="7442" width="5.28515625" style="83" customWidth="1"/>
    <col min="7443" max="7449" width="3.5703125" style="83" customWidth="1"/>
    <col min="7450" max="7450" width="4.5703125" style="83" customWidth="1"/>
    <col min="7451" max="7458" width="3.5703125" style="83" customWidth="1"/>
    <col min="7459" max="7459" width="6.140625" style="83" customWidth="1"/>
    <col min="7460" max="7462" width="7.140625" style="83" customWidth="1"/>
    <col min="7463" max="7680" width="8.140625" style="83"/>
    <col min="7681" max="7681" width="3.85546875" style="83" customWidth="1"/>
    <col min="7682" max="7682" width="24.42578125" style="83" customWidth="1"/>
    <col min="7683" max="7683" width="7.85546875" style="83" customWidth="1"/>
    <col min="7684" max="7684" width="4.5703125" style="83" customWidth="1"/>
    <col min="7685" max="7686" width="5" style="83" customWidth="1"/>
    <col min="7687" max="7687" width="4.42578125" style="83" customWidth="1"/>
    <col min="7688" max="7689" width="3.5703125" style="83" customWidth="1"/>
    <col min="7690" max="7690" width="5.42578125" style="83" customWidth="1"/>
    <col min="7691" max="7696" width="3.5703125" style="83" customWidth="1"/>
    <col min="7697" max="7697" width="4" style="83" customWidth="1"/>
    <col min="7698" max="7698" width="5.28515625" style="83" customWidth="1"/>
    <col min="7699" max="7705" width="3.5703125" style="83" customWidth="1"/>
    <col min="7706" max="7706" width="4.5703125" style="83" customWidth="1"/>
    <col min="7707" max="7714" width="3.5703125" style="83" customWidth="1"/>
    <col min="7715" max="7715" width="6.140625" style="83" customWidth="1"/>
    <col min="7716" max="7718" width="7.140625" style="83" customWidth="1"/>
    <col min="7719" max="7936" width="8.140625" style="83"/>
    <col min="7937" max="7937" width="3.85546875" style="83" customWidth="1"/>
    <col min="7938" max="7938" width="24.42578125" style="83" customWidth="1"/>
    <col min="7939" max="7939" width="7.85546875" style="83" customWidth="1"/>
    <col min="7940" max="7940" width="4.5703125" style="83" customWidth="1"/>
    <col min="7941" max="7942" width="5" style="83" customWidth="1"/>
    <col min="7943" max="7943" width="4.42578125" style="83" customWidth="1"/>
    <col min="7944" max="7945" width="3.5703125" style="83" customWidth="1"/>
    <col min="7946" max="7946" width="5.42578125" style="83" customWidth="1"/>
    <col min="7947" max="7952" width="3.5703125" style="83" customWidth="1"/>
    <col min="7953" max="7953" width="4" style="83" customWidth="1"/>
    <col min="7954" max="7954" width="5.28515625" style="83" customWidth="1"/>
    <col min="7955" max="7961" width="3.5703125" style="83" customWidth="1"/>
    <col min="7962" max="7962" width="4.5703125" style="83" customWidth="1"/>
    <col min="7963" max="7970" width="3.5703125" style="83" customWidth="1"/>
    <col min="7971" max="7971" width="6.140625" style="83" customWidth="1"/>
    <col min="7972" max="7974" width="7.140625" style="83" customWidth="1"/>
    <col min="7975" max="8192" width="8.140625" style="83"/>
    <col min="8193" max="8193" width="3.85546875" style="83" customWidth="1"/>
    <col min="8194" max="8194" width="24.42578125" style="83" customWidth="1"/>
    <col min="8195" max="8195" width="7.85546875" style="83" customWidth="1"/>
    <col min="8196" max="8196" width="4.5703125" style="83" customWidth="1"/>
    <col min="8197" max="8198" width="5" style="83" customWidth="1"/>
    <col min="8199" max="8199" width="4.42578125" style="83" customWidth="1"/>
    <col min="8200" max="8201" width="3.5703125" style="83" customWidth="1"/>
    <col min="8202" max="8202" width="5.42578125" style="83" customWidth="1"/>
    <col min="8203" max="8208" width="3.5703125" style="83" customWidth="1"/>
    <col min="8209" max="8209" width="4" style="83" customWidth="1"/>
    <col min="8210" max="8210" width="5.28515625" style="83" customWidth="1"/>
    <col min="8211" max="8217" width="3.5703125" style="83" customWidth="1"/>
    <col min="8218" max="8218" width="4.5703125" style="83" customWidth="1"/>
    <col min="8219" max="8226" width="3.5703125" style="83" customWidth="1"/>
    <col min="8227" max="8227" width="6.140625" style="83" customWidth="1"/>
    <col min="8228" max="8230" width="7.140625" style="83" customWidth="1"/>
    <col min="8231" max="8448" width="8.140625" style="83"/>
    <col min="8449" max="8449" width="3.85546875" style="83" customWidth="1"/>
    <col min="8450" max="8450" width="24.42578125" style="83" customWidth="1"/>
    <col min="8451" max="8451" width="7.85546875" style="83" customWidth="1"/>
    <col min="8452" max="8452" width="4.5703125" style="83" customWidth="1"/>
    <col min="8453" max="8454" width="5" style="83" customWidth="1"/>
    <col min="8455" max="8455" width="4.42578125" style="83" customWidth="1"/>
    <col min="8456" max="8457" width="3.5703125" style="83" customWidth="1"/>
    <col min="8458" max="8458" width="5.42578125" style="83" customWidth="1"/>
    <col min="8459" max="8464" width="3.5703125" style="83" customWidth="1"/>
    <col min="8465" max="8465" width="4" style="83" customWidth="1"/>
    <col min="8466" max="8466" width="5.28515625" style="83" customWidth="1"/>
    <col min="8467" max="8473" width="3.5703125" style="83" customWidth="1"/>
    <col min="8474" max="8474" width="4.5703125" style="83" customWidth="1"/>
    <col min="8475" max="8482" width="3.5703125" style="83" customWidth="1"/>
    <col min="8483" max="8483" width="6.140625" style="83" customWidth="1"/>
    <col min="8484" max="8486" width="7.140625" style="83" customWidth="1"/>
    <col min="8487" max="8704" width="8.140625" style="83"/>
    <col min="8705" max="8705" width="3.85546875" style="83" customWidth="1"/>
    <col min="8706" max="8706" width="24.42578125" style="83" customWidth="1"/>
    <col min="8707" max="8707" width="7.85546875" style="83" customWidth="1"/>
    <col min="8708" max="8708" width="4.5703125" style="83" customWidth="1"/>
    <col min="8709" max="8710" width="5" style="83" customWidth="1"/>
    <col min="8711" max="8711" width="4.42578125" style="83" customWidth="1"/>
    <col min="8712" max="8713" width="3.5703125" style="83" customWidth="1"/>
    <col min="8714" max="8714" width="5.42578125" style="83" customWidth="1"/>
    <col min="8715" max="8720" width="3.5703125" style="83" customWidth="1"/>
    <col min="8721" max="8721" width="4" style="83" customWidth="1"/>
    <col min="8722" max="8722" width="5.28515625" style="83" customWidth="1"/>
    <col min="8723" max="8729" width="3.5703125" style="83" customWidth="1"/>
    <col min="8730" max="8730" width="4.5703125" style="83" customWidth="1"/>
    <col min="8731" max="8738" width="3.5703125" style="83" customWidth="1"/>
    <col min="8739" max="8739" width="6.140625" style="83" customWidth="1"/>
    <col min="8740" max="8742" width="7.140625" style="83" customWidth="1"/>
    <col min="8743" max="8960" width="8.140625" style="83"/>
    <col min="8961" max="8961" width="3.85546875" style="83" customWidth="1"/>
    <col min="8962" max="8962" width="24.42578125" style="83" customWidth="1"/>
    <col min="8963" max="8963" width="7.85546875" style="83" customWidth="1"/>
    <col min="8964" max="8964" width="4.5703125" style="83" customWidth="1"/>
    <col min="8965" max="8966" width="5" style="83" customWidth="1"/>
    <col min="8967" max="8967" width="4.42578125" style="83" customWidth="1"/>
    <col min="8968" max="8969" width="3.5703125" style="83" customWidth="1"/>
    <col min="8970" max="8970" width="5.42578125" style="83" customWidth="1"/>
    <col min="8971" max="8976" width="3.5703125" style="83" customWidth="1"/>
    <col min="8977" max="8977" width="4" style="83" customWidth="1"/>
    <col min="8978" max="8978" width="5.28515625" style="83" customWidth="1"/>
    <col min="8979" max="8985" width="3.5703125" style="83" customWidth="1"/>
    <col min="8986" max="8986" width="4.5703125" style="83" customWidth="1"/>
    <col min="8987" max="8994" width="3.5703125" style="83" customWidth="1"/>
    <col min="8995" max="8995" width="6.140625" style="83" customWidth="1"/>
    <col min="8996" max="8998" width="7.140625" style="83" customWidth="1"/>
    <col min="8999" max="9216" width="8.140625" style="83"/>
    <col min="9217" max="9217" width="3.85546875" style="83" customWidth="1"/>
    <col min="9218" max="9218" width="24.42578125" style="83" customWidth="1"/>
    <col min="9219" max="9219" width="7.85546875" style="83" customWidth="1"/>
    <col min="9220" max="9220" width="4.5703125" style="83" customWidth="1"/>
    <col min="9221" max="9222" width="5" style="83" customWidth="1"/>
    <col min="9223" max="9223" width="4.42578125" style="83" customWidth="1"/>
    <col min="9224" max="9225" width="3.5703125" style="83" customWidth="1"/>
    <col min="9226" max="9226" width="5.42578125" style="83" customWidth="1"/>
    <col min="9227" max="9232" width="3.5703125" style="83" customWidth="1"/>
    <col min="9233" max="9233" width="4" style="83" customWidth="1"/>
    <col min="9234" max="9234" width="5.28515625" style="83" customWidth="1"/>
    <col min="9235" max="9241" width="3.5703125" style="83" customWidth="1"/>
    <col min="9242" max="9242" width="4.5703125" style="83" customWidth="1"/>
    <col min="9243" max="9250" width="3.5703125" style="83" customWidth="1"/>
    <col min="9251" max="9251" width="6.140625" style="83" customWidth="1"/>
    <col min="9252" max="9254" width="7.140625" style="83" customWidth="1"/>
    <col min="9255" max="9472" width="8.140625" style="83"/>
    <col min="9473" max="9473" width="3.85546875" style="83" customWidth="1"/>
    <col min="9474" max="9474" width="24.42578125" style="83" customWidth="1"/>
    <col min="9475" max="9475" width="7.85546875" style="83" customWidth="1"/>
    <col min="9476" max="9476" width="4.5703125" style="83" customWidth="1"/>
    <col min="9477" max="9478" width="5" style="83" customWidth="1"/>
    <col min="9479" max="9479" width="4.42578125" style="83" customWidth="1"/>
    <col min="9480" max="9481" width="3.5703125" style="83" customWidth="1"/>
    <col min="9482" max="9482" width="5.42578125" style="83" customWidth="1"/>
    <col min="9483" max="9488" width="3.5703125" style="83" customWidth="1"/>
    <col min="9489" max="9489" width="4" style="83" customWidth="1"/>
    <col min="9490" max="9490" width="5.28515625" style="83" customWidth="1"/>
    <col min="9491" max="9497" width="3.5703125" style="83" customWidth="1"/>
    <col min="9498" max="9498" width="4.5703125" style="83" customWidth="1"/>
    <col min="9499" max="9506" width="3.5703125" style="83" customWidth="1"/>
    <col min="9507" max="9507" width="6.140625" style="83" customWidth="1"/>
    <col min="9508" max="9510" width="7.140625" style="83" customWidth="1"/>
    <col min="9511" max="9728" width="8.140625" style="83"/>
    <col min="9729" max="9729" width="3.85546875" style="83" customWidth="1"/>
    <col min="9730" max="9730" width="24.42578125" style="83" customWidth="1"/>
    <col min="9731" max="9731" width="7.85546875" style="83" customWidth="1"/>
    <col min="9732" max="9732" width="4.5703125" style="83" customWidth="1"/>
    <col min="9733" max="9734" width="5" style="83" customWidth="1"/>
    <col min="9735" max="9735" width="4.42578125" style="83" customWidth="1"/>
    <col min="9736" max="9737" width="3.5703125" style="83" customWidth="1"/>
    <col min="9738" max="9738" width="5.42578125" style="83" customWidth="1"/>
    <col min="9739" max="9744" width="3.5703125" style="83" customWidth="1"/>
    <col min="9745" max="9745" width="4" style="83" customWidth="1"/>
    <col min="9746" max="9746" width="5.28515625" style="83" customWidth="1"/>
    <col min="9747" max="9753" width="3.5703125" style="83" customWidth="1"/>
    <col min="9754" max="9754" width="4.5703125" style="83" customWidth="1"/>
    <col min="9755" max="9762" width="3.5703125" style="83" customWidth="1"/>
    <col min="9763" max="9763" width="6.140625" style="83" customWidth="1"/>
    <col min="9764" max="9766" width="7.140625" style="83" customWidth="1"/>
    <col min="9767" max="9984" width="8.140625" style="83"/>
    <col min="9985" max="9985" width="3.85546875" style="83" customWidth="1"/>
    <col min="9986" max="9986" width="24.42578125" style="83" customWidth="1"/>
    <col min="9987" max="9987" width="7.85546875" style="83" customWidth="1"/>
    <col min="9988" max="9988" width="4.5703125" style="83" customWidth="1"/>
    <col min="9989" max="9990" width="5" style="83" customWidth="1"/>
    <col min="9991" max="9991" width="4.42578125" style="83" customWidth="1"/>
    <col min="9992" max="9993" width="3.5703125" style="83" customWidth="1"/>
    <col min="9994" max="9994" width="5.42578125" style="83" customWidth="1"/>
    <col min="9995" max="10000" width="3.5703125" style="83" customWidth="1"/>
    <col min="10001" max="10001" width="4" style="83" customWidth="1"/>
    <col min="10002" max="10002" width="5.28515625" style="83" customWidth="1"/>
    <col min="10003" max="10009" width="3.5703125" style="83" customWidth="1"/>
    <col min="10010" max="10010" width="4.5703125" style="83" customWidth="1"/>
    <col min="10011" max="10018" width="3.5703125" style="83" customWidth="1"/>
    <col min="10019" max="10019" width="6.140625" style="83" customWidth="1"/>
    <col min="10020" max="10022" width="7.140625" style="83" customWidth="1"/>
    <col min="10023" max="10240" width="8.140625" style="83"/>
    <col min="10241" max="10241" width="3.85546875" style="83" customWidth="1"/>
    <col min="10242" max="10242" width="24.42578125" style="83" customWidth="1"/>
    <col min="10243" max="10243" width="7.85546875" style="83" customWidth="1"/>
    <col min="10244" max="10244" width="4.5703125" style="83" customWidth="1"/>
    <col min="10245" max="10246" width="5" style="83" customWidth="1"/>
    <col min="10247" max="10247" width="4.42578125" style="83" customWidth="1"/>
    <col min="10248" max="10249" width="3.5703125" style="83" customWidth="1"/>
    <col min="10250" max="10250" width="5.42578125" style="83" customWidth="1"/>
    <col min="10251" max="10256" width="3.5703125" style="83" customWidth="1"/>
    <col min="10257" max="10257" width="4" style="83" customWidth="1"/>
    <col min="10258" max="10258" width="5.28515625" style="83" customWidth="1"/>
    <col min="10259" max="10265" width="3.5703125" style="83" customWidth="1"/>
    <col min="10266" max="10266" width="4.5703125" style="83" customWidth="1"/>
    <col min="10267" max="10274" width="3.5703125" style="83" customWidth="1"/>
    <col min="10275" max="10275" width="6.140625" style="83" customWidth="1"/>
    <col min="10276" max="10278" width="7.140625" style="83" customWidth="1"/>
    <col min="10279" max="10496" width="8.140625" style="83"/>
    <col min="10497" max="10497" width="3.85546875" style="83" customWidth="1"/>
    <col min="10498" max="10498" width="24.42578125" style="83" customWidth="1"/>
    <col min="10499" max="10499" width="7.85546875" style="83" customWidth="1"/>
    <col min="10500" max="10500" width="4.5703125" style="83" customWidth="1"/>
    <col min="10501" max="10502" width="5" style="83" customWidth="1"/>
    <col min="10503" max="10503" width="4.42578125" style="83" customWidth="1"/>
    <col min="10504" max="10505" width="3.5703125" style="83" customWidth="1"/>
    <col min="10506" max="10506" width="5.42578125" style="83" customWidth="1"/>
    <col min="10507" max="10512" width="3.5703125" style="83" customWidth="1"/>
    <col min="10513" max="10513" width="4" style="83" customWidth="1"/>
    <col min="10514" max="10514" width="5.28515625" style="83" customWidth="1"/>
    <col min="10515" max="10521" width="3.5703125" style="83" customWidth="1"/>
    <col min="10522" max="10522" width="4.5703125" style="83" customWidth="1"/>
    <col min="10523" max="10530" width="3.5703125" style="83" customWidth="1"/>
    <col min="10531" max="10531" width="6.140625" style="83" customWidth="1"/>
    <col min="10532" max="10534" width="7.140625" style="83" customWidth="1"/>
    <col min="10535" max="10752" width="8.140625" style="83"/>
    <col min="10753" max="10753" width="3.85546875" style="83" customWidth="1"/>
    <col min="10754" max="10754" width="24.42578125" style="83" customWidth="1"/>
    <col min="10755" max="10755" width="7.85546875" style="83" customWidth="1"/>
    <col min="10756" max="10756" width="4.5703125" style="83" customWidth="1"/>
    <col min="10757" max="10758" width="5" style="83" customWidth="1"/>
    <col min="10759" max="10759" width="4.42578125" style="83" customWidth="1"/>
    <col min="10760" max="10761" width="3.5703125" style="83" customWidth="1"/>
    <col min="10762" max="10762" width="5.42578125" style="83" customWidth="1"/>
    <col min="10763" max="10768" width="3.5703125" style="83" customWidth="1"/>
    <col min="10769" max="10769" width="4" style="83" customWidth="1"/>
    <col min="10770" max="10770" width="5.28515625" style="83" customWidth="1"/>
    <col min="10771" max="10777" width="3.5703125" style="83" customWidth="1"/>
    <col min="10778" max="10778" width="4.5703125" style="83" customWidth="1"/>
    <col min="10779" max="10786" width="3.5703125" style="83" customWidth="1"/>
    <col min="10787" max="10787" width="6.140625" style="83" customWidth="1"/>
    <col min="10788" max="10790" width="7.140625" style="83" customWidth="1"/>
    <col min="10791" max="11008" width="8.140625" style="83"/>
    <col min="11009" max="11009" width="3.85546875" style="83" customWidth="1"/>
    <col min="11010" max="11010" width="24.42578125" style="83" customWidth="1"/>
    <col min="11011" max="11011" width="7.85546875" style="83" customWidth="1"/>
    <col min="11012" max="11012" width="4.5703125" style="83" customWidth="1"/>
    <col min="11013" max="11014" width="5" style="83" customWidth="1"/>
    <col min="11015" max="11015" width="4.42578125" style="83" customWidth="1"/>
    <col min="11016" max="11017" width="3.5703125" style="83" customWidth="1"/>
    <col min="11018" max="11018" width="5.42578125" style="83" customWidth="1"/>
    <col min="11019" max="11024" width="3.5703125" style="83" customWidth="1"/>
    <col min="11025" max="11025" width="4" style="83" customWidth="1"/>
    <col min="11026" max="11026" width="5.28515625" style="83" customWidth="1"/>
    <col min="11027" max="11033" width="3.5703125" style="83" customWidth="1"/>
    <col min="11034" max="11034" width="4.5703125" style="83" customWidth="1"/>
    <col min="11035" max="11042" width="3.5703125" style="83" customWidth="1"/>
    <col min="11043" max="11043" width="6.140625" style="83" customWidth="1"/>
    <col min="11044" max="11046" width="7.140625" style="83" customWidth="1"/>
    <col min="11047" max="11264" width="8.140625" style="83"/>
    <col min="11265" max="11265" width="3.85546875" style="83" customWidth="1"/>
    <col min="11266" max="11266" width="24.42578125" style="83" customWidth="1"/>
    <col min="11267" max="11267" width="7.85546875" style="83" customWidth="1"/>
    <col min="11268" max="11268" width="4.5703125" style="83" customWidth="1"/>
    <col min="11269" max="11270" width="5" style="83" customWidth="1"/>
    <col min="11271" max="11271" width="4.42578125" style="83" customWidth="1"/>
    <col min="11272" max="11273" width="3.5703125" style="83" customWidth="1"/>
    <col min="11274" max="11274" width="5.42578125" style="83" customWidth="1"/>
    <col min="11275" max="11280" width="3.5703125" style="83" customWidth="1"/>
    <col min="11281" max="11281" width="4" style="83" customWidth="1"/>
    <col min="11282" max="11282" width="5.28515625" style="83" customWidth="1"/>
    <col min="11283" max="11289" width="3.5703125" style="83" customWidth="1"/>
    <col min="11290" max="11290" width="4.5703125" style="83" customWidth="1"/>
    <col min="11291" max="11298" width="3.5703125" style="83" customWidth="1"/>
    <col min="11299" max="11299" width="6.140625" style="83" customWidth="1"/>
    <col min="11300" max="11302" width="7.140625" style="83" customWidth="1"/>
    <col min="11303" max="11520" width="8.140625" style="83"/>
    <col min="11521" max="11521" width="3.85546875" style="83" customWidth="1"/>
    <col min="11522" max="11522" width="24.42578125" style="83" customWidth="1"/>
    <col min="11523" max="11523" width="7.85546875" style="83" customWidth="1"/>
    <col min="11524" max="11524" width="4.5703125" style="83" customWidth="1"/>
    <col min="11525" max="11526" width="5" style="83" customWidth="1"/>
    <col min="11527" max="11527" width="4.42578125" style="83" customWidth="1"/>
    <col min="11528" max="11529" width="3.5703125" style="83" customWidth="1"/>
    <col min="11530" max="11530" width="5.42578125" style="83" customWidth="1"/>
    <col min="11531" max="11536" width="3.5703125" style="83" customWidth="1"/>
    <col min="11537" max="11537" width="4" style="83" customWidth="1"/>
    <col min="11538" max="11538" width="5.28515625" style="83" customWidth="1"/>
    <col min="11539" max="11545" width="3.5703125" style="83" customWidth="1"/>
    <col min="11546" max="11546" width="4.5703125" style="83" customWidth="1"/>
    <col min="11547" max="11554" width="3.5703125" style="83" customWidth="1"/>
    <col min="11555" max="11555" width="6.140625" style="83" customWidth="1"/>
    <col min="11556" max="11558" width="7.140625" style="83" customWidth="1"/>
    <col min="11559" max="11776" width="8.140625" style="83"/>
    <col min="11777" max="11777" width="3.85546875" style="83" customWidth="1"/>
    <col min="11778" max="11778" width="24.42578125" style="83" customWidth="1"/>
    <col min="11779" max="11779" width="7.85546875" style="83" customWidth="1"/>
    <col min="11780" max="11780" width="4.5703125" style="83" customWidth="1"/>
    <col min="11781" max="11782" width="5" style="83" customWidth="1"/>
    <col min="11783" max="11783" width="4.42578125" style="83" customWidth="1"/>
    <col min="11784" max="11785" width="3.5703125" style="83" customWidth="1"/>
    <col min="11786" max="11786" width="5.42578125" style="83" customWidth="1"/>
    <col min="11787" max="11792" width="3.5703125" style="83" customWidth="1"/>
    <col min="11793" max="11793" width="4" style="83" customWidth="1"/>
    <col min="11794" max="11794" width="5.28515625" style="83" customWidth="1"/>
    <col min="11795" max="11801" width="3.5703125" style="83" customWidth="1"/>
    <col min="11802" max="11802" width="4.5703125" style="83" customWidth="1"/>
    <col min="11803" max="11810" width="3.5703125" style="83" customWidth="1"/>
    <col min="11811" max="11811" width="6.140625" style="83" customWidth="1"/>
    <col min="11812" max="11814" width="7.140625" style="83" customWidth="1"/>
    <col min="11815" max="12032" width="8.140625" style="83"/>
    <col min="12033" max="12033" width="3.85546875" style="83" customWidth="1"/>
    <col min="12034" max="12034" width="24.42578125" style="83" customWidth="1"/>
    <col min="12035" max="12035" width="7.85546875" style="83" customWidth="1"/>
    <col min="12036" max="12036" width="4.5703125" style="83" customWidth="1"/>
    <col min="12037" max="12038" width="5" style="83" customWidth="1"/>
    <col min="12039" max="12039" width="4.42578125" style="83" customWidth="1"/>
    <col min="12040" max="12041" width="3.5703125" style="83" customWidth="1"/>
    <col min="12042" max="12042" width="5.42578125" style="83" customWidth="1"/>
    <col min="12043" max="12048" width="3.5703125" style="83" customWidth="1"/>
    <col min="12049" max="12049" width="4" style="83" customWidth="1"/>
    <col min="12050" max="12050" width="5.28515625" style="83" customWidth="1"/>
    <col min="12051" max="12057" width="3.5703125" style="83" customWidth="1"/>
    <col min="12058" max="12058" width="4.5703125" style="83" customWidth="1"/>
    <col min="12059" max="12066" width="3.5703125" style="83" customWidth="1"/>
    <col min="12067" max="12067" width="6.140625" style="83" customWidth="1"/>
    <col min="12068" max="12070" width="7.140625" style="83" customWidth="1"/>
    <col min="12071" max="12288" width="8.140625" style="83"/>
    <col min="12289" max="12289" width="3.85546875" style="83" customWidth="1"/>
    <col min="12290" max="12290" width="24.42578125" style="83" customWidth="1"/>
    <col min="12291" max="12291" width="7.85546875" style="83" customWidth="1"/>
    <col min="12292" max="12292" width="4.5703125" style="83" customWidth="1"/>
    <col min="12293" max="12294" width="5" style="83" customWidth="1"/>
    <col min="12295" max="12295" width="4.42578125" style="83" customWidth="1"/>
    <col min="12296" max="12297" width="3.5703125" style="83" customWidth="1"/>
    <col min="12298" max="12298" width="5.42578125" style="83" customWidth="1"/>
    <col min="12299" max="12304" width="3.5703125" style="83" customWidth="1"/>
    <col min="12305" max="12305" width="4" style="83" customWidth="1"/>
    <col min="12306" max="12306" width="5.28515625" style="83" customWidth="1"/>
    <col min="12307" max="12313" width="3.5703125" style="83" customWidth="1"/>
    <col min="12314" max="12314" width="4.5703125" style="83" customWidth="1"/>
    <col min="12315" max="12322" width="3.5703125" style="83" customWidth="1"/>
    <col min="12323" max="12323" width="6.140625" style="83" customWidth="1"/>
    <col min="12324" max="12326" width="7.140625" style="83" customWidth="1"/>
    <col min="12327" max="12544" width="8.140625" style="83"/>
    <col min="12545" max="12545" width="3.85546875" style="83" customWidth="1"/>
    <col min="12546" max="12546" width="24.42578125" style="83" customWidth="1"/>
    <col min="12547" max="12547" width="7.85546875" style="83" customWidth="1"/>
    <col min="12548" max="12548" width="4.5703125" style="83" customWidth="1"/>
    <col min="12549" max="12550" width="5" style="83" customWidth="1"/>
    <col min="12551" max="12551" width="4.42578125" style="83" customWidth="1"/>
    <col min="12552" max="12553" width="3.5703125" style="83" customWidth="1"/>
    <col min="12554" max="12554" width="5.42578125" style="83" customWidth="1"/>
    <col min="12555" max="12560" width="3.5703125" style="83" customWidth="1"/>
    <col min="12561" max="12561" width="4" style="83" customWidth="1"/>
    <col min="12562" max="12562" width="5.28515625" style="83" customWidth="1"/>
    <col min="12563" max="12569" width="3.5703125" style="83" customWidth="1"/>
    <col min="12570" max="12570" width="4.5703125" style="83" customWidth="1"/>
    <col min="12571" max="12578" width="3.5703125" style="83" customWidth="1"/>
    <col min="12579" max="12579" width="6.140625" style="83" customWidth="1"/>
    <col min="12580" max="12582" width="7.140625" style="83" customWidth="1"/>
    <col min="12583" max="12800" width="8.140625" style="83"/>
    <col min="12801" max="12801" width="3.85546875" style="83" customWidth="1"/>
    <col min="12802" max="12802" width="24.42578125" style="83" customWidth="1"/>
    <col min="12803" max="12803" width="7.85546875" style="83" customWidth="1"/>
    <col min="12804" max="12804" width="4.5703125" style="83" customWidth="1"/>
    <col min="12805" max="12806" width="5" style="83" customWidth="1"/>
    <col min="12807" max="12807" width="4.42578125" style="83" customWidth="1"/>
    <col min="12808" max="12809" width="3.5703125" style="83" customWidth="1"/>
    <col min="12810" max="12810" width="5.42578125" style="83" customWidth="1"/>
    <col min="12811" max="12816" width="3.5703125" style="83" customWidth="1"/>
    <col min="12817" max="12817" width="4" style="83" customWidth="1"/>
    <col min="12818" max="12818" width="5.28515625" style="83" customWidth="1"/>
    <col min="12819" max="12825" width="3.5703125" style="83" customWidth="1"/>
    <col min="12826" max="12826" width="4.5703125" style="83" customWidth="1"/>
    <col min="12827" max="12834" width="3.5703125" style="83" customWidth="1"/>
    <col min="12835" max="12835" width="6.140625" style="83" customWidth="1"/>
    <col min="12836" max="12838" width="7.140625" style="83" customWidth="1"/>
    <col min="12839" max="13056" width="8.140625" style="83"/>
    <col min="13057" max="13057" width="3.85546875" style="83" customWidth="1"/>
    <col min="13058" max="13058" width="24.42578125" style="83" customWidth="1"/>
    <col min="13059" max="13059" width="7.85546875" style="83" customWidth="1"/>
    <col min="13060" max="13060" width="4.5703125" style="83" customWidth="1"/>
    <col min="13061" max="13062" width="5" style="83" customWidth="1"/>
    <col min="13063" max="13063" width="4.42578125" style="83" customWidth="1"/>
    <col min="13064" max="13065" width="3.5703125" style="83" customWidth="1"/>
    <col min="13066" max="13066" width="5.42578125" style="83" customWidth="1"/>
    <col min="13067" max="13072" width="3.5703125" style="83" customWidth="1"/>
    <col min="13073" max="13073" width="4" style="83" customWidth="1"/>
    <col min="13074" max="13074" width="5.28515625" style="83" customWidth="1"/>
    <col min="13075" max="13081" width="3.5703125" style="83" customWidth="1"/>
    <col min="13082" max="13082" width="4.5703125" style="83" customWidth="1"/>
    <col min="13083" max="13090" width="3.5703125" style="83" customWidth="1"/>
    <col min="13091" max="13091" width="6.140625" style="83" customWidth="1"/>
    <col min="13092" max="13094" width="7.140625" style="83" customWidth="1"/>
    <col min="13095" max="13312" width="8.140625" style="83"/>
    <col min="13313" max="13313" width="3.85546875" style="83" customWidth="1"/>
    <col min="13314" max="13314" width="24.42578125" style="83" customWidth="1"/>
    <col min="13315" max="13315" width="7.85546875" style="83" customWidth="1"/>
    <col min="13316" max="13316" width="4.5703125" style="83" customWidth="1"/>
    <col min="13317" max="13318" width="5" style="83" customWidth="1"/>
    <col min="13319" max="13319" width="4.42578125" style="83" customWidth="1"/>
    <col min="13320" max="13321" width="3.5703125" style="83" customWidth="1"/>
    <col min="13322" max="13322" width="5.42578125" style="83" customWidth="1"/>
    <col min="13323" max="13328" width="3.5703125" style="83" customWidth="1"/>
    <col min="13329" max="13329" width="4" style="83" customWidth="1"/>
    <col min="13330" max="13330" width="5.28515625" style="83" customWidth="1"/>
    <col min="13331" max="13337" width="3.5703125" style="83" customWidth="1"/>
    <col min="13338" max="13338" width="4.5703125" style="83" customWidth="1"/>
    <col min="13339" max="13346" width="3.5703125" style="83" customWidth="1"/>
    <col min="13347" max="13347" width="6.140625" style="83" customWidth="1"/>
    <col min="13348" max="13350" width="7.140625" style="83" customWidth="1"/>
    <col min="13351" max="13568" width="8.140625" style="83"/>
    <col min="13569" max="13569" width="3.85546875" style="83" customWidth="1"/>
    <col min="13570" max="13570" width="24.42578125" style="83" customWidth="1"/>
    <col min="13571" max="13571" width="7.85546875" style="83" customWidth="1"/>
    <col min="13572" max="13572" width="4.5703125" style="83" customWidth="1"/>
    <col min="13573" max="13574" width="5" style="83" customWidth="1"/>
    <col min="13575" max="13575" width="4.42578125" style="83" customWidth="1"/>
    <col min="13576" max="13577" width="3.5703125" style="83" customWidth="1"/>
    <col min="13578" max="13578" width="5.42578125" style="83" customWidth="1"/>
    <col min="13579" max="13584" width="3.5703125" style="83" customWidth="1"/>
    <col min="13585" max="13585" width="4" style="83" customWidth="1"/>
    <col min="13586" max="13586" width="5.28515625" style="83" customWidth="1"/>
    <col min="13587" max="13593" width="3.5703125" style="83" customWidth="1"/>
    <col min="13594" max="13594" width="4.5703125" style="83" customWidth="1"/>
    <col min="13595" max="13602" width="3.5703125" style="83" customWidth="1"/>
    <col min="13603" max="13603" width="6.140625" style="83" customWidth="1"/>
    <col min="13604" max="13606" width="7.140625" style="83" customWidth="1"/>
    <col min="13607" max="13824" width="8.140625" style="83"/>
    <col min="13825" max="13825" width="3.85546875" style="83" customWidth="1"/>
    <col min="13826" max="13826" width="24.42578125" style="83" customWidth="1"/>
    <col min="13827" max="13827" width="7.85546875" style="83" customWidth="1"/>
    <col min="13828" max="13828" width="4.5703125" style="83" customWidth="1"/>
    <col min="13829" max="13830" width="5" style="83" customWidth="1"/>
    <col min="13831" max="13831" width="4.42578125" style="83" customWidth="1"/>
    <col min="13832" max="13833" width="3.5703125" style="83" customWidth="1"/>
    <col min="13834" max="13834" width="5.42578125" style="83" customWidth="1"/>
    <col min="13835" max="13840" width="3.5703125" style="83" customWidth="1"/>
    <col min="13841" max="13841" width="4" style="83" customWidth="1"/>
    <col min="13842" max="13842" width="5.28515625" style="83" customWidth="1"/>
    <col min="13843" max="13849" width="3.5703125" style="83" customWidth="1"/>
    <col min="13850" max="13850" width="4.5703125" style="83" customWidth="1"/>
    <col min="13851" max="13858" width="3.5703125" style="83" customWidth="1"/>
    <col min="13859" max="13859" width="6.140625" style="83" customWidth="1"/>
    <col min="13860" max="13862" width="7.140625" style="83" customWidth="1"/>
    <col min="13863" max="14080" width="8.140625" style="83"/>
    <col min="14081" max="14081" width="3.85546875" style="83" customWidth="1"/>
    <col min="14082" max="14082" width="24.42578125" style="83" customWidth="1"/>
    <col min="14083" max="14083" width="7.85546875" style="83" customWidth="1"/>
    <col min="14084" max="14084" width="4.5703125" style="83" customWidth="1"/>
    <col min="14085" max="14086" width="5" style="83" customWidth="1"/>
    <col min="14087" max="14087" width="4.42578125" style="83" customWidth="1"/>
    <col min="14088" max="14089" width="3.5703125" style="83" customWidth="1"/>
    <col min="14090" max="14090" width="5.42578125" style="83" customWidth="1"/>
    <col min="14091" max="14096" width="3.5703125" style="83" customWidth="1"/>
    <col min="14097" max="14097" width="4" style="83" customWidth="1"/>
    <col min="14098" max="14098" width="5.28515625" style="83" customWidth="1"/>
    <col min="14099" max="14105" width="3.5703125" style="83" customWidth="1"/>
    <col min="14106" max="14106" width="4.5703125" style="83" customWidth="1"/>
    <col min="14107" max="14114" width="3.5703125" style="83" customWidth="1"/>
    <col min="14115" max="14115" width="6.140625" style="83" customWidth="1"/>
    <col min="14116" max="14118" width="7.140625" style="83" customWidth="1"/>
    <col min="14119" max="14336" width="8.140625" style="83"/>
    <col min="14337" max="14337" width="3.85546875" style="83" customWidth="1"/>
    <col min="14338" max="14338" width="24.42578125" style="83" customWidth="1"/>
    <col min="14339" max="14339" width="7.85546875" style="83" customWidth="1"/>
    <col min="14340" max="14340" width="4.5703125" style="83" customWidth="1"/>
    <col min="14341" max="14342" width="5" style="83" customWidth="1"/>
    <col min="14343" max="14343" width="4.42578125" style="83" customWidth="1"/>
    <col min="14344" max="14345" width="3.5703125" style="83" customWidth="1"/>
    <col min="14346" max="14346" width="5.42578125" style="83" customWidth="1"/>
    <col min="14347" max="14352" width="3.5703125" style="83" customWidth="1"/>
    <col min="14353" max="14353" width="4" style="83" customWidth="1"/>
    <col min="14354" max="14354" width="5.28515625" style="83" customWidth="1"/>
    <col min="14355" max="14361" width="3.5703125" style="83" customWidth="1"/>
    <col min="14362" max="14362" width="4.5703125" style="83" customWidth="1"/>
    <col min="14363" max="14370" width="3.5703125" style="83" customWidth="1"/>
    <col min="14371" max="14371" width="6.140625" style="83" customWidth="1"/>
    <col min="14372" max="14374" width="7.140625" style="83" customWidth="1"/>
    <col min="14375" max="14592" width="8.140625" style="83"/>
    <col min="14593" max="14593" width="3.85546875" style="83" customWidth="1"/>
    <col min="14594" max="14594" width="24.42578125" style="83" customWidth="1"/>
    <col min="14595" max="14595" width="7.85546875" style="83" customWidth="1"/>
    <col min="14596" max="14596" width="4.5703125" style="83" customWidth="1"/>
    <col min="14597" max="14598" width="5" style="83" customWidth="1"/>
    <col min="14599" max="14599" width="4.42578125" style="83" customWidth="1"/>
    <col min="14600" max="14601" width="3.5703125" style="83" customWidth="1"/>
    <col min="14602" max="14602" width="5.42578125" style="83" customWidth="1"/>
    <col min="14603" max="14608" width="3.5703125" style="83" customWidth="1"/>
    <col min="14609" max="14609" width="4" style="83" customWidth="1"/>
    <col min="14610" max="14610" width="5.28515625" style="83" customWidth="1"/>
    <col min="14611" max="14617" width="3.5703125" style="83" customWidth="1"/>
    <col min="14618" max="14618" width="4.5703125" style="83" customWidth="1"/>
    <col min="14619" max="14626" width="3.5703125" style="83" customWidth="1"/>
    <col min="14627" max="14627" width="6.140625" style="83" customWidth="1"/>
    <col min="14628" max="14630" width="7.140625" style="83" customWidth="1"/>
    <col min="14631" max="14848" width="8.140625" style="83"/>
    <col min="14849" max="14849" width="3.85546875" style="83" customWidth="1"/>
    <col min="14850" max="14850" width="24.42578125" style="83" customWidth="1"/>
    <col min="14851" max="14851" width="7.85546875" style="83" customWidth="1"/>
    <col min="14852" max="14852" width="4.5703125" style="83" customWidth="1"/>
    <col min="14853" max="14854" width="5" style="83" customWidth="1"/>
    <col min="14855" max="14855" width="4.42578125" style="83" customWidth="1"/>
    <col min="14856" max="14857" width="3.5703125" style="83" customWidth="1"/>
    <col min="14858" max="14858" width="5.42578125" style="83" customWidth="1"/>
    <col min="14859" max="14864" width="3.5703125" style="83" customWidth="1"/>
    <col min="14865" max="14865" width="4" style="83" customWidth="1"/>
    <col min="14866" max="14866" width="5.28515625" style="83" customWidth="1"/>
    <col min="14867" max="14873" width="3.5703125" style="83" customWidth="1"/>
    <col min="14874" max="14874" width="4.5703125" style="83" customWidth="1"/>
    <col min="14875" max="14882" width="3.5703125" style="83" customWidth="1"/>
    <col min="14883" max="14883" width="6.140625" style="83" customWidth="1"/>
    <col min="14884" max="14886" width="7.140625" style="83" customWidth="1"/>
    <col min="14887" max="15104" width="8.140625" style="83"/>
    <col min="15105" max="15105" width="3.85546875" style="83" customWidth="1"/>
    <col min="15106" max="15106" width="24.42578125" style="83" customWidth="1"/>
    <col min="15107" max="15107" width="7.85546875" style="83" customWidth="1"/>
    <col min="15108" max="15108" width="4.5703125" style="83" customWidth="1"/>
    <col min="15109" max="15110" width="5" style="83" customWidth="1"/>
    <col min="15111" max="15111" width="4.42578125" style="83" customWidth="1"/>
    <col min="15112" max="15113" width="3.5703125" style="83" customWidth="1"/>
    <col min="15114" max="15114" width="5.42578125" style="83" customWidth="1"/>
    <col min="15115" max="15120" width="3.5703125" style="83" customWidth="1"/>
    <col min="15121" max="15121" width="4" style="83" customWidth="1"/>
    <col min="15122" max="15122" width="5.28515625" style="83" customWidth="1"/>
    <col min="15123" max="15129" width="3.5703125" style="83" customWidth="1"/>
    <col min="15130" max="15130" width="4.5703125" style="83" customWidth="1"/>
    <col min="15131" max="15138" width="3.5703125" style="83" customWidth="1"/>
    <col min="15139" max="15139" width="6.140625" style="83" customWidth="1"/>
    <col min="15140" max="15142" width="7.140625" style="83" customWidth="1"/>
    <col min="15143" max="15360" width="8.140625" style="83"/>
    <col min="15361" max="15361" width="3.85546875" style="83" customWidth="1"/>
    <col min="15362" max="15362" width="24.42578125" style="83" customWidth="1"/>
    <col min="15363" max="15363" width="7.85546875" style="83" customWidth="1"/>
    <col min="15364" max="15364" width="4.5703125" style="83" customWidth="1"/>
    <col min="15365" max="15366" width="5" style="83" customWidth="1"/>
    <col min="15367" max="15367" width="4.42578125" style="83" customWidth="1"/>
    <col min="15368" max="15369" width="3.5703125" style="83" customWidth="1"/>
    <col min="15370" max="15370" width="5.42578125" style="83" customWidth="1"/>
    <col min="15371" max="15376" width="3.5703125" style="83" customWidth="1"/>
    <col min="15377" max="15377" width="4" style="83" customWidth="1"/>
    <col min="15378" max="15378" width="5.28515625" style="83" customWidth="1"/>
    <col min="15379" max="15385" width="3.5703125" style="83" customWidth="1"/>
    <col min="15386" max="15386" width="4.5703125" style="83" customWidth="1"/>
    <col min="15387" max="15394" width="3.5703125" style="83" customWidth="1"/>
    <col min="15395" max="15395" width="6.140625" style="83" customWidth="1"/>
    <col min="15396" max="15398" width="7.140625" style="83" customWidth="1"/>
    <col min="15399" max="15616" width="8.140625" style="83"/>
    <col min="15617" max="15617" width="3.85546875" style="83" customWidth="1"/>
    <col min="15618" max="15618" width="24.42578125" style="83" customWidth="1"/>
    <col min="15619" max="15619" width="7.85546875" style="83" customWidth="1"/>
    <col min="15620" max="15620" width="4.5703125" style="83" customWidth="1"/>
    <col min="15621" max="15622" width="5" style="83" customWidth="1"/>
    <col min="15623" max="15623" width="4.42578125" style="83" customWidth="1"/>
    <col min="15624" max="15625" width="3.5703125" style="83" customWidth="1"/>
    <col min="15626" max="15626" width="5.42578125" style="83" customWidth="1"/>
    <col min="15627" max="15632" width="3.5703125" style="83" customWidth="1"/>
    <col min="15633" max="15633" width="4" style="83" customWidth="1"/>
    <col min="15634" max="15634" width="5.28515625" style="83" customWidth="1"/>
    <col min="15635" max="15641" width="3.5703125" style="83" customWidth="1"/>
    <col min="15642" max="15642" width="4.5703125" style="83" customWidth="1"/>
    <col min="15643" max="15650" width="3.5703125" style="83" customWidth="1"/>
    <col min="15651" max="15651" width="6.140625" style="83" customWidth="1"/>
    <col min="15652" max="15654" width="7.140625" style="83" customWidth="1"/>
    <col min="15655" max="15872" width="8.140625" style="83"/>
    <col min="15873" max="15873" width="3.85546875" style="83" customWidth="1"/>
    <col min="15874" max="15874" width="24.42578125" style="83" customWidth="1"/>
    <col min="15875" max="15875" width="7.85546875" style="83" customWidth="1"/>
    <col min="15876" max="15876" width="4.5703125" style="83" customWidth="1"/>
    <col min="15877" max="15878" width="5" style="83" customWidth="1"/>
    <col min="15879" max="15879" width="4.42578125" style="83" customWidth="1"/>
    <col min="15880" max="15881" width="3.5703125" style="83" customWidth="1"/>
    <col min="15882" max="15882" width="5.42578125" style="83" customWidth="1"/>
    <col min="15883" max="15888" width="3.5703125" style="83" customWidth="1"/>
    <col min="15889" max="15889" width="4" style="83" customWidth="1"/>
    <col min="15890" max="15890" width="5.28515625" style="83" customWidth="1"/>
    <col min="15891" max="15897" width="3.5703125" style="83" customWidth="1"/>
    <col min="15898" max="15898" width="4.5703125" style="83" customWidth="1"/>
    <col min="15899" max="15906" width="3.5703125" style="83" customWidth="1"/>
    <col min="15907" max="15907" width="6.140625" style="83" customWidth="1"/>
    <col min="15908" max="15910" width="7.140625" style="83" customWidth="1"/>
    <col min="15911" max="16128" width="8.140625" style="83"/>
    <col min="16129" max="16129" width="3.85546875" style="83" customWidth="1"/>
    <col min="16130" max="16130" width="24.42578125" style="83" customWidth="1"/>
    <col min="16131" max="16131" width="7.85546875" style="83" customWidth="1"/>
    <col min="16132" max="16132" width="4.5703125" style="83" customWidth="1"/>
    <col min="16133" max="16134" width="5" style="83" customWidth="1"/>
    <col min="16135" max="16135" width="4.42578125" style="83" customWidth="1"/>
    <col min="16136" max="16137" width="3.5703125" style="83" customWidth="1"/>
    <col min="16138" max="16138" width="5.42578125" style="83" customWidth="1"/>
    <col min="16139" max="16144" width="3.5703125" style="83" customWidth="1"/>
    <col min="16145" max="16145" width="4" style="83" customWidth="1"/>
    <col min="16146" max="16146" width="5.28515625" style="83" customWidth="1"/>
    <col min="16147" max="16153" width="3.5703125" style="83" customWidth="1"/>
    <col min="16154" max="16154" width="4.5703125" style="83" customWidth="1"/>
    <col min="16155" max="16162" width="3.5703125" style="83" customWidth="1"/>
    <col min="16163" max="16163" width="6.140625" style="83" customWidth="1"/>
    <col min="16164" max="16166" width="7.140625" style="83" customWidth="1"/>
    <col min="16167" max="16384" width="8.140625" style="83"/>
  </cols>
  <sheetData>
    <row r="1" spans="1:38" s="50" customFormat="1" x14ac:dyDescent="0.25">
      <c r="C1" s="51" t="s">
        <v>58</v>
      </c>
    </row>
    <row r="2" spans="1:38" s="50" customFormat="1" x14ac:dyDescent="0.25">
      <c r="C2" s="52" t="s">
        <v>59</v>
      </c>
    </row>
    <row r="3" spans="1:38" s="50" customFormat="1" ht="24" customHeight="1" x14ac:dyDescent="0.25">
      <c r="A3" s="121" t="s">
        <v>69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</row>
    <row r="4" spans="1:38" s="50" customFormat="1" ht="21.75" customHeight="1" x14ac:dyDescent="0.25">
      <c r="A4" s="122" t="s">
        <v>71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</row>
    <row r="5" spans="1:38" s="50" customFormat="1" ht="18.75" customHeight="1" x14ac:dyDescent="0.25">
      <c r="A5" s="123" t="s">
        <v>20</v>
      </c>
      <c r="B5" s="123" t="s">
        <v>60</v>
      </c>
      <c r="C5" s="123" t="s">
        <v>61</v>
      </c>
      <c r="D5" s="119" t="s">
        <v>22</v>
      </c>
      <c r="E5" s="119" t="s">
        <v>23</v>
      </c>
      <c r="F5" s="119"/>
      <c r="G5" s="119" t="s">
        <v>3</v>
      </c>
      <c r="H5" s="119" t="s">
        <v>4</v>
      </c>
      <c r="I5" s="119" t="s">
        <v>5</v>
      </c>
      <c r="J5" s="119"/>
      <c r="K5" s="119"/>
      <c r="L5" s="119"/>
      <c r="M5" s="119"/>
      <c r="N5" s="119"/>
      <c r="O5" s="119"/>
      <c r="P5" s="119"/>
      <c r="Q5" s="119" t="s">
        <v>6</v>
      </c>
      <c r="R5" s="119"/>
      <c r="S5" s="119"/>
      <c r="T5" s="119"/>
      <c r="U5" s="119"/>
      <c r="V5" s="119"/>
      <c r="W5" s="119"/>
      <c r="X5" s="119"/>
      <c r="Y5" s="119" t="s">
        <v>14</v>
      </c>
      <c r="Z5" s="119"/>
      <c r="AA5" s="119"/>
      <c r="AB5" s="119"/>
      <c r="AC5" s="119"/>
      <c r="AD5" s="119"/>
      <c r="AE5" s="119"/>
      <c r="AF5" s="119"/>
      <c r="AG5" s="119"/>
      <c r="AH5" s="119"/>
      <c r="AI5" s="86" t="s">
        <v>47</v>
      </c>
      <c r="AJ5" s="86"/>
      <c r="AK5" s="86"/>
      <c r="AL5" s="86"/>
    </row>
    <row r="6" spans="1:38" s="50" customFormat="1" ht="28.5" customHeight="1" x14ac:dyDescent="0.25">
      <c r="A6" s="123"/>
      <c r="B6" s="123"/>
      <c r="C6" s="123"/>
      <c r="D6" s="119"/>
      <c r="E6" s="119"/>
      <c r="F6" s="119"/>
      <c r="G6" s="119"/>
      <c r="H6" s="119"/>
      <c r="I6" s="119" t="s">
        <v>19</v>
      </c>
      <c r="J6" s="119"/>
      <c r="K6" s="119" t="s">
        <v>13</v>
      </c>
      <c r="L6" s="119"/>
      <c r="M6" s="119" t="s">
        <v>15</v>
      </c>
      <c r="N6" s="119"/>
      <c r="O6" s="119"/>
      <c r="P6" s="119"/>
      <c r="Q6" s="119" t="s">
        <v>19</v>
      </c>
      <c r="R6" s="119"/>
      <c r="S6" s="119" t="s">
        <v>13</v>
      </c>
      <c r="T6" s="119"/>
      <c r="U6" s="119" t="s">
        <v>16</v>
      </c>
      <c r="V6" s="119"/>
      <c r="W6" s="119"/>
      <c r="X6" s="119"/>
      <c r="Y6" s="119" t="s">
        <v>19</v>
      </c>
      <c r="Z6" s="119"/>
      <c r="AA6" s="119" t="s">
        <v>9</v>
      </c>
      <c r="AB6" s="119"/>
      <c r="AC6" s="119"/>
      <c r="AD6" s="119"/>
      <c r="AE6" s="119" t="s">
        <v>7</v>
      </c>
      <c r="AF6" s="119"/>
      <c r="AG6" s="119" t="s">
        <v>8</v>
      </c>
      <c r="AH6" s="119"/>
      <c r="AI6" s="87" t="s">
        <v>48</v>
      </c>
      <c r="AJ6" s="87" t="s">
        <v>49</v>
      </c>
      <c r="AK6" s="87" t="s">
        <v>50</v>
      </c>
      <c r="AL6" s="87" t="s">
        <v>51</v>
      </c>
    </row>
    <row r="7" spans="1:38" s="50" customFormat="1" ht="28.5" customHeight="1" x14ac:dyDescent="0.25">
      <c r="A7" s="123"/>
      <c r="B7" s="123"/>
      <c r="C7" s="123"/>
      <c r="D7" s="119"/>
      <c r="E7" s="119"/>
      <c r="F7" s="119"/>
      <c r="G7" s="119"/>
      <c r="H7" s="119"/>
      <c r="I7" s="119"/>
      <c r="J7" s="119"/>
      <c r="K7" s="119"/>
      <c r="L7" s="119"/>
      <c r="M7" s="119" t="s">
        <v>17</v>
      </c>
      <c r="N7" s="119"/>
      <c r="O7" s="119" t="s">
        <v>18</v>
      </c>
      <c r="P7" s="119"/>
      <c r="Q7" s="119"/>
      <c r="R7" s="119"/>
      <c r="S7" s="119"/>
      <c r="T7" s="119"/>
      <c r="U7" s="119" t="s">
        <v>17</v>
      </c>
      <c r="V7" s="119"/>
      <c r="W7" s="119" t="s">
        <v>18</v>
      </c>
      <c r="X7" s="119"/>
      <c r="Y7" s="119"/>
      <c r="Z7" s="119"/>
      <c r="AA7" s="119" t="s">
        <v>17</v>
      </c>
      <c r="AB7" s="119"/>
      <c r="AC7" s="119" t="s">
        <v>18</v>
      </c>
      <c r="AD7" s="119"/>
      <c r="AE7" s="119"/>
      <c r="AF7" s="119"/>
      <c r="AG7" s="119"/>
      <c r="AH7" s="119"/>
      <c r="AI7" s="88"/>
      <c r="AJ7" s="88"/>
      <c r="AK7" s="88"/>
      <c r="AL7" s="88"/>
    </row>
    <row r="8" spans="1:38" s="50" customFormat="1" ht="24.75" customHeight="1" x14ac:dyDescent="0.25">
      <c r="A8" s="123"/>
      <c r="B8" s="123"/>
      <c r="C8" s="123"/>
      <c r="D8" s="119"/>
      <c r="E8" s="53" t="s">
        <v>10</v>
      </c>
      <c r="F8" s="53" t="s">
        <v>11</v>
      </c>
      <c r="G8" s="53" t="s">
        <v>10</v>
      </c>
      <c r="H8" s="53" t="s">
        <v>10</v>
      </c>
      <c r="I8" s="53" t="s">
        <v>10</v>
      </c>
      <c r="J8" s="53" t="s">
        <v>11</v>
      </c>
      <c r="K8" s="53" t="s">
        <v>10</v>
      </c>
      <c r="L8" s="53" t="s">
        <v>11</v>
      </c>
      <c r="M8" s="53" t="s">
        <v>10</v>
      </c>
      <c r="N8" s="53" t="s">
        <v>11</v>
      </c>
      <c r="O8" s="53" t="s">
        <v>10</v>
      </c>
      <c r="P8" s="53" t="s">
        <v>11</v>
      </c>
      <c r="Q8" s="53" t="s">
        <v>10</v>
      </c>
      <c r="R8" s="53" t="s">
        <v>11</v>
      </c>
      <c r="S8" s="53" t="s">
        <v>10</v>
      </c>
      <c r="T8" s="53" t="s">
        <v>11</v>
      </c>
      <c r="U8" s="53" t="s">
        <v>10</v>
      </c>
      <c r="V8" s="53" t="s">
        <v>11</v>
      </c>
      <c r="W8" s="53" t="s">
        <v>10</v>
      </c>
      <c r="X8" s="53" t="s">
        <v>11</v>
      </c>
      <c r="Y8" s="53" t="s">
        <v>10</v>
      </c>
      <c r="Z8" s="53" t="s">
        <v>11</v>
      </c>
      <c r="AA8" s="53" t="s">
        <v>10</v>
      </c>
      <c r="AB8" s="53" t="s">
        <v>11</v>
      </c>
      <c r="AC8" s="53" t="s">
        <v>10</v>
      </c>
      <c r="AD8" s="53" t="s">
        <v>11</v>
      </c>
      <c r="AE8" s="53" t="s">
        <v>10</v>
      </c>
      <c r="AF8" s="53" t="s">
        <v>11</v>
      </c>
      <c r="AG8" s="53" t="s">
        <v>10</v>
      </c>
      <c r="AH8" s="53" t="s">
        <v>11</v>
      </c>
      <c r="AI8" s="89"/>
      <c r="AJ8" s="89"/>
      <c r="AK8" s="89"/>
      <c r="AL8" s="89"/>
    </row>
    <row r="9" spans="1:38" s="50" customFormat="1" ht="26.25" customHeight="1" x14ac:dyDescent="0.25">
      <c r="A9" s="54">
        <v>1</v>
      </c>
      <c r="B9" s="55" t="s">
        <v>62</v>
      </c>
      <c r="C9" s="56" t="s">
        <v>63</v>
      </c>
      <c r="D9" s="57">
        <v>461</v>
      </c>
      <c r="E9" s="58">
        <v>461</v>
      </c>
      <c r="F9" s="59">
        <f>E9/D9*100</f>
        <v>100</v>
      </c>
      <c r="G9" s="60">
        <v>246</v>
      </c>
      <c r="H9" s="60">
        <v>215</v>
      </c>
      <c r="I9" s="60">
        <v>424</v>
      </c>
      <c r="J9" s="59">
        <f>I9/E9*100</f>
        <v>91.973969631236443</v>
      </c>
      <c r="K9" s="60">
        <v>26</v>
      </c>
      <c r="L9" s="59">
        <f>K9/E9*100</f>
        <v>5.6399132321041208</v>
      </c>
      <c r="M9" s="60">
        <v>11</v>
      </c>
      <c r="N9" s="59">
        <f>M9/E9*100</f>
        <v>2.3861171366594358</v>
      </c>
      <c r="O9" s="60">
        <v>0</v>
      </c>
      <c r="P9" s="59">
        <f>O9/E9*100</f>
        <v>0</v>
      </c>
      <c r="Q9" s="60">
        <v>438</v>
      </c>
      <c r="R9" s="59">
        <f>Q9/E9*100</f>
        <v>95.010845986984819</v>
      </c>
      <c r="S9" s="60">
        <v>7</v>
      </c>
      <c r="T9" s="59">
        <f>S9/E9*100</f>
        <v>1.5184381778741864</v>
      </c>
      <c r="U9" s="60">
        <v>13</v>
      </c>
      <c r="V9" s="59">
        <f>U9/E9*100</f>
        <v>2.8199566160520604</v>
      </c>
      <c r="W9" s="60">
        <v>3</v>
      </c>
      <c r="X9" s="59">
        <f>W9/E9*100</f>
        <v>0.65075921908893708</v>
      </c>
      <c r="Y9" s="60">
        <v>398</v>
      </c>
      <c r="Z9" s="59">
        <f>Y9/E9*100</f>
        <v>86.334056399132322</v>
      </c>
      <c r="AA9" s="60">
        <v>4</v>
      </c>
      <c r="AB9" s="59">
        <f>AA9/E9*100</f>
        <v>0.86767895878524948</v>
      </c>
      <c r="AC9" s="61">
        <v>0</v>
      </c>
      <c r="AD9" s="59">
        <f>AC9/E9*100</f>
        <v>0</v>
      </c>
      <c r="AE9" s="61">
        <v>42</v>
      </c>
      <c r="AF9" s="59">
        <f>AE9/E9*100</f>
        <v>9.1106290672451191</v>
      </c>
      <c r="AG9" s="61">
        <v>17</v>
      </c>
      <c r="AH9" s="59">
        <f>AG9/E9*100</f>
        <v>3.68763557483731</v>
      </c>
      <c r="AI9" s="47">
        <f>G9+H9</f>
        <v>461</v>
      </c>
      <c r="AJ9" s="47">
        <f>I9+K9+M9+O9</f>
        <v>461</v>
      </c>
      <c r="AK9" s="47">
        <f>Q9+S9+U9+W9</f>
        <v>461</v>
      </c>
      <c r="AL9" s="47">
        <f>Y9+AA9+AC9+AE9+AG9</f>
        <v>461</v>
      </c>
    </row>
    <row r="10" spans="1:38" s="69" customFormat="1" ht="24.75" customHeight="1" x14ac:dyDescent="0.25">
      <c r="A10" s="62">
        <v>2</v>
      </c>
      <c r="B10" s="63" t="s">
        <v>64</v>
      </c>
      <c r="C10" s="56" t="s">
        <v>63</v>
      </c>
      <c r="D10" s="64">
        <v>181</v>
      </c>
      <c r="E10" s="65">
        <v>178</v>
      </c>
      <c r="F10" s="59">
        <f t="shared" ref="F10:F17" si="0">E10/D10*100</f>
        <v>98.342541436464089</v>
      </c>
      <c r="G10" s="60">
        <v>94</v>
      </c>
      <c r="H10" s="60">
        <v>87</v>
      </c>
      <c r="I10" s="66">
        <v>173</v>
      </c>
      <c r="J10" s="59">
        <f t="shared" ref="J10:J17" si="1">I10/E10*100</f>
        <v>97.19101123595506</v>
      </c>
      <c r="K10" s="66">
        <v>1</v>
      </c>
      <c r="L10" s="59">
        <f t="shared" ref="L10:L17" si="2">K10/E10*100</f>
        <v>0.5617977528089888</v>
      </c>
      <c r="M10" s="66">
        <v>4</v>
      </c>
      <c r="N10" s="59">
        <f t="shared" ref="N10:N17" si="3">M10/E10*100</f>
        <v>2.2471910112359552</v>
      </c>
      <c r="O10" s="66">
        <v>0</v>
      </c>
      <c r="P10" s="59">
        <f t="shared" ref="P10:P17" si="4">O10/E10*100</f>
        <v>0</v>
      </c>
      <c r="Q10" s="60">
        <v>172</v>
      </c>
      <c r="R10" s="59">
        <f t="shared" ref="R10:R17" si="5">Q10/E10*100</f>
        <v>96.629213483146074</v>
      </c>
      <c r="S10" s="66">
        <v>1</v>
      </c>
      <c r="T10" s="59">
        <f t="shared" ref="T10:T17" si="6">S10/E10*100</f>
        <v>0.5617977528089888</v>
      </c>
      <c r="U10" s="66">
        <v>5</v>
      </c>
      <c r="V10" s="59">
        <f t="shared" ref="V10:V17" si="7">U10/E10*100</f>
        <v>2.8089887640449436</v>
      </c>
      <c r="W10" s="66"/>
      <c r="X10" s="59">
        <f t="shared" ref="X10:X17" si="8">W10/E10*100</f>
        <v>0</v>
      </c>
      <c r="Y10" s="66">
        <v>161</v>
      </c>
      <c r="Z10" s="59">
        <f t="shared" ref="Z10:Z17" si="9">Y10/E10*100</f>
        <v>90.449438202247194</v>
      </c>
      <c r="AA10" s="66">
        <v>1</v>
      </c>
      <c r="AB10" s="59">
        <f t="shared" ref="AB10:AB17" si="10">AA10/E10*100</f>
        <v>0.5617977528089888</v>
      </c>
      <c r="AC10" s="67">
        <v>2</v>
      </c>
      <c r="AD10" s="59">
        <f t="shared" ref="AD10:AD17" si="11">AC10/E10*100</f>
        <v>1.1235955056179776</v>
      </c>
      <c r="AE10" s="68">
        <v>12</v>
      </c>
      <c r="AF10" s="59">
        <f t="shared" ref="AF10:AF17" si="12">AE10/E10*100</f>
        <v>6.7415730337078648</v>
      </c>
      <c r="AG10" s="68">
        <v>2</v>
      </c>
      <c r="AH10" s="59">
        <f t="shared" ref="AH10:AH17" si="13">AG10/E10*100</f>
        <v>1.1235955056179776</v>
      </c>
      <c r="AI10" s="47">
        <f t="shared" ref="AI10:AI17" si="14">G10+H10</f>
        <v>181</v>
      </c>
      <c r="AJ10" s="47">
        <f t="shared" ref="AJ10:AJ17" si="15">I10+K10+M10+O10</f>
        <v>178</v>
      </c>
      <c r="AK10" s="47">
        <f t="shared" ref="AK10:AK17" si="16">Q10+S10+U10+W10</f>
        <v>178</v>
      </c>
      <c r="AL10" s="47">
        <f t="shared" ref="AL10:AL17" si="17">Y10+AA10+AC10+AE10+AG10</f>
        <v>178</v>
      </c>
    </row>
    <row r="11" spans="1:38" s="69" customFormat="1" ht="26.25" customHeight="1" x14ac:dyDescent="0.25">
      <c r="A11" s="70">
        <v>3</v>
      </c>
      <c r="B11" s="84" t="s">
        <v>74</v>
      </c>
      <c r="C11" s="56" t="s">
        <v>63</v>
      </c>
      <c r="D11" s="64">
        <v>27</v>
      </c>
      <c r="E11" s="65">
        <v>27</v>
      </c>
      <c r="F11" s="59">
        <f t="shared" si="0"/>
        <v>100</v>
      </c>
      <c r="G11" s="60">
        <v>11</v>
      </c>
      <c r="H11" s="60">
        <v>16</v>
      </c>
      <c r="I11" s="66">
        <v>25</v>
      </c>
      <c r="J11" s="59">
        <f t="shared" si="1"/>
        <v>92.592592592592595</v>
      </c>
      <c r="K11" s="66">
        <v>0</v>
      </c>
      <c r="L11" s="59">
        <f t="shared" si="2"/>
        <v>0</v>
      </c>
      <c r="M11" s="66">
        <v>2</v>
      </c>
      <c r="N11" s="59">
        <f t="shared" si="3"/>
        <v>7.4074074074074066</v>
      </c>
      <c r="O11" s="66">
        <v>0</v>
      </c>
      <c r="P11" s="59">
        <f t="shared" si="4"/>
        <v>0</v>
      </c>
      <c r="Q11" s="60">
        <v>25</v>
      </c>
      <c r="R11" s="59">
        <f t="shared" si="5"/>
        <v>92.592592592592595</v>
      </c>
      <c r="S11" s="66">
        <v>0</v>
      </c>
      <c r="T11" s="59">
        <f t="shared" si="6"/>
        <v>0</v>
      </c>
      <c r="U11" s="66">
        <v>2</v>
      </c>
      <c r="V11" s="59">
        <f t="shared" si="7"/>
        <v>7.4074074074074066</v>
      </c>
      <c r="W11" s="66">
        <v>0</v>
      </c>
      <c r="X11" s="59">
        <f t="shared" si="8"/>
        <v>0</v>
      </c>
      <c r="Y11" s="66">
        <v>24</v>
      </c>
      <c r="Z11" s="59">
        <f t="shared" si="9"/>
        <v>88.888888888888886</v>
      </c>
      <c r="AA11" s="66">
        <v>2</v>
      </c>
      <c r="AB11" s="59">
        <f t="shared" si="10"/>
        <v>7.4074074074074066</v>
      </c>
      <c r="AC11" s="67">
        <v>1</v>
      </c>
      <c r="AD11" s="59">
        <f t="shared" si="11"/>
        <v>3.7037037037037033</v>
      </c>
      <c r="AE11" s="67"/>
      <c r="AF11" s="59">
        <f t="shared" si="12"/>
        <v>0</v>
      </c>
      <c r="AG11" s="67"/>
      <c r="AH11" s="59">
        <f t="shared" si="13"/>
        <v>0</v>
      </c>
      <c r="AI11" s="47">
        <f t="shared" si="14"/>
        <v>27</v>
      </c>
      <c r="AJ11" s="47">
        <f t="shared" si="15"/>
        <v>27</v>
      </c>
      <c r="AK11" s="47">
        <f t="shared" si="16"/>
        <v>27</v>
      </c>
      <c r="AL11" s="47">
        <f t="shared" si="17"/>
        <v>27</v>
      </c>
    </row>
    <row r="12" spans="1:38" s="69" customFormat="1" ht="26.25" customHeight="1" x14ac:dyDescent="0.25">
      <c r="A12" s="72">
        <v>4</v>
      </c>
      <c r="B12" s="71" t="s">
        <v>75</v>
      </c>
      <c r="C12" s="56" t="s">
        <v>63</v>
      </c>
      <c r="D12" s="64">
        <v>34</v>
      </c>
      <c r="E12" s="65">
        <v>34</v>
      </c>
      <c r="F12" s="59">
        <f t="shared" si="0"/>
        <v>100</v>
      </c>
      <c r="G12" s="60">
        <v>20</v>
      </c>
      <c r="H12" s="60">
        <v>14</v>
      </c>
      <c r="I12" s="66">
        <v>31</v>
      </c>
      <c r="J12" s="59">
        <f t="shared" si="1"/>
        <v>91.17647058823529</v>
      </c>
      <c r="K12" s="66">
        <v>2</v>
      </c>
      <c r="L12" s="59">
        <f t="shared" si="2"/>
        <v>5.8823529411764701</v>
      </c>
      <c r="M12" s="66">
        <v>1</v>
      </c>
      <c r="N12" s="59">
        <f t="shared" si="3"/>
        <v>2.9411764705882351</v>
      </c>
      <c r="O12" s="66">
        <v>0</v>
      </c>
      <c r="P12" s="59">
        <f t="shared" si="4"/>
        <v>0</v>
      </c>
      <c r="Q12" s="60">
        <v>31</v>
      </c>
      <c r="R12" s="59">
        <f t="shared" si="5"/>
        <v>91.17647058823529</v>
      </c>
      <c r="S12" s="66">
        <v>0</v>
      </c>
      <c r="T12" s="59">
        <f t="shared" si="6"/>
        <v>0</v>
      </c>
      <c r="U12" s="66">
        <v>3</v>
      </c>
      <c r="V12" s="59">
        <f t="shared" si="7"/>
        <v>8.8235294117647065</v>
      </c>
      <c r="W12" s="66">
        <v>0</v>
      </c>
      <c r="X12" s="59">
        <f t="shared" si="8"/>
        <v>0</v>
      </c>
      <c r="Y12" s="66">
        <v>31</v>
      </c>
      <c r="Z12" s="59">
        <f t="shared" si="9"/>
        <v>91.17647058823529</v>
      </c>
      <c r="AA12" s="66">
        <v>0</v>
      </c>
      <c r="AB12" s="59">
        <f t="shared" si="10"/>
        <v>0</v>
      </c>
      <c r="AC12" s="67">
        <v>0</v>
      </c>
      <c r="AD12" s="59">
        <f t="shared" si="11"/>
        <v>0</v>
      </c>
      <c r="AE12" s="68">
        <v>1</v>
      </c>
      <c r="AF12" s="59">
        <f t="shared" si="12"/>
        <v>2.9411764705882351</v>
      </c>
      <c r="AG12" s="68">
        <v>2</v>
      </c>
      <c r="AH12" s="59">
        <f t="shared" si="13"/>
        <v>5.8823529411764701</v>
      </c>
      <c r="AI12" s="47">
        <f t="shared" si="14"/>
        <v>34</v>
      </c>
      <c r="AJ12" s="47">
        <f t="shared" si="15"/>
        <v>34</v>
      </c>
      <c r="AK12" s="47">
        <f t="shared" si="16"/>
        <v>34</v>
      </c>
      <c r="AL12" s="47">
        <f t="shared" si="17"/>
        <v>34</v>
      </c>
    </row>
    <row r="13" spans="1:38" s="69" customFormat="1" ht="26.25" customHeight="1" x14ac:dyDescent="0.25">
      <c r="A13" s="70">
        <v>5</v>
      </c>
      <c r="B13" s="73" t="s">
        <v>65</v>
      </c>
      <c r="C13" s="56" t="s">
        <v>63</v>
      </c>
      <c r="D13" s="64">
        <v>24</v>
      </c>
      <c r="E13" s="65">
        <v>24</v>
      </c>
      <c r="F13" s="59">
        <f t="shared" si="0"/>
        <v>100</v>
      </c>
      <c r="G13" s="60">
        <v>13</v>
      </c>
      <c r="H13" s="60">
        <v>11</v>
      </c>
      <c r="I13" s="66">
        <v>17</v>
      </c>
      <c r="J13" s="59">
        <f t="shared" si="1"/>
        <v>70.833333333333343</v>
      </c>
      <c r="K13" s="66"/>
      <c r="L13" s="59">
        <f t="shared" si="2"/>
        <v>0</v>
      </c>
      <c r="M13" s="66">
        <v>4</v>
      </c>
      <c r="N13" s="59">
        <f t="shared" si="3"/>
        <v>16.666666666666664</v>
      </c>
      <c r="O13" s="66">
        <v>3</v>
      </c>
      <c r="P13" s="59">
        <f t="shared" si="4"/>
        <v>12.5</v>
      </c>
      <c r="Q13" s="60">
        <v>24</v>
      </c>
      <c r="R13" s="59">
        <f t="shared" si="5"/>
        <v>100</v>
      </c>
      <c r="S13" s="66">
        <v>0</v>
      </c>
      <c r="T13" s="59">
        <f t="shared" si="6"/>
        <v>0</v>
      </c>
      <c r="U13" s="66">
        <v>0</v>
      </c>
      <c r="V13" s="59">
        <f t="shared" si="7"/>
        <v>0</v>
      </c>
      <c r="W13" s="66">
        <v>0</v>
      </c>
      <c r="X13" s="59">
        <f t="shared" si="8"/>
        <v>0</v>
      </c>
      <c r="Y13" s="66">
        <v>15</v>
      </c>
      <c r="Z13" s="59">
        <f t="shared" si="9"/>
        <v>62.5</v>
      </c>
      <c r="AA13" s="66">
        <v>5</v>
      </c>
      <c r="AB13" s="59">
        <f t="shared" si="10"/>
        <v>20.833333333333336</v>
      </c>
      <c r="AC13" s="67">
        <v>4</v>
      </c>
      <c r="AD13" s="59">
        <f t="shared" si="11"/>
        <v>16.666666666666664</v>
      </c>
      <c r="AE13" s="68"/>
      <c r="AF13" s="59">
        <f t="shared" si="12"/>
        <v>0</v>
      </c>
      <c r="AG13" s="68"/>
      <c r="AH13" s="59">
        <f t="shared" si="13"/>
        <v>0</v>
      </c>
      <c r="AI13" s="47">
        <f t="shared" si="14"/>
        <v>24</v>
      </c>
      <c r="AJ13" s="47">
        <f t="shared" si="15"/>
        <v>24</v>
      </c>
      <c r="AK13" s="47">
        <f t="shared" si="16"/>
        <v>24</v>
      </c>
      <c r="AL13" s="47">
        <f t="shared" si="17"/>
        <v>24</v>
      </c>
    </row>
    <row r="14" spans="1:38" s="69" customFormat="1" ht="26.25" customHeight="1" x14ac:dyDescent="0.25">
      <c r="A14" s="72">
        <v>6</v>
      </c>
      <c r="B14" s="71" t="s">
        <v>66</v>
      </c>
      <c r="C14" s="56" t="s">
        <v>63</v>
      </c>
      <c r="D14" s="64">
        <v>47</v>
      </c>
      <c r="E14" s="65">
        <v>47</v>
      </c>
      <c r="F14" s="59">
        <f t="shared" si="0"/>
        <v>100</v>
      </c>
      <c r="G14" s="60">
        <v>24</v>
      </c>
      <c r="H14" s="60">
        <v>23</v>
      </c>
      <c r="I14" s="66">
        <v>44</v>
      </c>
      <c r="J14" s="59">
        <f t="shared" si="1"/>
        <v>93.61702127659575</v>
      </c>
      <c r="K14" s="66">
        <v>3</v>
      </c>
      <c r="L14" s="59">
        <f t="shared" si="2"/>
        <v>6.3829787234042552</v>
      </c>
      <c r="M14" s="66"/>
      <c r="N14" s="59">
        <f t="shared" si="3"/>
        <v>0</v>
      </c>
      <c r="O14" s="66"/>
      <c r="P14" s="59">
        <f t="shared" si="4"/>
        <v>0</v>
      </c>
      <c r="Q14" s="60">
        <v>46</v>
      </c>
      <c r="R14" s="59">
        <f t="shared" si="5"/>
        <v>97.872340425531917</v>
      </c>
      <c r="S14" s="66"/>
      <c r="T14" s="59">
        <f t="shared" si="6"/>
        <v>0</v>
      </c>
      <c r="U14" s="66">
        <v>1</v>
      </c>
      <c r="V14" s="59">
        <f t="shared" si="7"/>
        <v>2.1276595744680851</v>
      </c>
      <c r="W14" s="66"/>
      <c r="X14" s="59">
        <f t="shared" si="8"/>
        <v>0</v>
      </c>
      <c r="Y14" s="66">
        <v>41</v>
      </c>
      <c r="Z14" s="59">
        <f t="shared" si="9"/>
        <v>87.2340425531915</v>
      </c>
      <c r="AA14" s="66">
        <v>1</v>
      </c>
      <c r="AB14" s="59">
        <f t="shared" si="10"/>
        <v>2.1276595744680851</v>
      </c>
      <c r="AC14" s="68">
        <v>0</v>
      </c>
      <c r="AD14" s="59">
        <f t="shared" si="11"/>
        <v>0</v>
      </c>
      <c r="AE14" s="68">
        <v>2</v>
      </c>
      <c r="AF14" s="59">
        <f t="shared" si="12"/>
        <v>4.2553191489361701</v>
      </c>
      <c r="AG14" s="68">
        <v>3</v>
      </c>
      <c r="AH14" s="59">
        <f t="shared" si="13"/>
        <v>6.3829787234042552</v>
      </c>
      <c r="AI14" s="47">
        <f t="shared" si="14"/>
        <v>47</v>
      </c>
      <c r="AJ14" s="47">
        <f t="shared" si="15"/>
        <v>47</v>
      </c>
      <c r="AK14" s="47">
        <f t="shared" si="16"/>
        <v>47</v>
      </c>
      <c r="AL14" s="47">
        <f t="shared" si="17"/>
        <v>47</v>
      </c>
    </row>
    <row r="15" spans="1:38" s="69" customFormat="1" ht="26.25" customHeight="1" x14ac:dyDescent="0.25">
      <c r="A15" s="70">
        <v>7</v>
      </c>
      <c r="B15" s="71" t="s">
        <v>52</v>
      </c>
      <c r="C15" s="56" t="s">
        <v>63</v>
      </c>
      <c r="D15" s="64">
        <v>32</v>
      </c>
      <c r="E15" s="65">
        <v>32</v>
      </c>
      <c r="F15" s="59">
        <f t="shared" si="0"/>
        <v>100</v>
      </c>
      <c r="G15" s="60">
        <v>20</v>
      </c>
      <c r="H15" s="60">
        <v>12</v>
      </c>
      <c r="I15" s="66">
        <v>32</v>
      </c>
      <c r="J15" s="59">
        <f t="shared" si="1"/>
        <v>100</v>
      </c>
      <c r="K15" s="66">
        <v>0</v>
      </c>
      <c r="L15" s="59">
        <f t="shared" si="2"/>
        <v>0</v>
      </c>
      <c r="M15" s="66">
        <v>0</v>
      </c>
      <c r="N15" s="59">
        <f t="shared" si="3"/>
        <v>0</v>
      </c>
      <c r="O15" s="66">
        <v>0</v>
      </c>
      <c r="P15" s="59">
        <f t="shared" si="4"/>
        <v>0</v>
      </c>
      <c r="Q15" s="60">
        <v>32</v>
      </c>
      <c r="R15" s="59">
        <f t="shared" si="5"/>
        <v>100</v>
      </c>
      <c r="S15" s="66"/>
      <c r="T15" s="59">
        <f t="shared" si="6"/>
        <v>0</v>
      </c>
      <c r="U15" s="66"/>
      <c r="V15" s="59">
        <f t="shared" si="7"/>
        <v>0</v>
      </c>
      <c r="W15" s="66"/>
      <c r="X15" s="59">
        <f t="shared" si="8"/>
        <v>0</v>
      </c>
      <c r="Y15" s="66">
        <v>32</v>
      </c>
      <c r="Z15" s="59">
        <f t="shared" si="9"/>
        <v>100</v>
      </c>
      <c r="AA15" s="66"/>
      <c r="AB15" s="59">
        <f t="shared" si="10"/>
        <v>0</v>
      </c>
      <c r="AC15" s="67"/>
      <c r="AD15" s="59">
        <f t="shared" si="11"/>
        <v>0</v>
      </c>
      <c r="AE15" s="68"/>
      <c r="AF15" s="59">
        <f t="shared" si="12"/>
        <v>0</v>
      </c>
      <c r="AG15" s="68"/>
      <c r="AH15" s="59">
        <f t="shared" si="13"/>
        <v>0</v>
      </c>
      <c r="AI15" s="47">
        <f t="shared" si="14"/>
        <v>32</v>
      </c>
      <c r="AJ15" s="47">
        <f t="shared" si="15"/>
        <v>32</v>
      </c>
      <c r="AK15" s="47">
        <f t="shared" si="16"/>
        <v>32</v>
      </c>
      <c r="AL15" s="47">
        <f t="shared" si="17"/>
        <v>32</v>
      </c>
    </row>
    <row r="16" spans="1:38" s="69" customFormat="1" ht="26.25" customHeight="1" x14ac:dyDescent="0.25">
      <c r="A16" s="72">
        <v>8</v>
      </c>
      <c r="B16" s="84" t="s">
        <v>76</v>
      </c>
      <c r="C16" s="56" t="s">
        <v>63</v>
      </c>
      <c r="D16" s="64">
        <v>20</v>
      </c>
      <c r="E16" s="74">
        <v>20</v>
      </c>
      <c r="F16" s="59">
        <v>20</v>
      </c>
      <c r="G16" s="60">
        <v>12</v>
      </c>
      <c r="H16" s="60">
        <v>8</v>
      </c>
      <c r="I16" s="66">
        <v>19</v>
      </c>
      <c r="J16" s="59">
        <f t="shared" si="1"/>
        <v>95</v>
      </c>
      <c r="K16" s="66"/>
      <c r="L16" s="59">
        <f t="shared" si="2"/>
        <v>0</v>
      </c>
      <c r="M16" s="66">
        <v>1</v>
      </c>
      <c r="N16" s="59">
        <f t="shared" si="3"/>
        <v>5</v>
      </c>
      <c r="O16" s="66">
        <v>0</v>
      </c>
      <c r="P16" s="59">
        <f t="shared" si="4"/>
        <v>0</v>
      </c>
      <c r="Q16" s="60">
        <v>19</v>
      </c>
      <c r="R16" s="59">
        <f t="shared" si="5"/>
        <v>95</v>
      </c>
      <c r="S16" s="66"/>
      <c r="T16" s="59">
        <f t="shared" si="6"/>
        <v>0</v>
      </c>
      <c r="U16" s="66">
        <v>1</v>
      </c>
      <c r="V16" s="59">
        <f t="shared" si="7"/>
        <v>5</v>
      </c>
      <c r="W16" s="66"/>
      <c r="X16" s="59">
        <f t="shared" si="8"/>
        <v>0</v>
      </c>
      <c r="Y16" s="66">
        <v>20</v>
      </c>
      <c r="Z16" s="59">
        <f t="shared" si="9"/>
        <v>100</v>
      </c>
      <c r="AA16" s="66">
        <v>0</v>
      </c>
      <c r="AB16" s="59">
        <f t="shared" si="10"/>
        <v>0</v>
      </c>
      <c r="AC16" s="67">
        <v>0</v>
      </c>
      <c r="AD16" s="59">
        <f t="shared" si="11"/>
        <v>0</v>
      </c>
      <c r="AE16" s="68">
        <v>0</v>
      </c>
      <c r="AF16" s="59">
        <f t="shared" si="12"/>
        <v>0</v>
      </c>
      <c r="AG16" s="68">
        <v>0</v>
      </c>
      <c r="AH16" s="59">
        <f t="shared" si="13"/>
        <v>0</v>
      </c>
      <c r="AI16" s="47">
        <f t="shared" si="14"/>
        <v>20</v>
      </c>
      <c r="AJ16" s="47">
        <f t="shared" si="15"/>
        <v>20</v>
      </c>
      <c r="AK16" s="47">
        <f t="shared" si="16"/>
        <v>20</v>
      </c>
      <c r="AL16" s="47">
        <f t="shared" si="17"/>
        <v>20</v>
      </c>
    </row>
    <row r="17" spans="1:38" s="50" customFormat="1" ht="26.25" customHeight="1" x14ac:dyDescent="0.25">
      <c r="A17" s="70">
        <v>9</v>
      </c>
      <c r="B17" s="73" t="s">
        <v>67</v>
      </c>
      <c r="C17" s="56" t="s">
        <v>63</v>
      </c>
      <c r="D17" s="64">
        <v>31</v>
      </c>
      <c r="E17" s="65">
        <v>31</v>
      </c>
      <c r="F17" s="59">
        <f t="shared" si="0"/>
        <v>100</v>
      </c>
      <c r="G17" s="60">
        <v>12</v>
      </c>
      <c r="H17" s="60">
        <v>19</v>
      </c>
      <c r="I17" s="66">
        <v>30</v>
      </c>
      <c r="J17" s="59">
        <f t="shared" si="1"/>
        <v>96.774193548387103</v>
      </c>
      <c r="K17" s="66">
        <v>1</v>
      </c>
      <c r="L17" s="59">
        <f t="shared" si="2"/>
        <v>3.225806451612903</v>
      </c>
      <c r="M17" s="66">
        <v>0</v>
      </c>
      <c r="N17" s="59">
        <f t="shared" si="3"/>
        <v>0</v>
      </c>
      <c r="O17" s="66">
        <v>0</v>
      </c>
      <c r="P17" s="59">
        <f t="shared" si="4"/>
        <v>0</v>
      </c>
      <c r="Q17" s="60">
        <v>31</v>
      </c>
      <c r="R17" s="59">
        <f t="shared" si="5"/>
        <v>100</v>
      </c>
      <c r="S17" s="66">
        <v>0</v>
      </c>
      <c r="T17" s="59">
        <f t="shared" si="6"/>
        <v>0</v>
      </c>
      <c r="U17" s="66">
        <v>0</v>
      </c>
      <c r="V17" s="59">
        <f t="shared" si="7"/>
        <v>0</v>
      </c>
      <c r="W17" s="66">
        <v>0</v>
      </c>
      <c r="X17" s="59">
        <f t="shared" si="8"/>
        <v>0</v>
      </c>
      <c r="Y17" s="66">
        <v>30</v>
      </c>
      <c r="Z17" s="59">
        <f t="shared" si="9"/>
        <v>96.774193548387103</v>
      </c>
      <c r="AA17" s="66"/>
      <c r="AB17" s="59">
        <f t="shared" si="10"/>
        <v>0</v>
      </c>
      <c r="AC17" s="67"/>
      <c r="AD17" s="59">
        <f t="shared" si="11"/>
        <v>0</v>
      </c>
      <c r="AE17" s="68"/>
      <c r="AF17" s="59">
        <f t="shared" si="12"/>
        <v>0</v>
      </c>
      <c r="AG17" s="68">
        <v>1</v>
      </c>
      <c r="AH17" s="59">
        <f t="shared" si="13"/>
        <v>3.225806451612903</v>
      </c>
      <c r="AI17" s="47">
        <f t="shared" si="14"/>
        <v>31</v>
      </c>
      <c r="AJ17" s="47">
        <f t="shared" si="15"/>
        <v>31</v>
      </c>
      <c r="AK17" s="47">
        <f t="shared" si="16"/>
        <v>31</v>
      </c>
      <c r="AL17" s="47">
        <f t="shared" si="17"/>
        <v>31</v>
      </c>
    </row>
    <row r="18" spans="1:38" s="50" customFormat="1" ht="21.75" customHeight="1" x14ac:dyDescent="0.25">
      <c r="A18" s="75"/>
      <c r="B18" s="76" t="s">
        <v>68</v>
      </c>
      <c r="C18" s="77"/>
      <c r="D18" s="78">
        <f>SUM(D9:D17)</f>
        <v>857</v>
      </c>
      <c r="E18" s="78">
        <f>SUM(E9:E17)</f>
        <v>854</v>
      </c>
      <c r="F18" s="59">
        <f>E18/D18*100</f>
        <v>99.649941656942815</v>
      </c>
      <c r="G18" s="78">
        <f>SUM(G9:G17)</f>
        <v>452</v>
      </c>
      <c r="H18" s="78">
        <f>SUM(H9:H17)</f>
        <v>405</v>
      </c>
      <c r="I18" s="78">
        <f>SUM(I9:I17)</f>
        <v>795</v>
      </c>
      <c r="J18" s="59">
        <f>I18/E18*100</f>
        <v>93.091334894613581</v>
      </c>
      <c r="K18" s="78">
        <f>SUM(K9:K17)</f>
        <v>33</v>
      </c>
      <c r="L18" s="59">
        <f>K18/E18*100</f>
        <v>3.8641686182669792</v>
      </c>
      <c r="M18" s="78">
        <f>SUM(M9:M17)</f>
        <v>23</v>
      </c>
      <c r="N18" s="59">
        <f>M18/E18*100</f>
        <v>2.6932084309133488</v>
      </c>
      <c r="O18" s="78">
        <f>SUM(O9:O17)</f>
        <v>3</v>
      </c>
      <c r="P18" s="59">
        <f>O18/E18*100</f>
        <v>0.35128805620608899</v>
      </c>
      <c r="Q18" s="78">
        <f>SUM(Q9:Q17)</f>
        <v>818</v>
      </c>
      <c r="R18" s="59">
        <f>Q18/E18*100</f>
        <v>95.784543325526926</v>
      </c>
      <c r="S18" s="78">
        <f>SUM(S9:S17)</f>
        <v>8</v>
      </c>
      <c r="T18" s="59">
        <f>S18/E18*100</f>
        <v>0.93676814988290402</v>
      </c>
      <c r="U18" s="78">
        <f>SUM(U9:U17)</f>
        <v>25</v>
      </c>
      <c r="V18" s="59">
        <f>U18/E18*100</f>
        <v>2.9274004683840751</v>
      </c>
      <c r="W18" s="78">
        <f>SUM(W9:W17)</f>
        <v>3</v>
      </c>
      <c r="X18" s="59">
        <f>W18/E18*100</f>
        <v>0.35128805620608899</v>
      </c>
      <c r="Y18" s="78">
        <f>SUM(Y9:Y17)</f>
        <v>752</v>
      </c>
      <c r="Z18" s="59">
        <f>Y18/E18*100</f>
        <v>88.056206088992965</v>
      </c>
      <c r="AA18" s="78">
        <f>SUM(AA9:AA17)</f>
        <v>13</v>
      </c>
      <c r="AB18" s="59">
        <f>AA18/E18*100</f>
        <v>1.5222482435597189</v>
      </c>
      <c r="AC18" s="78">
        <f>SUM(AC9:AC17)</f>
        <v>7</v>
      </c>
      <c r="AD18" s="59">
        <f>AC18/E18*100</f>
        <v>0.81967213114754101</v>
      </c>
      <c r="AE18" s="78">
        <f>SUM(AE9:AE17)</f>
        <v>57</v>
      </c>
      <c r="AF18" s="59">
        <f>AE18/E18*100</f>
        <v>6.6744730679156916</v>
      </c>
      <c r="AG18" s="78">
        <f>SUM(AG9:AG17)</f>
        <v>25</v>
      </c>
      <c r="AH18" s="59">
        <f>AG18/E18*100</f>
        <v>2.9274004683840751</v>
      </c>
      <c r="AI18" s="78">
        <f>SUM(AI9:AI17)</f>
        <v>857</v>
      </c>
      <c r="AJ18" s="78">
        <f>SUM(AJ9:AJ17)</f>
        <v>854</v>
      </c>
      <c r="AK18" s="78">
        <f>SUM(AK9:AK17)</f>
        <v>854</v>
      </c>
      <c r="AL18" s="78">
        <f>SUM(AL9:AL17)</f>
        <v>854</v>
      </c>
    </row>
    <row r="19" spans="1:38" s="50" customFormat="1" x14ac:dyDescent="0.25">
      <c r="N19" s="79"/>
      <c r="Q19" s="118" t="s">
        <v>72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85"/>
    </row>
    <row r="20" spans="1:38" s="50" customFormat="1" ht="20.25" x14ac:dyDescent="0.25">
      <c r="A20" s="80"/>
      <c r="B20" s="81"/>
      <c r="C20" s="80"/>
      <c r="D20" s="80"/>
      <c r="E20" s="80"/>
      <c r="F20" s="80"/>
      <c r="G20" s="80"/>
      <c r="H20" s="81"/>
      <c r="I20" s="80"/>
      <c r="J20" s="81"/>
      <c r="K20" s="81"/>
      <c r="L20" s="81"/>
      <c r="M20" s="80"/>
      <c r="N20" s="82"/>
      <c r="O20" s="80"/>
      <c r="P20" s="80"/>
      <c r="Q20" s="80"/>
      <c r="S20" s="120" t="s">
        <v>73</v>
      </c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1"/>
      <c r="AH20" s="81"/>
      <c r="AI20" s="81"/>
    </row>
    <row r="21" spans="1:38" s="50" customFormat="1" x14ac:dyDescent="0.25"/>
    <row r="22" spans="1:38" s="50" customFormat="1" x14ac:dyDescent="0.25"/>
    <row r="23" spans="1:38" s="50" customFormat="1" x14ac:dyDescent="0.25"/>
    <row r="24" spans="1:38" s="50" customFormat="1" x14ac:dyDescent="0.25"/>
    <row r="25" spans="1:38" s="50" customFormat="1" x14ac:dyDescent="0.25"/>
    <row r="26" spans="1:38" s="50" customFormat="1" x14ac:dyDescent="0.25"/>
    <row r="27" spans="1:38" s="50" customFormat="1" x14ac:dyDescent="0.25"/>
    <row r="28" spans="1:38" s="50" customFormat="1" x14ac:dyDescent="0.25"/>
    <row r="29" spans="1:38" s="50" customFormat="1" x14ac:dyDescent="0.25"/>
    <row r="30" spans="1:38" s="50" customFormat="1" x14ac:dyDescent="0.25"/>
    <row r="31" spans="1:38" s="50" customFormat="1" x14ac:dyDescent="0.25"/>
    <row r="32" spans="1:38" s="50" customFormat="1" x14ac:dyDescent="0.25"/>
    <row r="33" s="50" customFormat="1" x14ac:dyDescent="0.25"/>
    <row r="34" s="50" customFormat="1" x14ac:dyDescent="0.25"/>
    <row r="35" s="50" customFormat="1" x14ac:dyDescent="0.25"/>
    <row r="36" s="50" customFormat="1" x14ac:dyDescent="0.25"/>
    <row r="37" s="50" customFormat="1" x14ac:dyDescent="0.25"/>
    <row r="38" s="50" customFormat="1" x14ac:dyDescent="0.25"/>
    <row r="39" s="50" customFormat="1" x14ac:dyDescent="0.25"/>
    <row r="40" s="50" customFormat="1" x14ac:dyDescent="0.25"/>
    <row r="41" s="50" customFormat="1" x14ac:dyDescent="0.25"/>
    <row r="42" s="50" customFormat="1" x14ac:dyDescent="0.25"/>
    <row r="43" s="50" customFormat="1" x14ac:dyDescent="0.25"/>
    <row r="44" s="50" customFormat="1" x14ac:dyDescent="0.25"/>
    <row r="45" s="50" customFormat="1" x14ac:dyDescent="0.25"/>
    <row r="46" s="50" customFormat="1" x14ac:dyDescent="0.25"/>
    <row r="47" s="50" customFormat="1" x14ac:dyDescent="0.25"/>
    <row r="48" s="50" customFormat="1" x14ac:dyDescent="0.25"/>
    <row r="49" s="50" customFormat="1" x14ac:dyDescent="0.25"/>
    <row r="50" s="50" customFormat="1" x14ac:dyDescent="0.25"/>
    <row r="51" s="50" customFormat="1" x14ac:dyDescent="0.25"/>
    <row r="52" s="50" customFormat="1" x14ac:dyDescent="0.25"/>
    <row r="53" s="50" customFormat="1" x14ac:dyDescent="0.25"/>
    <row r="54" s="50" customFormat="1" x14ac:dyDescent="0.25"/>
    <row r="55" s="50" customFormat="1" x14ac:dyDescent="0.25"/>
    <row r="56" s="50" customFormat="1" x14ac:dyDescent="0.25"/>
    <row r="57" s="50" customFormat="1" x14ac:dyDescent="0.25"/>
    <row r="58" s="50" customFormat="1" x14ac:dyDescent="0.25"/>
    <row r="59" s="50" customFormat="1" x14ac:dyDescent="0.25"/>
    <row r="60" s="50" customFormat="1" x14ac:dyDescent="0.25"/>
    <row r="61" s="50" customFormat="1" x14ac:dyDescent="0.25"/>
    <row r="62" s="50" customFormat="1" x14ac:dyDescent="0.25"/>
    <row r="63" s="50" customFormat="1" x14ac:dyDescent="0.25"/>
    <row r="64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  <row r="73" s="50" customFormat="1" x14ac:dyDescent="0.25"/>
    <row r="74" s="50" customFormat="1" x14ac:dyDescent="0.25"/>
    <row r="75" s="50" customFormat="1" x14ac:dyDescent="0.25"/>
    <row r="76" s="50" customFormat="1" x14ac:dyDescent="0.25"/>
    <row r="77" s="50" customFormat="1" x14ac:dyDescent="0.25"/>
    <row r="78" s="50" customFormat="1" x14ac:dyDescent="0.25"/>
    <row r="79" s="50" customFormat="1" x14ac:dyDescent="0.25"/>
    <row r="80" s="50" customFormat="1" x14ac:dyDescent="0.25"/>
    <row r="81" s="50" customFormat="1" x14ac:dyDescent="0.25"/>
    <row r="82" s="50" customFormat="1" x14ac:dyDescent="0.25"/>
    <row r="83" s="50" customFormat="1" x14ac:dyDescent="0.25"/>
    <row r="84" s="50" customFormat="1" x14ac:dyDescent="0.25"/>
    <row r="85" s="50" customFormat="1" x14ac:dyDescent="0.25"/>
    <row r="86" s="50" customFormat="1" x14ac:dyDescent="0.25"/>
    <row r="87" s="50" customFormat="1" x14ac:dyDescent="0.25"/>
    <row r="88" s="50" customFormat="1" x14ac:dyDescent="0.25"/>
    <row r="89" s="50" customFormat="1" x14ac:dyDescent="0.25"/>
    <row r="90" s="50" customFormat="1" x14ac:dyDescent="0.25"/>
    <row r="91" s="50" customFormat="1" x14ac:dyDescent="0.25"/>
    <row r="92" s="50" customFormat="1" x14ac:dyDescent="0.25"/>
    <row r="93" s="50" customFormat="1" x14ac:dyDescent="0.25"/>
    <row r="94" s="50" customFormat="1" x14ac:dyDescent="0.25"/>
    <row r="95" s="50" customFormat="1" x14ac:dyDescent="0.25"/>
    <row r="96" s="50" customFormat="1" x14ac:dyDescent="0.25"/>
    <row r="97" s="50" customFormat="1" x14ac:dyDescent="0.25"/>
    <row r="98" s="50" customFormat="1" x14ac:dyDescent="0.25"/>
    <row r="99" s="50" customFormat="1" x14ac:dyDescent="0.25"/>
    <row r="100" s="50" customFormat="1" x14ac:dyDescent="0.25"/>
    <row r="101" s="50" customFormat="1" x14ac:dyDescent="0.25"/>
    <row r="102" s="50" customFormat="1" x14ac:dyDescent="0.25"/>
    <row r="103" s="50" customFormat="1" x14ac:dyDescent="0.25"/>
    <row r="104" s="50" customFormat="1" x14ac:dyDescent="0.25"/>
    <row r="105" s="50" customFormat="1" x14ac:dyDescent="0.25"/>
    <row r="106" s="50" customFormat="1" x14ac:dyDescent="0.25"/>
    <row r="107" s="50" customFormat="1" x14ac:dyDescent="0.25"/>
    <row r="108" s="50" customFormat="1" x14ac:dyDescent="0.25"/>
    <row r="109" s="50" customFormat="1" x14ac:dyDescent="0.25"/>
    <row r="110" s="50" customFormat="1" x14ac:dyDescent="0.25"/>
    <row r="111" s="50" customFormat="1" x14ac:dyDescent="0.25"/>
    <row r="112" s="50" customFormat="1" x14ac:dyDescent="0.25"/>
    <row r="113" spans="1:27" s="50" customFormat="1" x14ac:dyDescent="0.25"/>
    <row r="114" spans="1:27" s="50" customFormat="1" x14ac:dyDescent="0.25"/>
    <row r="115" spans="1:27" s="50" customFormat="1" x14ac:dyDescent="0.25"/>
    <row r="116" spans="1:27" s="50" customFormat="1" x14ac:dyDescent="0.25"/>
    <row r="117" spans="1:27" s="50" customFormat="1" x14ac:dyDescent="0.25"/>
    <row r="118" spans="1:27" s="50" customFormat="1" x14ac:dyDescent="0.25"/>
    <row r="119" spans="1:27" s="50" customFormat="1" x14ac:dyDescent="0.25"/>
    <row r="120" spans="1:27" s="50" customFormat="1" x14ac:dyDescent="0.25"/>
    <row r="121" spans="1:27" s="50" customFormat="1" x14ac:dyDescent="0.25"/>
    <row r="122" spans="1:27" s="50" customFormat="1" x14ac:dyDescent="0.25"/>
    <row r="123" spans="1:27" s="50" customFormat="1" x14ac:dyDescent="0.25"/>
    <row r="124" spans="1:27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</sheetData>
  <mergeCells count="35">
    <mergeCell ref="S20:AF20"/>
    <mergeCell ref="A3:AH3"/>
    <mergeCell ref="A4:AH4"/>
    <mergeCell ref="A5:A8"/>
    <mergeCell ref="B5:B8"/>
    <mergeCell ref="C5:C8"/>
    <mergeCell ref="D5:D8"/>
    <mergeCell ref="E5:F7"/>
    <mergeCell ref="G5:G7"/>
    <mergeCell ref="H5:H7"/>
    <mergeCell ref="I5:P5"/>
    <mergeCell ref="Q5:X5"/>
    <mergeCell ref="Y5:AH5"/>
    <mergeCell ref="AE6:AF7"/>
    <mergeCell ref="AG6:AH7"/>
    <mergeCell ref="I6:J7"/>
    <mergeCell ref="K6:L7"/>
    <mergeCell ref="M6:P6"/>
    <mergeCell ref="Q6:R7"/>
    <mergeCell ref="S6:T7"/>
    <mergeCell ref="M7:N7"/>
    <mergeCell ref="O7:P7"/>
    <mergeCell ref="AI6:AI8"/>
    <mergeCell ref="AJ6:AJ8"/>
    <mergeCell ref="AK6:AK8"/>
    <mergeCell ref="Q19:AH19"/>
    <mergeCell ref="AI5:AL5"/>
    <mergeCell ref="U6:X6"/>
    <mergeCell ref="Y6:Z7"/>
    <mergeCell ref="AL6:AL8"/>
    <mergeCell ref="U7:V7"/>
    <mergeCell ref="W7:X7"/>
    <mergeCell ref="AA7:AB7"/>
    <mergeCell ref="AC7:AD7"/>
    <mergeCell ref="AA6:AD6"/>
  </mergeCells>
  <pageMargins left="0.37" right="0.21" top="0.26" bottom="0.3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 CÂN ĐO KHỐI LỚP         (2)</vt:lpstr>
      <vt:lpstr>Tong toan phuong Lan 1</vt:lpstr>
      <vt:lpstr>'TH CÂN ĐO KHỐI LỚP        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Hien</cp:lastModifiedBy>
  <cp:lastPrinted>2023-09-21T01:09:00Z</cp:lastPrinted>
  <dcterms:created xsi:type="dcterms:W3CDTF">2017-08-28T03:55:44Z</dcterms:created>
  <dcterms:modified xsi:type="dcterms:W3CDTF">2023-09-22T03:42:45Z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1033-10.2.0.5926</vt:lpwstr>
  </property>
</Properties>
</file>