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firstSheet="1" activeTab="1"/>
  </bookViews>
  <sheets>
    <sheet name="SGV" sheetId="4" state="veryHidden" r:id=""/>
    <sheet name="quyet toan năm học 21-22" sheetId="1" r:id="rId1"/>
    <sheet name="dự toán 2022" sheetId="2" r:id="rId2"/>
    <sheet name="quyet toan quý 2" sheetId="3" r:id="rId3"/>
  </sheets>
  <externalReferences>
    <externalReference r:id="rId4"/>
  </externalReferences>
  <calcPr calcId="144525"/>
</workbook>
</file>

<file path=xl/calcChain.xml><?xml version="1.0" encoding="utf-8"?>
<calcChain xmlns="http://schemas.openxmlformats.org/spreadsheetml/2006/main">
  <c r="E36" i="3" l="1"/>
  <c r="D35" i="3"/>
  <c r="D34" i="3" s="1"/>
  <c r="C34" i="3"/>
  <c r="C23" i="2"/>
  <c r="D21" i="1"/>
  <c r="G20" i="1"/>
  <c r="E20" i="1"/>
  <c r="F20" i="1" s="1"/>
  <c r="H20" i="1" s="1"/>
  <c r="G19" i="1"/>
  <c r="E19" i="1"/>
  <c r="F19" i="1" s="1"/>
  <c r="H19" i="1" s="1"/>
  <c r="G18" i="1"/>
  <c r="E18" i="1"/>
  <c r="F18" i="1" s="1"/>
  <c r="H18" i="1" s="1"/>
  <c r="F17" i="1"/>
  <c r="H17" i="1" s="1"/>
  <c r="E17" i="1"/>
  <c r="F16" i="1"/>
  <c r="G16" i="1" s="1"/>
  <c r="H16" i="1" s="1"/>
  <c r="E16" i="1"/>
  <c r="F15" i="1"/>
  <c r="E15" i="1"/>
  <c r="E14" i="1"/>
  <c r="F14" i="1" s="1"/>
  <c r="G13" i="1"/>
  <c r="E13" i="1"/>
  <c r="F13" i="1" s="1"/>
  <c r="H13" i="1" s="1"/>
  <c r="G12" i="1"/>
  <c r="E12" i="1"/>
  <c r="F12" i="1" s="1"/>
  <c r="I38" i="3" l="1"/>
  <c r="H15" i="1"/>
  <c r="H12" i="1"/>
  <c r="F21" i="1"/>
  <c r="G14" i="1"/>
  <c r="H14" i="1" s="1"/>
  <c r="G21" i="1"/>
  <c r="E21" i="1"/>
  <c r="G15" i="1"/>
  <c r="H21" i="1" l="1"/>
</calcChain>
</file>

<file path=xl/sharedStrings.xml><?xml version="1.0" encoding="utf-8"?>
<sst xmlns="http://schemas.openxmlformats.org/spreadsheetml/2006/main" count="452" uniqueCount="131">
  <si>
    <t>UBND HUYỆN TIÊN LÃNG</t>
  </si>
  <si>
    <t>CỘNG HÒA XÃ HỘI CHỦ NGHĨA VIỆT NAM</t>
  </si>
  <si>
    <t>TRƯỜNG MẦM NON HÙNG THẮNG</t>
  </si>
  <si>
    <t>Độc lập - Tự do - Hạnh phúc</t>
  </si>
  <si>
    <t>Đơn vị:</t>
  </si>
  <si>
    <t>Trường mầm non Hùng Thắng</t>
  </si>
  <si>
    <t>Chương:</t>
  </si>
  <si>
    <t>BÁO CÁO</t>
  </si>
  <si>
    <t>CÔNG KHAI QUYẾT TOÁN THU - CHI NĂM HỌC 2021-2022</t>
  </si>
  <si>
    <t xml:space="preserve"> </t>
  </si>
  <si>
    <t>I. NGUỒN THU TẠI ĐƠN VỊ</t>
  </si>
  <si>
    <t>ĐVT: Đồng</t>
  </si>
  <si>
    <t>Số TT</t>
  </si>
  <si>
    <t>Các khoản thu</t>
  </si>
  <si>
    <t>Mức thu</t>
  </si>
  <si>
    <t>Số dư năm trước chuyển sang</t>
  </si>
  <si>
    <t>Số thu mới</t>
  </si>
  <si>
    <t>Tổng thu</t>
  </si>
  <si>
    <t>Tổng chi</t>
  </si>
  <si>
    <t>Tồn</t>
  </si>
  <si>
    <t>Học phí</t>
  </si>
  <si>
    <t>NT: 92.000đ/ trẻ/tháng
MG: 85.000đ/ trẻ/tháng</t>
  </si>
  <si>
    <t>Tiền ăn</t>
  </si>
  <si>
    <t>17.000đ/trẻ/ngày</t>
  </si>
  <si>
    <t>Chăm sóc sức khỏe ban đầu</t>
  </si>
  <si>
    <t>BHXH cấp</t>
  </si>
  <si>
    <t>Quỹ bổ xung đồ dùng ăn ngủ</t>
  </si>
  <si>
    <t>25.000đ/trẻ/tháng</t>
  </si>
  <si>
    <t>Quỹ văn học phẩm</t>
  </si>
  <si>
    <t>Quỹ học thêm thứ 7</t>
  </si>
  <si>
    <t>25.000đ/trẻ/ngày</t>
  </si>
  <si>
    <t>Quỹ trực trưa</t>
  </si>
  <si>
    <t>120.000đ/trẻ/tháng</t>
  </si>
  <si>
    <t>Quỹ ga</t>
  </si>
  <si>
    <t>Thu đủ bù chi theo HĐ tiêu thụ</t>
  </si>
  <si>
    <t xml:space="preserve">Hỗ trợ lương nhân viên nấu ăn </t>
  </si>
  <si>
    <t>Thu đủ bù chi cho số NV nấu ăn làm việc trực tiếp theo mức lương tối thiểu vùng</t>
  </si>
  <si>
    <t>Tổng cộng</t>
  </si>
  <si>
    <t>Hùng Thắng, Ngày  25 tháng  06 năm 2022</t>
  </si>
  <si>
    <t>Kế toán</t>
  </si>
  <si>
    <t>Thủ trưởng đơn vị</t>
  </si>
  <si>
    <t>Lê Thị Màu</t>
  </si>
  <si>
    <t xml:space="preserve"> Biểu số 2 - Ban hành kèm theo Thông tư số 90/TT-BTC ngày 28 tháng 9 năm 2018  của Bộ Tài chính</t>
  </si>
  <si>
    <t xml:space="preserve">  Đơn vị: Trường MN Hùng Thắng</t>
  </si>
  <si>
    <t xml:space="preserve"> Chương: 622</t>
  </si>
  <si>
    <t>DỰ TOÁN THU, CHI NGÂN SÁCH NHÀ NƯỚC NĂM 2022</t>
  </si>
  <si>
    <t>(Kèm theo Quyết định số  15/QĐ- TMN   ngày  04 / 7/ 2022 của Trường MN Hùng Thắng  )</t>
  </si>
  <si>
    <t>(Dùng cho đơn vị sử dụng ngân sách)</t>
  </si>
  <si>
    <t>Đvt: đồng</t>
  </si>
  <si>
    <t xml:space="preserve">Số 
TT </t>
  </si>
  <si>
    <t>Nội dung</t>
  </si>
  <si>
    <t>Dự toán được giao</t>
  </si>
  <si>
    <t>A</t>
  </si>
  <si>
    <t>Tổng số thu, chi, nộp ngân sách phí, lệ phí</t>
  </si>
  <si>
    <t>I</t>
  </si>
  <si>
    <t xml:space="preserve"> Số thu phí, lệ phí</t>
  </si>
  <si>
    <t>II</t>
  </si>
  <si>
    <t>Chi từ nguồn thu phí được để lại</t>
  </si>
  <si>
    <t>Chi sự nghiệp………………….</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</si>
  <si>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</si>
  <si>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</si>
  <si>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</si>
  <si>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</si>
  <si>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</si>
  <si>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</si>
  <si>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</si>
  <si>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</si>
  <si>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</si>
  <si>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Lệ phí</t>
  </si>
  <si>
    <t>Lệ phí…</t>
  </si>
  <si>
    <t>B</t>
  </si>
  <si>
    <t>Dự toán chi ngân sách nhà nước</t>
  </si>
  <si>
    <t>Nguồn ngân sách trong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</si>
  <si>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</si>
  <si>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</si>
  <si>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</si>
  <si>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</si>
  <si>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</si>
  <si>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</si>
  <si>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</si>
  <si>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</si>
  <si>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</si>
  <si>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</si>
  <si>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</si>
  <si>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</si>
  <si>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</si>
  <si>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</si>
  <si>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</si>
  <si>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 xml:space="preserve">Chi sự nghiệp y tế, dân số và gia đình </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</si>
  <si>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</si>
  <si>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</si>
  <si>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</si>
  <si>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</si>
  <si>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</si>
  <si>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</si>
  <si>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</si>
  <si>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</si>
  <si>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</si>
  <si>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</si>
  <si>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</si>
  <si>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</si>
  <si>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</si>
  <si>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</si>
  <si>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</si>
  <si>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</si>
  <si>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</si>
  <si>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</si>
  <si>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</si>
  <si>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</si>
  <si>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</si>
  <si>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</si>
  <si>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</si>
  <si>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Nguồn vay nợ nước ngoài</t>
  </si>
  <si>
    <t>Ngày 04 tháng 7 năm2022</t>
  </si>
  <si>
    <t xml:space="preserve">   Biểu số 3 - Ban hành kèm theo Thông tư số 90   ngày 28   tháng  9  năm 2018   của Bộ Tài chính</t>
  </si>
  <si>
    <t>Hùng Thắng, ngày 04 tháng 7 năm 2022</t>
  </si>
  <si>
    <t>CÔNG KHAI THỰC HIỆN DỰ TOÁN THU- CHI NGÂN SÁCH QUÝ II</t>
  </si>
  <si>
    <t>(Dùng cho đơn vị dự toán cấp trên và đơn vị</t>
  </si>
  <si>
    <t xml:space="preserve"> dự toán sử dụng ngân sách nhà nước)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</si>
  <si>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</si>
  <si>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</si>
  <si>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xml:space="preserve">         Trường mầm non Hùng Thắng công khai tình hình thực hiện dự toán thu-chi ngân sách quý II  năm 2022) như sau:</t>
  </si>
  <si>
    <t>ĐV tính:  đồng</t>
  </si>
  <si>
    <t>Dự toán năm</t>
  </si>
  <si>
    <t>Ước thực
hiện quý/6 tháng/năm</t>
  </si>
  <si>
    <t>Ước thực hiện/Dự toán năm (tỷ lệ %)</t>
  </si>
  <si>
    <t>Ước thực hiện quý (6 tháng, năm) nay so với cùng kỳ năm trước (tỷ lệ %)</t>
  </si>
  <si>
    <t>Phí</t>
  </si>
  <si>
    <t>Phí …</t>
  </si>
  <si>
    <t>Ngày  4   tháng  7   năm2022</t>
  </si>
  <si>
    <t xml:space="preserve">Phạm Thị Hạnh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</si>
</sst>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223" formatCode="###&quot; &quot;###&quot; &quot;###"/>
    <numFmt numFmtId="225" formatCode="#,###,###"/>
    <numFmt numFmtId="226" formatCode="####\ ###\ ###"/>
  </numFmts>
  <fonts count="29" x14ac:knownFonts="1">
    <font>
      <sz val="11"/>
      <color theme="1"/>
      <name val="Calibri"/>
      <family val="2"/>
      <charset val="163"/>
      <scheme val="minor"/>
    </font>
    <font>
      <sz val="12"/>
      <name val="Times New Roman"/>
      <family val="1"/>
    </font>
    <font>
      <b/>
      <sz val="12"/>
      <color indexed="8"/>
      <name val="Times New Roman"/>
      <family val="1"/>
    </font>
    <font>
      <b/>
      <sz val="12"/>
      <name val="Times New Roman"/>
      <family val="1"/>
    </font>
    <font>
      <sz val="12"/>
      <color indexed="8"/>
      <name val="Times New Roman"/>
      <family val="1"/>
    </font>
    <font>
      <i/>
      <sz val="12"/>
      <name val="Times New Roman"/>
      <family val="1"/>
    </font>
    <font>
      <i/>
      <sz val="12"/>
      <color theme="1"/>
      <name val="Cambria"/>
      <family val="1"/>
      <charset val="163"/>
      <scheme val="major"/>
    </font>
    <font>
      <sz val="11"/>
      <color theme="1"/>
      <name val="Cambria"/>
      <family val="1"/>
      <charset val="163"/>
      <scheme val="major"/>
    </font>
    <font>
      <sz val="12"/>
      <color theme="1"/>
      <name val="Cambria"/>
      <family val="1"/>
      <charset val="163"/>
      <scheme val="major"/>
    </font>
    <font>
      <b/>
      <sz val="12"/>
      <color theme="1"/>
      <name val="Times New Roman"/>
      <family val="1"/>
      <charset val="163"/>
    </font>
    <font>
      <i/>
      <sz val="12"/>
      <color theme="1"/>
      <name val="Times New Roman"/>
      <family val="1"/>
      <charset val="163"/>
    </font>
    <font>
      <sz val="14"/>
      <color theme="1"/>
      <name val="Cambria"/>
      <family val="1"/>
      <charset val="163"/>
      <scheme val="major"/>
    </font>
    <font>
      <sz val="12"/>
      <color theme="1"/>
      <name val="Times New Roman"/>
      <family val="1"/>
      <charset val="163"/>
    </font>
    <font>
      <b/>
      <sz val="11"/>
      <color theme="1"/>
      <name val="Cambria"/>
      <family val="1"/>
      <charset val="163"/>
      <scheme val="major"/>
    </font>
    <font>
      <b/>
      <i/>
      <sz val="12"/>
      <color theme="1"/>
      <name val="Times New Roman"/>
      <family val="1"/>
      <charset val="163"/>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Arial"/>
      <family val="2"/>
      <charset val="163"/>
    </font>
    <font>
      <b/>
      <sz val="13"/>
      <color theme="1"/>
      <name val="Times New Roman"/>
      <family val="1"/>
      <charset val="163"/>
    </font>
    <font>
      <b/>
      <sz val="14"/>
      <color theme="1"/>
      <name val="Times New Roman"/>
      <family val="1"/>
      <charset val="163"/>
    </font>
    <font>
      <i/>
      <sz val="14"/>
      <color theme="1"/>
      <name val="Times New Roman"/>
      <family val="1"/>
      <charset val="163"/>
    </font>
    <font>
      <sz val="13"/>
      <color theme="1"/>
      <name val="Times New Roman"/>
      <family val="1"/>
      <charset val="163"/>
    </font>
    <font>
      <sz val="12"/>
      <color theme="1"/>
      <name val=".VnTime"/>
      <family val="2"/>
    </font>
    <font>
      <i/>
      <sz val="12"/>
      <color theme="1"/>
      <name val=".VnTime"/>
      <family val="2"/>
    </font>
    <font>
      <sz val="14"/>
      <color theme="1"/>
      <name val="Times New Roman"/>
      <family val="1"/>
    </font>
    <font>
      <sz val="14"/>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horizontal="center"/>
    </xf>
    <xf numFmtId="0" fontId="2" fillId="0" borderId="0" xfId="0" applyFont="1" applyAlignment="1"/>
    <xf numFmtId="0" fontId="2" fillId="0" borderId="0" xfId="0" applyFont="1" applyAlignment="1">
      <alignment horizontal="center"/>
    </xf>
    <xf numFmtId="0" fontId="1" fillId="0" borderId="0" xfId="0" applyFont="1"/>
    <xf numFmtId="0" fontId="3" fillId="0" borderId="0" xfId="0" applyFont="1" applyAlignment="1">
      <alignment horizontal="center"/>
    </xf>
    <xf numFmtId="0" fontId="2" fillId="2" borderId="0" xfId="0" applyFont="1" applyFill="1" applyAlignment="1">
      <alignment horizontal="center"/>
    </xf>
    <xf numFmtId="0" fontId="1" fillId="0" borderId="0" xfId="0" applyFont="1" applyAlignment="1">
      <alignment horizontal="right"/>
    </xf>
    <xf numFmtId="0" fontId="2" fillId="0" borderId="0" xfId="0" applyFont="1"/>
    <xf numFmtId="0" fontId="3" fillId="0" borderId="0" xfId="0" applyFont="1"/>
    <xf numFmtId="0" fontId="3" fillId="0" borderId="0" xfId="0" applyFont="1" applyAlignment="1">
      <alignment horizontal="left"/>
    </xf>
    <xf numFmtId="0" fontId="2" fillId="0" borderId="0" xfId="0" applyFont="1" applyAlignment="1">
      <alignment horizontal="center"/>
    </xf>
    <xf numFmtId="0" fontId="2" fillId="0" borderId="1" xfId="0" applyFont="1" applyBorder="1" applyAlignment="1"/>
    <xf numFmtId="0" fontId="2" fillId="0" borderId="1" xfId="0" applyFont="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1" fillId="0" borderId="0" xfId="0" applyFont="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left" vertical="center" wrapText="1"/>
    </xf>
    <xf numFmtId="225" fontId="4" fillId="3" borderId="2" xfId="0" applyNumberFormat="1" applyFont="1" applyFill="1" applyBorder="1" applyAlignment="1">
      <alignment horizontal="right" vertical="center" wrapText="1"/>
    </xf>
    <xf numFmtId="3" fontId="4" fillId="3" borderId="2" xfId="0" applyNumberFormat="1" applyFont="1" applyFill="1" applyBorder="1" applyAlignment="1">
      <alignment horizontal="right" vertical="center" wrapText="1"/>
    </xf>
    <xf numFmtId="3" fontId="4" fillId="3" borderId="2" xfId="0" applyNumberFormat="1" applyFont="1" applyFill="1" applyBorder="1" applyAlignment="1">
      <alignment horizontal="right" vertical="center"/>
    </xf>
    <xf numFmtId="3" fontId="1" fillId="3" borderId="2" xfId="0" applyNumberFormat="1" applyFont="1" applyFill="1" applyBorder="1" applyAlignment="1">
      <alignment horizontal="right" vertical="center"/>
    </xf>
    <xf numFmtId="0" fontId="1" fillId="3" borderId="0" xfId="0" applyFont="1" applyFill="1" applyAlignment="1">
      <alignment horizontal="center" vertical="center"/>
    </xf>
    <xf numFmtId="3" fontId="1" fillId="3" borderId="0" xfId="0" applyNumberFormat="1" applyFont="1" applyFill="1" applyAlignment="1">
      <alignment horizontal="center" vertical="center"/>
    </xf>
    <xf numFmtId="0" fontId="4" fillId="4" borderId="2" xfId="0" applyFont="1" applyFill="1" applyBorder="1" applyAlignment="1">
      <alignment horizontal="center" vertical="center"/>
    </xf>
    <xf numFmtId="0" fontId="4" fillId="4" borderId="2" xfId="0" applyFont="1" applyFill="1" applyBorder="1" applyAlignment="1">
      <alignment horizontal="left" vertical="center" wrapText="1"/>
    </xf>
    <xf numFmtId="225" fontId="4" fillId="4" borderId="2" xfId="0" applyNumberFormat="1" applyFont="1" applyFill="1" applyBorder="1" applyAlignment="1">
      <alignment horizontal="right" vertical="center" wrapText="1"/>
    </xf>
    <xf numFmtId="3" fontId="4" fillId="4" borderId="2" xfId="0" applyNumberFormat="1" applyFont="1" applyFill="1" applyBorder="1" applyAlignment="1">
      <alignment horizontal="right" vertical="center" wrapText="1"/>
    </xf>
    <xf numFmtId="3" fontId="4" fillId="4" borderId="2" xfId="0" applyNumberFormat="1" applyFont="1" applyFill="1" applyBorder="1" applyAlignment="1">
      <alignment horizontal="right" vertical="center"/>
    </xf>
    <xf numFmtId="3" fontId="1" fillId="4" borderId="2" xfId="0" applyNumberFormat="1" applyFont="1" applyFill="1" applyBorder="1" applyAlignment="1">
      <alignment horizontal="right" vertical="center"/>
    </xf>
    <xf numFmtId="0" fontId="1" fillId="4" borderId="0" xfId="0" applyFont="1" applyFill="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225" fontId="4" fillId="2" borderId="2" xfId="0" applyNumberFormat="1" applyFont="1" applyFill="1" applyBorder="1" applyAlignment="1">
      <alignment horizontal="right" vertical="center" wrapText="1"/>
    </xf>
    <xf numFmtId="3" fontId="4" fillId="2" borderId="2" xfId="0" applyNumberFormat="1" applyFont="1" applyFill="1" applyBorder="1" applyAlignment="1">
      <alignment horizontal="right" vertical="center" wrapText="1"/>
    </xf>
    <xf numFmtId="3" fontId="4" fillId="2" borderId="2" xfId="0" applyNumberFormat="1" applyFont="1" applyFill="1" applyBorder="1" applyAlignment="1">
      <alignment horizontal="right" vertical="center"/>
    </xf>
    <xf numFmtId="0" fontId="1" fillId="0" borderId="0" xfId="0" applyFont="1" applyAlignment="1">
      <alignment horizontal="center" vertical="center"/>
    </xf>
    <xf numFmtId="3" fontId="1" fillId="0" borderId="2" xfId="0" applyNumberFormat="1" applyFont="1" applyBorder="1" applyAlignment="1">
      <alignment horizontal="right" vertical="center"/>
    </xf>
    <xf numFmtId="0" fontId="4" fillId="2" borderId="2" xfId="0" applyFont="1" applyFill="1" applyBorder="1" applyAlignment="1">
      <alignment horizontal="center"/>
    </xf>
    <xf numFmtId="0" fontId="2" fillId="2" borderId="2" xfId="0" applyFont="1" applyFill="1" applyBorder="1" applyAlignment="1">
      <alignment vertical="top" wrapText="1"/>
    </xf>
    <xf numFmtId="223" fontId="2" fillId="2" borderId="2" xfId="0" applyNumberFormat="1" applyFont="1" applyFill="1" applyBorder="1" applyAlignment="1">
      <alignment vertical="center" wrapText="1"/>
    </xf>
    <xf numFmtId="223" fontId="3" fillId="0" borderId="2" xfId="0" applyNumberFormat="1" applyFont="1" applyBorder="1" applyAlignment="1">
      <alignment horizontal="right" vertical="center" wrapText="1"/>
    </xf>
    <xf numFmtId="0" fontId="4" fillId="2" borderId="0" xfId="0" applyFont="1" applyFill="1" applyBorder="1" applyAlignment="1">
      <alignment horizontal="center"/>
    </xf>
    <xf numFmtId="0" fontId="2" fillId="2" borderId="0" xfId="0" applyFont="1" applyFill="1" applyBorder="1" applyAlignment="1">
      <alignment vertical="top" wrapText="1"/>
    </xf>
    <xf numFmtId="225" fontId="2" fillId="2" borderId="0" xfId="0" applyNumberFormat="1" applyFont="1" applyFill="1" applyBorder="1" applyAlignment="1">
      <alignment vertical="top" wrapText="1"/>
    </xf>
    <xf numFmtId="0" fontId="5" fillId="0" borderId="0" xfId="0" applyFont="1" applyAlignment="1">
      <alignment horizontal="center"/>
    </xf>
    <xf numFmtId="0" fontId="3" fillId="0" borderId="0" xfId="0" applyFont="1" applyAlignment="1">
      <alignment horizontal="center"/>
    </xf>
    <xf numFmtId="0" fontId="6" fillId="0" borderId="0" xfId="0" applyFont="1" applyAlignment="1">
      <alignment horizontal="center"/>
    </xf>
    <xf numFmtId="0" fontId="7" fillId="0" borderId="0" xfId="0" applyFont="1"/>
    <xf numFmtId="0" fontId="8" fillId="0" borderId="0" xfId="0" applyFont="1"/>
    <xf numFmtId="0" fontId="8" fillId="0" borderId="0" xfId="0" applyFont="1"/>
    <xf numFmtId="0" fontId="9" fillId="0" borderId="0" xfId="0" applyFont="1" applyAlignment="1">
      <alignment horizontal="center"/>
    </xf>
    <xf numFmtId="0" fontId="10" fillId="0" borderId="0" xfId="0" applyFont="1" applyAlignment="1">
      <alignment horizontal="center"/>
    </xf>
    <xf numFmtId="0" fontId="11" fillId="0" borderId="0" xfId="0" applyFont="1"/>
    <xf numFmtId="0" fontId="12" fillId="0" borderId="0" xfId="0" applyFont="1" applyAlignment="1">
      <alignment horizontal="center"/>
    </xf>
    <xf numFmtId="3" fontId="8" fillId="0" borderId="0" xfId="0" applyNumberFormat="1" applyFont="1"/>
    <xf numFmtId="0" fontId="6" fillId="0" borderId="0" xfId="0" applyFont="1" applyAlignment="1">
      <alignment horizontal="right"/>
    </xf>
    <xf numFmtId="0" fontId="9" fillId="0" borderId="3" xfId="0" applyFont="1" applyBorder="1" applyAlignment="1">
      <alignment horizontal="center" wrapText="1"/>
    </xf>
    <xf numFmtId="0" fontId="9" fillId="0" borderId="3" xfId="0" applyFont="1" applyBorder="1" applyAlignment="1">
      <alignment horizontal="center" vertical="center"/>
    </xf>
    <xf numFmtId="0" fontId="13" fillId="0" borderId="0" xfId="0" applyFont="1"/>
    <xf numFmtId="0" fontId="12" fillId="0" borderId="3" xfId="0" applyFont="1" applyBorder="1" applyAlignment="1">
      <alignment horizontal="center" wrapText="1"/>
    </xf>
    <xf numFmtId="0" fontId="12" fillId="0" borderId="3" xfId="0" applyFont="1" applyBorder="1" applyAlignment="1">
      <alignment horizontal="center" vertical="center"/>
    </xf>
    <xf numFmtId="0" fontId="9" fillId="0" borderId="2" xfId="0" applyFont="1" applyBorder="1" applyAlignment="1">
      <alignment horizontal="center"/>
    </xf>
    <xf numFmtId="0" fontId="9" fillId="0" borderId="2" xfId="0" applyFont="1" applyBorder="1" applyAlignment="1">
      <alignment wrapText="1"/>
    </xf>
    <xf numFmtId="0" fontId="14" fillId="0" borderId="2" xfId="0" applyFont="1" applyBorder="1" applyAlignment="1">
      <alignment horizontal="center"/>
    </xf>
    <xf numFmtId="0" fontId="12" fillId="0" borderId="0" xfId="0" applyFont="1"/>
    <xf numFmtId="2" fontId="8" fillId="0" borderId="2" xfId="0" applyNumberFormat="1" applyFont="1" applyBorder="1"/>
    <xf numFmtId="0" fontId="12" fillId="0" borderId="2" xfId="0" applyFont="1" applyBorder="1" applyAlignment="1">
      <alignment horizontal="center"/>
    </xf>
    <xf numFmtId="0" fontId="12" fillId="0" borderId="2" xfId="0" applyFont="1" applyBorder="1" applyAlignment="1">
      <alignment wrapText="1"/>
    </xf>
    <xf numFmtId="0" fontId="14" fillId="0" borderId="2" xfId="0" applyFont="1" applyBorder="1" applyAlignment="1">
      <alignment wrapText="1"/>
    </xf>
    <xf numFmtId="223" fontId="7" fillId="0" borderId="2" xfId="0" applyNumberFormat="1" applyFont="1" applyBorder="1"/>
    <xf numFmtId="0" fontId="7" fillId="0" borderId="2" xfId="0" applyFont="1" applyBorder="1"/>
    <xf numFmtId="0" fontId="15" fillId="0" borderId="2" xfId="0" applyFont="1" applyBorder="1" applyAlignment="1">
      <alignment horizontal="center"/>
    </xf>
    <xf numFmtId="0" fontId="16" fillId="0" borderId="2" xfId="0" applyFont="1" applyBorder="1" applyAlignment="1">
      <alignment horizontal="center"/>
    </xf>
    <xf numFmtId="0" fontId="17" fillId="0" borderId="2" xfId="0" applyFont="1" applyBorder="1" applyAlignment="1">
      <alignment horizontal="center"/>
    </xf>
    <xf numFmtId="0" fontId="10" fillId="0" borderId="2" xfId="0" applyFont="1" applyBorder="1" applyAlignment="1">
      <alignment wrapText="1"/>
    </xf>
    <xf numFmtId="3" fontId="7" fillId="0" borderId="0" xfId="0" applyNumberFormat="1" applyFont="1"/>
    <xf numFmtId="0" fontId="18" fillId="0" borderId="0" xfId="0" applyFont="1" applyBorder="1" applyAlignment="1">
      <alignment horizontal="center"/>
    </xf>
    <xf numFmtId="0" fontId="19" fillId="0" borderId="0" xfId="0" applyFont="1" applyAlignment="1">
      <alignment horizontal="center"/>
    </xf>
    <xf numFmtId="0" fontId="20" fillId="0" borderId="0" xfId="0" applyFont="1"/>
    <xf numFmtId="0" fontId="9" fillId="0" borderId="0" xfId="0" applyFont="1"/>
    <xf numFmtId="0" fontId="21" fillId="0" borderId="0" xfId="0" applyFont="1" applyAlignment="1">
      <alignment horizontal="center"/>
    </xf>
    <xf numFmtId="0" fontId="22" fillId="0" borderId="0" xfId="0" applyFont="1" applyAlignment="1">
      <alignment horizontal="center"/>
    </xf>
    <xf numFmtId="0" fontId="9" fillId="0" borderId="0" xfId="0" applyFont="1"/>
    <xf numFmtId="0" fontId="14" fillId="0" borderId="0" xfId="0" applyFont="1" applyAlignment="1">
      <alignment horizontal="center"/>
    </xf>
    <xf numFmtId="0" fontId="23" fillId="0" borderId="0" xfId="0" applyFont="1" applyAlignment="1">
      <alignment horizontal="center"/>
    </xf>
    <xf numFmtId="0" fontId="12" fillId="0" borderId="0" xfId="0" applyFont="1" applyAlignment="1"/>
    <xf numFmtId="0" fontId="24" fillId="0" borderId="0" xfId="0" applyFont="1" applyAlignment="1">
      <alignment horizontal="left" wrapText="1"/>
    </xf>
    <xf numFmtId="0" fontId="24" fillId="0" borderId="0" xfId="0" applyFont="1" applyAlignment="1">
      <alignment horizontal="left"/>
    </xf>
    <xf numFmtId="0" fontId="24" fillId="0" borderId="0" xfId="0" applyFont="1" applyAlignment="1">
      <alignment horizontal="left" vertical="center" wrapText="1"/>
    </xf>
    <xf numFmtId="0" fontId="24" fillId="0" borderId="0" xfId="0" applyFont="1" applyAlignment="1">
      <alignment horizontal="left" vertical="center"/>
    </xf>
    <xf numFmtId="0" fontId="12" fillId="0" borderId="0" xfId="0" applyFont="1" applyAlignment="1">
      <alignment horizontal="center"/>
    </xf>
    <xf numFmtId="0" fontId="10" fillId="0" borderId="1" xfId="0" applyFont="1" applyBorder="1" applyAlignment="1">
      <alignment horizont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11" fillId="0" borderId="0" xfId="0" applyFont="1" applyAlignment="1">
      <alignment horizontal="center"/>
    </xf>
    <xf numFmtId="0" fontId="12" fillId="0" borderId="4" xfId="0" applyFont="1" applyBorder="1" applyAlignment="1">
      <alignment horizontal="center" vertical="center"/>
    </xf>
    <xf numFmtId="0" fontId="10" fillId="0" borderId="2" xfId="0" applyFont="1" applyBorder="1" applyAlignment="1">
      <alignment horizontal="center"/>
    </xf>
    <xf numFmtId="0" fontId="9" fillId="0" borderId="2" xfId="0" applyFont="1" applyBorder="1" applyAlignment="1">
      <alignment vertical="top" wrapText="1"/>
    </xf>
    <xf numFmtId="0" fontId="12" fillId="0" borderId="2" xfId="0" applyFont="1" applyBorder="1"/>
    <xf numFmtId="0" fontId="12" fillId="0" borderId="2" xfId="0" applyFont="1" applyBorder="1" applyAlignment="1">
      <alignment horizontal="justify" vertical="top" wrapText="1"/>
    </xf>
    <xf numFmtId="0" fontId="10" fillId="0" borderId="2" xfId="0" applyFont="1" applyBorder="1" applyAlignment="1">
      <alignment horizontal="center" vertical="top" wrapText="1"/>
    </xf>
    <xf numFmtId="0" fontId="9" fillId="0" borderId="2" xfId="0" applyFont="1" applyBorder="1" applyAlignment="1">
      <alignment horizontal="justify" vertical="top" wrapText="1"/>
    </xf>
    <xf numFmtId="223" fontId="9" fillId="0" borderId="2" xfId="0" applyNumberFormat="1" applyFont="1" applyBorder="1" applyAlignment="1">
      <alignment horizontal="right" vertical="top" wrapText="1"/>
    </xf>
    <xf numFmtId="223" fontId="12" fillId="0" borderId="2" xfId="0" applyNumberFormat="1" applyFont="1" applyBorder="1" applyAlignment="1">
      <alignment horizontal="right" vertical="top" wrapText="1"/>
    </xf>
    <xf numFmtId="0" fontId="12" fillId="0" borderId="2" xfId="0" applyNumberFormat="1" applyFont="1" applyBorder="1" applyAlignment="1">
      <alignment horizontal="right" vertical="top" wrapText="1"/>
    </xf>
    <xf numFmtId="0" fontId="12" fillId="0" borderId="2" xfId="0" applyFont="1" applyBorder="1" applyAlignment="1">
      <alignment vertical="top" wrapText="1"/>
    </xf>
    <xf numFmtId="0" fontId="12" fillId="0" borderId="2" xfId="0" applyFont="1" applyBorder="1" applyAlignment="1">
      <alignment horizontal="center" vertical="top" wrapText="1"/>
    </xf>
    <xf numFmtId="226" fontId="12" fillId="0" borderId="2" xfId="0" applyNumberFormat="1" applyFont="1" applyBorder="1" applyAlignment="1">
      <alignment horizontal="center" vertical="top" wrapText="1"/>
    </xf>
    <xf numFmtId="226" fontId="12" fillId="0" borderId="2" xfId="0" applyNumberFormat="1" applyFont="1" applyBorder="1"/>
    <xf numFmtId="226" fontId="11" fillId="0" borderId="2" xfId="0" applyNumberFormat="1" applyFont="1" applyBorder="1"/>
    <xf numFmtId="9" fontId="12" fillId="0" borderId="2" xfId="0" applyNumberFormat="1" applyFont="1" applyBorder="1"/>
    <xf numFmtId="226" fontId="12" fillId="0" borderId="2" xfId="0" applyNumberFormat="1" applyFont="1" applyBorder="1" applyAlignment="1"/>
    <xf numFmtId="226" fontId="25" fillId="0" borderId="2" xfId="0" applyNumberFormat="1" applyFont="1" applyBorder="1" applyAlignment="1"/>
    <xf numFmtId="9" fontId="25" fillId="0" borderId="2" xfId="0" applyNumberFormat="1" applyFont="1" applyBorder="1" applyAlignment="1"/>
    <xf numFmtId="0" fontId="26" fillId="0" borderId="2" xfId="0" applyFont="1" applyBorder="1" applyAlignment="1"/>
    <xf numFmtId="0" fontId="26" fillId="0" borderId="0" xfId="0" applyFont="1" applyAlignment="1"/>
    <xf numFmtId="0" fontId="25" fillId="0" borderId="0" xfId="0" applyFont="1"/>
    <xf numFmtId="0" fontId="9" fillId="0" borderId="2" xfId="0" applyFont="1" applyBorder="1"/>
    <xf numFmtId="0" fontId="6" fillId="0" borderId="2" xfId="0" applyFont="1" applyBorder="1" applyAlignment="1"/>
    <xf numFmtId="0" fontId="26" fillId="0" borderId="0" xfId="0" applyFont="1" applyBorder="1" applyAlignment="1">
      <alignment horizontal="center"/>
    </xf>
    <xf numFmtId="0" fontId="10" fillId="0" borderId="2" xfId="0" applyFont="1" applyBorder="1"/>
    <xf numFmtId="0" fontId="11" fillId="0" borderId="2" xfId="0" applyFont="1" applyBorder="1"/>
    <xf numFmtId="0" fontId="27" fillId="0" borderId="0" xfId="0" applyFont="1" applyAlignment="1">
      <alignment horizontal="center"/>
    </xf>
    <xf numFmtId="0" fontId="2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104775</xdr:colOff>
      <xdr:row>3</xdr:row>
      <xdr:rowOff>19050</xdr:rowOff>
    </xdr:from>
    <xdr:to>
      <xdr:col>6</xdr:col>
      <xdr:colOff>861060</xdr:colOff>
      <xdr:row>3</xdr:row>
      <xdr:rowOff>20638</xdr:rowOff>
    </xdr:to>
    <xdr:cxnSp macro="">
      <xdr:nvCxnSpPr>
        <xdr:cNvPr id="2" name="Straight Connector 1"/>
        <xdr:cNvCxnSpPr/>
      </xdr:nvCxnSpPr>
      <xdr:spPr>
        <a:xfrm>
          <a:off x="6286500" y="619125"/>
          <a:ext cx="188976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790575</xdr:colOff>
      <xdr:row>3</xdr:row>
      <xdr:rowOff>9525</xdr:rowOff>
    </xdr:from>
    <xdr:to>
      <xdr:col>2</xdr:col>
      <xdr:colOff>95250</xdr:colOff>
      <xdr:row>3</xdr:row>
      <xdr:rowOff>11113</xdr:rowOff>
    </xdr:to>
    <xdr:cxnSp macro="">
      <xdr:nvCxnSpPr>
        <xdr:cNvPr id="3" name="Straight Connector 2"/>
        <xdr:cNvCxnSpPr/>
      </xdr:nvCxnSpPr>
      <xdr:spPr>
        <a:xfrm>
          <a:off x="1400175" y="609600"/>
          <a:ext cx="112395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314825" y="742950"/>
          <a:ext cx="1771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UNG%20THANG\TANG%20LUONG%20VA%20THAM%20NIEN\Copy%20of%20Copy%20of%202.2.MS%2001%20va%2002.xls%2031-12-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
      <sheetName val="q4"/>
      <sheetName val="MS 01"/>
      <sheetName val="MS 02"/>
      <sheetName val="thang 11209"/>
      <sheetName val="TIỂN MĂT"/>
      <sheetName val="ngân hàng"/>
      <sheetName val="tổng ngân hàn  kho bac"/>
      <sheetName val="hang thang"/>
      <sheetName val="tỏng tièn"/>
      <sheetName val="tiểu muc"/>
      <sheetName val="Quy 2021"/>
      <sheetName val="Tong 2021"/>
      <sheetName val="phuc lơi"/>
      <sheetName val="2022"/>
      <sheetName val="Sheet1"/>
    </sheetNames>
    <sheetDataSet>
      <sheetData sheetId="0"/>
      <sheetData sheetId="1"/>
      <sheetData sheetId="2"/>
      <sheetData sheetId="3"/>
      <sheetData sheetId="4"/>
      <sheetData sheetId="5"/>
      <sheetData sheetId="6"/>
      <sheetData sheetId="7"/>
      <sheetData sheetId="8">
        <row r="1610">
          <cell r="D1610">
            <v>15794881</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7"/>
  <sheetViews>
    <sheetView tabSelected="1" topLeftCell="A19" workbookViewId="0">
      <selection activeCell="E24" sqref="E24"/>
    </sheetView>
  </sheetViews>
  <sheetFormatPr defaultRowHeight="15.75" x14ac:dyDescent="0.25"/>
  <cols>
    <col min="1" max="1" width="9.140625" style="4"/>
    <col min="2" max="2" width="27.28515625" style="4" customWidth="1"/>
    <col min="3" max="3" width="22" style="4" customWidth="1"/>
    <col min="4" max="4" width="15.5703125" style="4" customWidth="1"/>
    <col min="5" max="5" width="18.7109375" style="4" customWidth="1"/>
    <col min="6" max="6" width="17" style="4" customWidth="1"/>
    <col min="7" max="7" width="16.42578125" style="4" customWidth="1"/>
    <col min="8" max="8" width="14.28515625" style="7" bestFit="1" customWidth="1"/>
    <col min="9" max="9" width="11.28515625" style="4" bestFit="1" customWidth="1"/>
    <col min="10" max="10" width="12.42578125" style="4" bestFit="1" customWidth="1"/>
    <col min="11" max="257" width="9.140625" style="4"/>
    <col min="258" max="258" width="27.28515625" style="4" customWidth="1"/>
    <col min="259" max="259" width="22" style="4" customWidth="1"/>
    <col min="260" max="260" width="15.5703125" style="4" customWidth="1"/>
    <col min="261" max="261" width="18.7109375" style="4" customWidth="1"/>
    <col min="262" max="262" width="17" style="4" customWidth="1"/>
    <col min="263" max="263" width="16.42578125" style="4" customWidth="1"/>
    <col min="264" max="264" width="14.28515625" style="4" bestFit="1" customWidth="1"/>
    <col min="265" max="265" width="11.28515625" style="4" bestFit="1" customWidth="1"/>
    <col min="266" max="266" width="12.42578125" style="4" bestFit="1" customWidth="1"/>
    <col min="267" max="513" width="9.140625" style="4"/>
    <col min="514" max="514" width="27.28515625" style="4" customWidth="1"/>
    <col min="515" max="515" width="22" style="4" customWidth="1"/>
    <col min="516" max="516" width="15.5703125" style="4" customWidth="1"/>
    <col min="517" max="517" width="18.7109375" style="4" customWidth="1"/>
    <col min="518" max="518" width="17" style="4" customWidth="1"/>
    <col min="519" max="519" width="16.42578125" style="4" customWidth="1"/>
    <col min="520" max="520" width="14.28515625" style="4" bestFit="1" customWidth="1"/>
    <col min="521" max="521" width="11.28515625" style="4" bestFit="1" customWidth="1"/>
    <col min="522" max="522" width="12.42578125" style="4" bestFit="1" customWidth="1"/>
    <col min="523" max="769" width="9.140625" style="4"/>
    <col min="770" max="770" width="27.28515625" style="4" customWidth="1"/>
    <col min="771" max="771" width="22" style="4" customWidth="1"/>
    <col min="772" max="772" width="15.5703125" style="4" customWidth="1"/>
    <col min="773" max="773" width="18.7109375" style="4" customWidth="1"/>
    <col min="774" max="774" width="17" style="4" customWidth="1"/>
    <col min="775" max="775" width="16.42578125" style="4" customWidth="1"/>
    <col min="776" max="776" width="14.28515625" style="4" bestFit="1" customWidth="1"/>
    <col min="777" max="777" width="11.28515625" style="4" bestFit="1" customWidth="1"/>
    <col min="778" max="778" width="12.42578125" style="4" bestFit="1" customWidth="1"/>
    <col min="779" max="1025" width="9.140625" style="4"/>
    <col min="1026" max="1026" width="27.28515625" style="4" customWidth="1"/>
    <col min="1027" max="1027" width="22" style="4" customWidth="1"/>
    <col min="1028" max="1028" width="15.5703125" style="4" customWidth="1"/>
    <col min="1029" max="1029" width="18.7109375" style="4" customWidth="1"/>
    <col min="1030" max="1030" width="17" style="4" customWidth="1"/>
    <col min="1031" max="1031" width="16.42578125" style="4" customWidth="1"/>
    <col min="1032" max="1032" width="14.28515625" style="4" bestFit="1" customWidth="1"/>
    <col min="1033" max="1033" width="11.28515625" style="4" bestFit="1" customWidth="1"/>
    <col min="1034" max="1034" width="12.42578125" style="4" bestFit="1" customWidth="1"/>
    <col min="1035" max="1281" width="9.140625" style="4"/>
    <col min="1282" max="1282" width="27.28515625" style="4" customWidth="1"/>
    <col min="1283" max="1283" width="22" style="4" customWidth="1"/>
    <col min="1284" max="1284" width="15.5703125" style="4" customWidth="1"/>
    <col min="1285" max="1285" width="18.7109375" style="4" customWidth="1"/>
    <col min="1286" max="1286" width="17" style="4" customWidth="1"/>
    <col min="1287" max="1287" width="16.42578125" style="4" customWidth="1"/>
    <col min="1288" max="1288" width="14.28515625" style="4" bestFit="1" customWidth="1"/>
    <col min="1289" max="1289" width="11.28515625" style="4" bestFit="1" customWidth="1"/>
    <col min="1290" max="1290" width="12.42578125" style="4" bestFit="1" customWidth="1"/>
    <col min="1291" max="1537" width="9.140625" style="4"/>
    <col min="1538" max="1538" width="27.28515625" style="4" customWidth="1"/>
    <col min="1539" max="1539" width="22" style="4" customWidth="1"/>
    <col min="1540" max="1540" width="15.5703125" style="4" customWidth="1"/>
    <col min="1541" max="1541" width="18.7109375" style="4" customWidth="1"/>
    <col min="1542" max="1542" width="17" style="4" customWidth="1"/>
    <col min="1543" max="1543" width="16.42578125" style="4" customWidth="1"/>
    <col min="1544" max="1544" width="14.28515625" style="4" bestFit="1" customWidth="1"/>
    <col min="1545" max="1545" width="11.28515625" style="4" bestFit="1" customWidth="1"/>
    <col min="1546" max="1546" width="12.42578125" style="4" bestFit="1" customWidth="1"/>
    <col min="1547" max="1793" width="9.140625" style="4"/>
    <col min="1794" max="1794" width="27.28515625" style="4" customWidth="1"/>
    <col min="1795" max="1795" width="22" style="4" customWidth="1"/>
    <col min="1796" max="1796" width="15.5703125" style="4" customWidth="1"/>
    <col min="1797" max="1797" width="18.7109375" style="4" customWidth="1"/>
    <col min="1798" max="1798" width="17" style="4" customWidth="1"/>
    <col min="1799" max="1799" width="16.42578125" style="4" customWidth="1"/>
    <col min="1800" max="1800" width="14.28515625" style="4" bestFit="1" customWidth="1"/>
    <col min="1801" max="1801" width="11.28515625" style="4" bestFit="1" customWidth="1"/>
    <col min="1802" max="1802" width="12.42578125" style="4" bestFit="1" customWidth="1"/>
    <col min="1803" max="2049" width="9.140625" style="4"/>
    <col min="2050" max="2050" width="27.28515625" style="4" customWidth="1"/>
    <col min="2051" max="2051" width="22" style="4" customWidth="1"/>
    <col min="2052" max="2052" width="15.5703125" style="4" customWidth="1"/>
    <col min="2053" max="2053" width="18.7109375" style="4" customWidth="1"/>
    <col min="2054" max="2054" width="17" style="4" customWidth="1"/>
    <col min="2055" max="2055" width="16.42578125" style="4" customWidth="1"/>
    <col min="2056" max="2056" width="14.28515625" style="4" bestFit="1" customWidth="1"/>
    <col min="2057" max="2057" width="11.28515625" style="4" bestFit="1" customWidth="1"/>
    <col min="2058" max="2058" width="12.42578125" style="4" bestFit="1" customWidth="1"/>
    <col min="2059" max="2305" width="9.140625" style="4"/>
    <col min="2306" max="2306" width="27.28515625" style="4" customWidth="1"/>
    <col min="2307" max="2307" width="22" style="4" customWidth="1"/>
    <col min="2308" max="2308" width="15.5703125" style="4" customWidth="1"/>
    <col min="2309" max="2309" width="18.7109375" style="4" customWidth="1"/>
    <col min="2310" max="2310" width="17" style="4" customWidth="1"/>
    <col min="2311" max="2311" width="16.42578125" style="4" customWidth="1"/>
    <col min="2312" max="2312" width="14.28515625" style="4" bestFit="1" customWidth="1"/>
    <col min="2313" max="2313" width="11.28515625" style="4" bestFit="1" customWidth="1"/>
    <col min="2314" max="2314" width="12.42578125" style="4" bestFit="1" customWidth="1"/>
    <col min="2315" max="2561" width="9.140625" style="4"/>
    <col min="2562" max="2562" width="27.28515625" style="4" customWidth="1"/>
    <col min="2563" max="2563" width="22" style="4" customWidth="1"/>
    <col min="2564" max="2564" width="15.5703125" style="4" customWidth="1"/>
    <col min="2565" max="2565" width="18.7109375" style="4" customWidth="1"/>
    <col min="2566" max="2566" width="17" style="4" customWidth="1"/>
    <col min="2567" max="2567" width="16.42578125" style="4" customWidth="1"/>
    <col min="2568" max="2568" width="14.28515625" style="4" bestFit="1" customWidth="1"/>
    <col min="2569" max="2569" width="11.28515625" style="4" bestFit="1" customWidth="1"/>
    <col min="2570" max="2570" width="12.42578125" style="4" bestFit="1" customWidth="1"/>
    <col min="2571" max="2817" width="9.140625" style="4"/>
    <col min="2818" max="2818" width="27.28515625" style="4" customWidth="1"/>
    <col min="2819" max="2819" width="22" style="4" customWidth="1"/>
    <col min="2820" max="2820" width="15.5703125" style="4" customWidth="1"/>
    <col min="2821" max="2821" width="18.7109375" style="4" customWidth="1"/>
    <col min="2822" max="2822" width="17" style="4" customWidth="1"/>
    <col min="2823" max="2823" width="16.42578125" style="4" customWidth="1"/>
    <col min="2824" max="2824" width="14.28515625" style="4" bestFit="1" customWidth="1"/>
    <col min="2825" max="2825" width="11.28515625" style="4" bestFit="1" customWidth="1"/>
    <col min="2826" max="2826" width="12.42578125" style="4" bestFit="1" customWidth="1"/>
    <col min="2827" max="3073" width="9.140625" style="4"/>
    <col min="3074" max="3074" width="27.28515625" style="4" customWidth="1"/>
    <col min="3075" max="3075" width="22" style="4" customWidth="1"/>
    <col min="3076" max="3076" width="15.5703125" style="4" customWidth="1"/>
    <col min="3077" max="3077" width="18.7109375" style="4" customWidth="1"/>
    <col min="3078" max="3078" width="17" style="4" customWidth="1"/>
    <col min="3079" max="3079" width="16.42578125" style="4" customWidth="1"/>
    <col min="3080" max="3080" width="14.28515625" style="4" bestFit="1" customWidth="1"/>
    <col min="3081" max="3081" width="11.28515625" style="4" bestFit="1" customWidth="1"/>
    <col min="3082" max="3082" width="12.42578125" style="4" bestFit="1" customWidth="1"/>
    <col min="3083" max="3329" width="9.140625" style="4"/>
    <col min="3330" max="3330" width="27.28515625" style="4" customWidth="1"/>
    <col min="3331" max="3331" width="22" style="4" customWidth="1"/>
    <col min="3332" max="3332" width="15.5703125" style="4" customWidth="1"/>
    <col min="3333" max="3333" width="18.7109375" style="4" customWidth="1"/>
    <col min="3334" max="3334" width="17" style="4" customWidth="1"/>
    <col min="3335" max="3335" width="16.42578125" style="4" customWidth="1"/>
    <col min="3336" max="3336" width="14.28515625" style="4" bestFit="1" customWidth="1"/>
    <col min="3337" max="3337" width="11.28515625" style="4" bestFit="1" customWidth="1"/>
    <col min="3338" max="3338" width="12.42578125" style="4" bestFit="1" customWidth="1"/>
    <col min="3339" max="3585" width="9.140625" style="4"/>
    <col min="3586" max="3586" width="27.28515625" style="4" customWidth="1"/>
    <col min="3587" max="3587" width="22" style="4" customWidth="1"/>
    <col min="3588" max="3588" width="15.5703125" style="4" customWidth="1"/>
    <col min="3589" max="3589" width="18.7109375" style="4" customWidth="1"/>
    <col min="3590" max="3590" width="17" style="4" customWidth="1"/>
    <col min="3591" max="3591" width="16.42578125" style="4" customWidth="1"/>
    <col min="3592" max="3592" width="14.28515625" style="4" bestFit="1" customWidth="1"/>
    <col min="3593" max="3593" width="11.28515625" style="4" bestFit="1" customWidth="1"/>
    <col min="3594" max="3594" width="12.42578125" style="4" bestFit="1" customWidth="1"/>
    <col min="3595" max="3841" width="9.140625" style="4"/>
    <col min="3842" max="3842" width="27.28515625" style="4" customWidth="1"/>
    <col min="3843" max="3843" width="22" style="4" customWidth="1"/>
    <col min="3844" max="3844" width="15.5703125" style="4" customWidth="1"/>
    <col min="3845" max="3845" width="18.7109375" style="4" customWidth="1"/>
    <col min="3846" max="3846" width="17" style="4" customWidth="1"/>
    <col min="3847" max="3847" width="16.42578125" style="4" customWidth="1"/>
    <col min="3848" max="3848" width="14.28515625" style="4" bestFit="1" customWidth="1"/>
    <col min="3849" max="3849" width="11.28515625" style="4" bestFit="1" customWidth="1"/>
    <col min="3850" max="3850" width="12.42578125" style="4" bestFit="1" customWidth="1"/>
    <col min="3851" max="4097" width="9.140625" style="4"/>
    <col min="4098" max="4098" width="27.28515625" style="4" customWidth="1"/>
    <col min="4099" max="4099" width="22" style="4" customWidth="1"/>
    <col min="4100" max="4100" width="15.5703125" style="4" customWidth="1"/>
    <col min="4101" max="4101" width="18.7109375" style="4" customWidth="1"/>
    <col min="4102" max="4102" width="17" style="4" customWidth="1"/>
    <col min="4103" max="4103" width="16.42578125" style="4" customWidth="1"/>
    <col min="4104" max="4104" width="14.28515625" style="4" bestFit="1" customWidth="1"/>
    <col min="4105" max="4105" width="11.28515625" style="4" bestFit="1" customWidth="1"/>
    <col min="4106" max="4106" width="12.42578125" style="4" bestFit="1" customWidth="1"/>
    <col min="4107" max="4353" width="9.140625" style="4"/>
    <col min="4354" max="4354" width="27.28515625" style="4" customWidth="1"/>
    <col min="4355" max="4355" width="22" style="4" customWidth="1"/>
    <col min="4356" max="4356" width="15.5703125" style="4" customWidth="1"/>
    <col min="4357" max="4357" width="18.7109375" style="4" customWidth="1"/>
    <col min="4358" max="4358" width="17" style="4" customWidth="1"/>
    <col min="4359" max="4359" width="16.42578125" style="4" customWidth="1"/>
    <col min="4360" max="4360" width="14.28515625" style="4" bestFit="1" customWidth="1"/>
    <col min="4361" max="4361" width="11.28515625" style="4" bestFit="1" customWidth="1"/>
    <col min="4362" max="4362" width="12.42578125" style="4" bestFit="1" customWidth="1"/>
    <col min="4363" max="4609" width="9.140625" style="4"/>
    <col min="4610" max="4610" width="27.28515625" style="4" customWidth="1"/>
    <col min="4611" max="4611" width="22" style="4" customWidth="1"/>
    <col min="4612" max="4612" width="15.5703125" style="4" customWidth="1"/>
    <col min="4613" max="4613" width="18.7109375" style="4" customWidth="1"/>
    <col min="4614" max="4614" width="17" style="4" customWidth="1"/>
    <col min="4615" max="4615" width="16.42578125" style="4" customWidth="1"/>
    <col min="4616" max="4616" width="14.28515625" style="4" bestFit="1" customWidth="1"/>
    <col min="4617" max="4617" width="11.28515625" style="4" bestFit="1" customWidth="1"/>
    <col min="4618" max="4618" width="12.42578125" style="4" bestFit="1" customWidth="1"/>
    <col min="4619" max="4865" width="9.140625" style="4"/>
    <col min="4866" max="4866" width="27.28515625" style="4" customWidth="1"/>
    <col min="4867" max="4867" width="22" style="4" customWidth="1"/>
    <col min="4868" max="4868" width="15.5703125" style="4" customWidth="1"/>
    <col min="4869" max="4869" width="18.7109375" style="4" customWidth="1"/>
    <col min="4870" max="4870" width="17" style="4" customWidth="1"/>
    <col min="4871" max="4871" width="16.42578125" style="4" customWidth="1"/>
    <col min="4872" max="4872" width="14.28515625" style="4" bestFit="1" customWidth="1"/>
    <col min="4873" max="4873" width="11.28515625" style="4" bestFit="1" customWidth="1"/>
    <col min="4874" max="4874" width="12.42578125" style="4" bestFit="1" customWidth="1"/>
    <col min="4875" max="5121" width="9.140625" style="4"/>
    <col min="5122" max="5122" width="27.28515625" style="4" customWidth="1"/>
    <col min="5123" max="5123" width="22" style="4" customWidth="1"/>
    <col min="5124" max="5124" width="15.5703125" style="4" customWidth="1"/>
    <col min="5125" max="5125" width="18.7109375" style="4" customWidth="1"/>
    <col min="5126" max="5126" width="17" style="4" customWidth="1"/>
    <col min="5127" max="5127" width="16.42578125" style="4" customWidth="1"/>
    <col min="5128" max="5128" width="14.28515625" style="4" bestFit="1" customWidth="1"/>
    <col min="5129" max="5129" width="11.28515625" style="4" bestFit="1" customWidth="1"/>
    <col min="5130" max="5130" width="12.42578125" style="4" bestFit="1" customWidth="1"/>
    <col min="5131" max="5377" width="9.140625" style="4"/>
    <col min="5378" max="5378" width="27.28515625" style="4" customWidth="1"/>
    <col min="5379" max="5379" width="22" style="4" customWidth="1"/>
    <col min="5380" max="5380" width="15.5703125" style="4" customWidth="1"/>
    <col min="5381" max="5381" width="18.7109375" style="4" customWidth="1"/>
    <col min="5382" max="5382" width="17" style="4" customWidth="1"/>
    <col min="5383" max="5383" width="16.42578125" style="4" customWidth="1"/>
    <col min="5384" max="5384" width="14.28515625" style="4" bestFit="1" customWidth="1"/>
    <col min="5385" max="5385" width="11.28515625" style="4" bestFit="1" customWidth="1"/>
    <col min="5386" max="5386" width="12.42578125" style="4" bestFit="1" customWidth="1"/>
    <col min="5387" max="5633" width="9.140625" style="4"/>
    <col min="5634" max="5634" width="27.28515625" style="4" customWidth="1"/>
    <col min="5635" max="5635" width="22" style="4" customWidth="1"/>
    <col min="5636" max="5636" width="15.5703125" style="4" customWidth="1"/>
    <col min="5637" max="5637" width="18.7109375" style="4" customWidth="1"/>
    <col min="5638" max="5638" width="17" style="4" customWidth="1"/>
    <col min="5639" max="5639" width="16.42578125" style="4" customWidth="1"/>
    <col min="5640" max="5640" width="14.28515625" style="4" bestFit="1" customWidth="1"/>
    <col min="5641" max="5641" width="11.28515625" style="4" bestFit="1" customWidth="1"/>
    <col min="5642" max="5642" width="12.42578125" style="4" bestFit="1" customWidth="1"/>
    <col min="5643" max="5889" width="9.140625" style="4"/>
    <col min="5890" max="5890" width="27.28515625" style="4" customWidth="1"/>
    <col min="5891" max="5891" width="22" style="4" customWidth="1"/>
    <col min="5892" max="5892" width="15.5703125" style="4" customWidth="1"/>
    <col min="5893" max="5893" width="18.7109375" style="4" customWidth="1"/>
    <col min="5894" max="5894" width="17" style="4" customWidth="1"/>
    <col min="5895" max="5895" width="16.42578125" style="4" customWidth="1"/>
    <col min="5896" max="5896" width="14.28515625" style="4" bestFit="1" customWidth="1"/>
    <col min="5897" max="5897" width="11.28515625" style="4" bestFit="1" customWidth="1"/>
    <col min="5898" max="5898" width="12.42578125" style="4" bestFit="1" customWidth="1"/>
    <col min="5899" max="6145" width="9.140625" style="4"/>
    <col min="6146" max="6146" width="27.28515625" style="4" customWidth="1"/>
    <col min="6147" max="6147" width="22" style="4" customWidth="1"/>
    <col min="6148" max="6148" width="15.5703125" style="4" customWidth="1"/>
    <col min="6149" max="6149" width="18.7109375" style="4" customWidth="1"/>
    <col min="6150" max="6150" width="17" style="4" customWidth="1"/>
    <col min="6151" max="6151" width="16.42578125" style="4" customWidth="1"/>
    <col min="6152" max="6152" width="14.28515625" style="4" bestFit="1" customWidth="1"/>
    <col min="6153" max="6153" width="11.28515625" style="4" bestFit="1" customWidth="1"/>
    <col min="6154" max="6154" width="12.42578125" style="4" bestFit="1" customWidth="1"/>
    <col min="6155" max="6401" width="9.140625" style="4"/>
    <col min="6402" max="6402" width="27.28515625" style="4" customWidth="1"/>
    <col min="6403" max="6403" width="22" style="4" customWidth="1"/>
    <col min="6404" max="6404" width="15.5703125" style="4" customWidth="1"/>
    <col min="6405" max="6405" width="18.7109375" style="4" customWidth="1"/>
    <col min="6406" max="6406" width="17" style="4" customWidth="1"/>
    <col min="6407" max="6407" width="16.42578125" style="4" customWidth="1"/>
    <col min="6408" max="6408" width="14.28515625" style="4" bestFit="1" customWidth="1"/>
    <col min="6409" max="6409" width="11.28515625" style="4" bestFit="1" customWidth="1"/>
    <col min="6410" max="6410" width="12.42578125" style="4" bestFit="1" customWidth="1"/>
    <col min="6411" max="6657" width="9.140625" style="4"/>
    <col min="6658" max="6658" width="27.28515625" style="4" customWidth="1"/>
    <col min="6659" max="6659" width="22" style="4" customWidth="1"/>
    <col min="6660" max="6660" width="15.5703125" style="4" customWidth="1"/>
    <col min="6661" max="6661" width="18.7109375" style="4" customWidth="1"/>
    <col min="6662" max="6662" width="17" style="4" customWidth="1"/>
    <col min="6663" max="6663" width="16.42578125" style="4" customWidth="1"/>
    <col min="6664" max="6664" width="14.28515625" style="4" bestFit="1" customWidth="1"/>
    <col min="6665" max="6665" width="11.28515625" style="4" bestFit="1" customWidth="1"/>
    <col min="6666" max="6666" width="12.42578125" style="4" bestFit="1" customWidth="1"/>
    <col min="6667" max="6913" width="9.140625" style="4"/>
    <col min="6914" max="6914" width="27.28515625" style="4" customWidth="1"/>
    <col min="6915" max="6915" width="22" style="4" customWidth="1"/>
    <col min="6916" max="6916" width="15.5703125" style="4" customWidth="1"/>
    <col min="6917" max="6917" width="18.7109375" style="4" customWidth="1"/>
    <col min="6918" max="6918" width="17" style="4" customWidth="1"/>
    <col min="6919" max="6919" width="16.42578125" style="4" customWidth="1"/>
    <col min="6920" max="6920" width="14.28515625" style="4" bestFit="1" customWidth="1"/>
    <col min="6921" max="6921" width="11.28515625" style="4" bestFit="1" customWidth="1"/>
    <col min="6922" max="6922" width="12.42578125" style="4" bestFit="1" customWidth="1"/>
    <col min="6923" max="7169" width="9.140625" style="4"/>
    <col min="7170" max="7170" width="27.28515625" style="4" customWidth="1"/>
    <col min="7171" max="7171" width="22" style="4" customWidth="1"/>
    <col min="7172" max="7172" width="15.5703125" style="4" customWidth="1"/>
    <col min="7173" max="7173" width="18.7109375" style="4" customWidth="1"/>
    <col min="7174" max="7174" width="17" style="4" customWidth="1"/>
    <col min="7175" max="7175" width="16.42578125" style="4" customWidth="1"/>
    <col min="7176" max="7176" width="14.28515625" style="4" bestFit="1" customWidth="1"/>
    <col min="7177" max="7177" width="11.28515625" style="4" bestFit="1" customWidth="1"/>
    <col min="7178" max="7178" width="12.42578125" style="4" bestFit="1" customWidth="1"/>
    <col min="7179" max="7425" width="9.140625" style="4"/>
    <col min="7426" max="7426" width="27.28515625" style="4" customWidth="1"/>
    <col min="7427" max="7427" width="22" style="4" customWidth="1"/>
    <col min="7428" max="7428" width="15.5703125" style="4" customWidth="1"/>
    <col min="7429" max="7429" width="18.7109375" style="4" customWidth="1"/>
    <col min="7430" max="7430" width="17" style="4" customWidth="1"/>
    <col min="7431" max="7431" width="16.42578125" style="4" customWidth="1"/>
    <col min="7432" max="7432" width="14.28515625" style="4" bestFit="1" customWidth="1"/>
    <col min="7433" max="7433" width="11.28515625" style="4" bestFit="1" customWidth="1"/>
    <col min="7434" max="7434" width="12.42578125" style="4" bestFit="1" customWidth="1"/>
    <col min="7435" max="7681" width="9.140625" style="4"/>
    <col min="7682" max="7682" width="27.28515625" style="4" customWidth="1"/>
    <col min="7683" max="7683" width="22" style="4" customWidth="1"/>
    <col min="7684" max="7684" width="15.5703125" style="4" customWidth="1"/>
    <col min="7685" max="7685" width="18.7109375" style="4" customWidth="1"/>
    <col min="7686" max="7686" width="17" style="4" customWidth="1"/>
    <col min="7687" max="7687" width="16.42578125" style="4" customWidth="1"/>
    <col min="7688" max="7688" width="14.28515625" style="4" bestFit="1" customWidth="1"/>
    <col min="7689" max="7689" width="11.28515625" style="4" bestFit="1" customWidth="1"/>
    <col min="7690" max="7690" width="12.42578125" style="4" bestFit="1" customWidth="1"/>
    <col min="7691" max="7937" width="9.140625" style="4"/>
    <col min="7938" max="7938" width="27.28515625" style="4" customWidth="1"/>
    <col min="7939" max="7939" width="22" style="4" customWidth="1"/>
    <col min="7940" max="7940" width="15.5703125" style="4" customWidth="1"/>
    <col min="7941" max="7941" width="18.7109375" style="4" customWidth="1"/>
    <col min="7942" max="7942" width="17" style="4" customWidth="1"/>
    <col min="7943" max="7943" width="16.42578125" style="4" customWidth="1"/>
    <col min="7944" max="7944" width="14.28515625" style="4" bestFit="1" customWidth="1"/>
    <col min="7945" max="7945" width="11.28515625" style="4" bestFit="1" customWidth="1"/>
    <col min="7946" max="7946" width="12.42578125" style="4" bestFit="1" customWidth="1"/>
    <col min="7947" max="8193" width="9.140625" style="4"/>
    <col min="8194" max="8194" width="27.28515625" style="4" customWidth="1"/>
    <col min="8195" max="8195" width="22" style="4" customWidth="1"/>
    <col min="8196" max="8196" width="15.5703125" style="4" customWidth="1"/>
    <col min="8197" max="8197" width="18.7109375" style="4" customWidth="1"/>
    <col min="8198" max="8198" width="17" style="4" customWidth="1"/>
    <col min="8199" max="8199" width="16.42578125" style="4" customWidth="1"/>
    <col min="8200" max="8200" width="14.28515625" style="4" bestFit="1" customWidth="1"/>
    <col min="8201" max="8201" width="11.28515625" style="4" bestFit="1" customWidth="1"/>
    <col min="8202" max="8202" width="12.42578125" style="4" bestFit="1" customWidth="1"/>
    <col min="8203" max="8449" width="9.140625" style="4"/>
    <col min="8450" max="8450" width="27.28515625" style="4" customWidth="1"/>
    <col min="8451" max="8451" width="22" style="4" customWidth="1"/>
    <col min="8452" max="8452" width="15.5703125" style="4" customWidth="1"/>
    <col min="8453" max="8453" width="18.7109375" style="4" customWidth="1"/>
    <col min="8454" max="8454" width="17" style="4" customWidth="1"/>
    <col min="8455" max="8455" width="16.42578125" style="4" customWidth="1"/>
    <col min="8456" max="8456" width="14.28515625" style="4" bestFit="1" customWidth="1"/>
    <col min="8457" max="8457" width="11.28515625" style="4" bestFit="1" customWidth="1"/>
    <col min="8458" max="8458" width="12.42578125" style="4" bestFit="1" customWidth="1"/>
    <col min="8459" max="8705" width="9.140625" style="4"/>
    <col min="8706" max="8706" width="27.28515625" style="4" customWidth="1"/>
    <col min="8707" max="8707" width="22" style="4" customWidth="1"/>
    <col min="8708" max="8708" width="15.5703125" style="4" customWidth="1"/>
    <col min="8709" max="8709" width="18.7109375" style="4" customWidth="1"/>
    <col min="8710" max="8710" width="17" style="4" customWidth="1"/>
    <col min="8711" max="8711" width="16.42578125" style="4" customWidth="1"/>
    <col min="8712" max="8712" width="14.28515625" style="4" bestFit="1" customWidth="1"/>
    <col min="8713" max="8713" width="11.28515625" style="4" bestFit="1" customWidth="1"/>
    <col min="8714" max="8714" width="12.42578125" style="4" bestFit="1" customWidth="1"/>
    <col min="8715" max="8961" width="9.140625" style="4"/>
    <col min="8962" max="8962" width="27.28515625" style="4" customWidth="1"/>
    <col min="8963" max="8963" width="22" style="4" customWidth="1"/>
    <col min="8964" max="8964" width="15.5703125" style="4" customWidth="1"/>
    <col min="8965" max="8965" width="18.7109375" style="4" customWidth="1"/>
    <col min="8966" max="8966" width="17" style="4" customWidth="1"/>
    <col min="8967" max="8967" width="16.42578125" style="4" customWidth="1"/>
    <col min="8968" max="8968" width="14.28515625" style="4" bestFit="1" customWidth="1"/>
    <col min="8969" max="8969" width="11.28515625" style="4" bestFit="1" customWidth="1"/>
    <col min="8970" max="8970" width="12.42578125" style="4" bestFit="1" customWidth="1"/>
    <col min="8971" max="9217" width="9.140625" style="4"/>
    <col min="9218" max="9218" width="27.28515625" style="4" customWidth="1"/>
    <col min="9219" max="9219" width="22" style="4" customWidth="1"/>
    <col min="9220" max="9220" width="15.5703125" style="4" customWidth="1"/>
    <col min="9221" max="9221" width="18.7109375" style="4" customWidth="1"/>
    <col min="9222" max="9222" width="17" style="4" customWidth="1"/>
    <col min="9223" max="9223" width="16.42578125" style="4" customWidth="1"/>
    <col min="9224" max="9224" width="14.28515625" style="4" bestFit="1" customWidth="1"/>
    <col min="9225" max="9225" width="11.28515625" style="4" bestFit="1" customWidth="1"/>
    <col min="9226" max="9226" width="12.42578125" style="4" bestFit="1" customWidth="1"/>
    <col min="9227" max="9473" width="9.140625" style="4"/>
    <col min="9474" max="9474" width="27.28515625" style="4" customWidth="1"/>
    <col min="9475" max="9475" width="22" style="4" customWidth="1"/>
    <col min="9476" max="9476" width="15.5703125" style="4" customWidth="1"/>
    <col min="9477" max="9477" width="18.7109375" style="4" customWidth="1"/>
    <col min="9478" max="9478" width="17" style="4" customWidth="1"/>
    <col min="9479" max="9479" width="16.42578125" style="4" customWidth="1"/>
    <col min="9480" max="9480" width="14.28515625" style="4" bestFit="1" customWidth="1"/>
    <col min="9481" max="9481" width="11.28515625" style="4" bestFit="1" customWidth="1"/>
    <col min="9482" max="9482" width="12.42578125" style="4" bestFit="1" customWidth="1"/>
    <col min="9483" max="9729" width="9.140625" style="4"/>
    <col min="9730" max="9730" width="27.28515625" style="4" customWidth="1"/>
    <col min="9731" max="9731" width="22" style="4" customWidth="1"/>
    <col min="9732" max="9732" width="15.5703125" style="4" customWidth="1"/>
    <col min="9733" max="9733" width="18.7109375" style="4" customWidth="1"/>
    <col min="9734" max="9734" width="17" style="4" customWidth="1"/>
    <col min="9735" max="9735" width="16.42578125" style="4" customWidth="1"/>
    <col min="9736" max="9736" width="14.28515625" style="4" bestFit="1" customWidth="1"/>
    <col min="9737" max="9737" width="11.28515625" style="4" bestFit="1" customWidth="1"/>
    <col min="9738" max="9738" width="12.42578125" style="4" bestFit="1" customWidth="1"/>
    <col min="9739" max="9985" width="9.140625" style="4"/>
    <col min="9986" max="9986" width="27.28515625" style="4" customWidth="1"/>
    <col min="9987" max="9987" width="22" style="4" customWidth="1"/>
    <col min="9988" max="9988" width="15.5703125" style="4" customWidth="1"/>
    <col min="9989" max="9989" width="18.7109375" style="4" customWidth="1"/>
    <col min="9990" max="9990" width="17" style="4" customWidth="1"/>
    <col min="9991" max="9991" width="16.42578125" style="4" customWidth="1"/>
    <col min="9992" max="9992" width="14.28515625" style="4" bestFit="1" customWidth="1"/>
    <col min="9993" max="9993" width="11.28515625" style="4" bestFit="1" customWidth="1"/>
    <col min="9994" max="9994" width="12.42578125" style="4" bestFit="1" customWidth="1"/>
    <col min="9995" max="10241" width="9.140625" style="4"/>
    <col min="10242" max="10242" width="27.28515625" style="4" customWidth="1"/>
    <col min="10243" max="10243" width="22" style="4" customWidth="1"/>
    <col min="10244" max="10244" width="15.5703125" style="4" customWidth="1"/>
    <col min="10245" max="10245" width="18.7109375" style="4" customWidth="1"/>
    <col min="10246" max="10246" width="17" style="4" customWidth="1"/>
    <col min="10247" max="10247" width="16.42578125" style="4" customWidth="1"/>
    <col min="10248" max="10248" width="14.28515625" style="4" bestFit="1" customWidth="1"/>
    <col min="10249" max="10249" width="11.28515625" style="4" bestFit="1" customWidth="1"/>
    <col min="10250" max="10250" width="12.42578125" style="4" bestFit="1" customWidth="1"/>
    <col min="10251" max="10497" width="9.140625" style="4"/>
    <col min="10498" max="10498" width="27.28515625" style="4" customWidth="1"/>
    <col min="10499" max="10499" width="22" style="4" customWidth="1"/>
    <col min="10500" max="10500" width="15.5703125" style="4" customWidth="1"/>
    <col min="10501" max="10501" width="18.7109375" style="4" customWidth="1"/>
    <col min="10502" max="10502" width="17" style="4" customWidth="1"/>
    <col min="10503" max="10503" width="16.42578125" style="4" customWidth="1"/>
    <col min="10504" max="10504" width="14.28515625" style="4" bestFit="1" customWidth="1"/>
    <col min="10505" max="10505" width="11.28515625" style="4" bestFit="1" customWidth="1"/>
    <col min="10506" max="10506" width="12.42578125" style="4" bestFit="1" customWidth="1"/>
    <col min="10507" max="10753" width="9.140625" style="4"/>
    <col min="10754" max="10754" width="27.28515625" style="4" customWidth="1"/>
    <col min="10755" max="10755" width="22" style="4" customWidth="1"/>
    <col min="10756" max="10756" width="15.5703125" style="4" customWidth="1"/>
    <col min="10757" max="10757" width="18.7109375" style="4" customWidth="1"/>
    <col min="10758" max="10758" width="17" style="4" customWidth="1"/>
    <col min="10759" max="10759" width="16.42578125" style="4" customWidth="1"/>
    <col min="10760" max="10760" width="14.28515625" style="4" bestFit="1" customWidth="1"/>
    <col min="10761" max="10761" width="11.28515625" style="4" bestFit="1" customWidth="1"/>
    <col min="10762" max="10762" width="12.42578125" style="4" bestFit="1" customWidth="1"/>
    <col min="10763" max="11009" width="9.140625" style="4"/>
    <col min="11010" max="11010" width="27.28515625" style="4" customWidth="1"/>
    <col min="11011" max="11011" width="22" style="4" customWidth="1"/>
    <col min="11012" max="11012" width="15.5703125" style="4" customWidth="1"/>
    <col min="11013" max="11013" width="18.7109375" style="4" customWidth="1"/>
    <col min="11014" max="11014" width="17" style="4" customWidth="1"/>
    <col min="11015" max="11015" width="16.42578125" style="4" customWidth="1"/>
    <col min="11016" max="11016" width="14.28515625" style="4" bestFit="1" customWidth="1"/>
    <col min="11017" max="11017" width="11.28515625" style="4" bestFit="1" customWidth="1"/>
    <col min="11018" max="11018" width="12.42578125" style="4" bestFit="1" customWidth="1"/>
    <col min="11019" max="11265" width="9.140625" style="4"/>
    <col min="11266" max="11266" width="27.28515625" style="4" customWidth="1"/>
    <col min="11267" max="11267" width="22" style="4" customWidth="1"/>
    <col min="11268" max="11268" width="15.5703125" style="4" customWidth="1"/>
    <col min="11269" max="11269" width="18.7109375" style="4" customWidth="1"/>
    <col min="11270" max="11270" width="17" style="4" customWidth="1"/>
    <col min="11271" max="11271" width="16.42578125" style="4" customWidth="1"/>
    <col min="11272" max="11272" width="14.28515625" style="4" bestFit="1" customWidth="1"/>
    <col min="11273" max="11273" width="11.28515625" style="4" bestFit="1" customWidth="1"/>
    <col min="11274" max="11274" width="12.42578125" style="4" bestFit="1" customWidth="1"/>
    <col min="11275" max="11521" width="9.140625" style="4"/>
    <col min="11522" max="11522" width="27.28515625" style="4" customWidth="1"/>
    <col min="11523" max="11523" width="22" style="4" customWidth="1"/>
    <col min="11524" max="11524" width="15.5703125" style="4" customWidth="1"/>
    <col min="11525" max="11525" width="18.7109375" style="4" customWidth="1"/>
    <col min="11526" max="11526" width="17" style="4" customWidth="1"/>
    <col min="11527" max="11527" width="16.42578125" style="4" customWidth="1"/>
    <col min="11528" max="11528" width="14.28515625" style="4" bestFit="1" customWidth="1"/>
    <col min="11529" max="11529" width="11.28515625" style="4" bestFit="1" customWidth="1"/>
    <col min="11530" max="11530" width="12.42578125" style="4" bestFit="1" customWidth="1"/>
    <col min="11531" max="11777" width="9.140625" style="4"/>
    <col min="11778" max="11778" width="27.28515625" style="4" customWidth="1"/>
    <col min="11779" max="11779" width="22" style="4" customWidth="1"/>
    <col min="11780" max="11780" width="15.5703125" style="4" customWidth="1"/>
    <col min="11781" max="11781" width="18.7109375" style="4" customWidth="1"/>
    <col min="11782" max="11782" width="17" style="4" customWidth="1"/>
    <col min="11783" max="11783" width="16.42578125" style="4" customWidth="1"/>
    <col min="11784" max="11784" width="14.28515625" style="4" bestFit="1" customWidth="1"/>
    <col min="11785" max="11785" width="11.28515625" style="4" bestFit="1" customWidth="1"/>
    <col min="11786" max="11786" width="12.42578125" style="4" bestFit="1" customWidth="1"/>
    <col min="11787" max="12033" width="9.140625" style="4"/>
    <col min="12034" max="12034" width="27.28515625" style="4" customWidth="1"/>
    <col min="12035" max="12035" width="22" style="4" customWidth="1"/>
    <col min="12036" max="12036" width="15.5703125" style="4" customWidth="1"/>
    <col min="12037" max="12037" width="18.7109375" style="4" customWidth="1"/>
    <col min="12038" max="12038" width="17" style="4" customWidth="1"/>
    <col min="12039" max="12039" width="16.42578125" style="4" customWidth="1"/>
    <col min="12040" max="12040" width="14.28515625" style="4" bestFit="1" customWidth="1"/>
    <col min="12041" max="12041" width="11.28515625" style="4" bestFit="1" customWidth="1"/>
    <col min="12042" max="12042" width="12.42578125" style="4" bestFit="1" customWidth="1"/>
    <col min="12043" max="12289" width="9.140625" style="4"/>
    <col min="12290" max="12290" width="27.28515625" style="4" customWidth="1"/>
    <col min="12291" max="12291" width="22" style="4" customWidth="1"/>
    <col min="12292" max="12292" width="15.5703125" style="4" customWidth="1"/>
    <col min="12293" max="12293" width="18.7109375" style="4" customWidth="1"/>
    <col min="12294" max="12294" width="17" style="4" customWidth="1"/>
    <col min="12295" max="12295" width="16.42578125" style="4" customWidth="1"/>
    <col min="12296" max="12296" width="14.28515625" style="4" bestFit="1" customWidth="1"/>
    <col min="12297" max="12297" width="11.28515625" style="4" bestFit="1" customWidth="1"/>
    <col min="12298" max="12298" width="12.42578125" style="4" bestFit="1" customWidth="1"/>
    <col min="12299" max="12545" width="9.140625" style="4"/>
    <col min="12546" max="12546" width="27.28515625" style="4" customWidth="1"/>
    <col min="12547" max="12547" width="22" style="4" customWidth="1"/>
    <col min="12548" max="12548" width="15.5703125" style="4" customWidth="1"/>
    <col min="12549" max="12549" width="18.7109375" style="4" customWidth="1"/>
    <col min="12550" max="12550" width="17" style="4" customWidth="1"/>
    <col min="12551" max="12551" width="16.42578125" style="4" customWidth="1"/>
    <col min="12552" max="12552" width="14.28515625" style="4" bestFit="1" customWidth="1"/>
    <col min="12553" max="12553" width="11.28515625" style="4" bestFit="1" customWidth="1"/>
    <col min="12554" max="12554" width="12.42578125" style="4" bestFit="1" customWidth="1"/>
    <col min="12555" max="12801" width="9.140625" style="4"/>
    <col min="12802" max="12802" width="27.28515625" style="4" customWidth="1"/>
    <col min="12803" max="12803" width="22" style="4" customWidth="1"/>
    <col min="12804" max="12804" width="15.5703125" style="4" customWidth="1"/>
    <col min="12805" max="12805" width="18.7109375" style="4" customWidth="1"/>
    <col min="12806" max="12806" width="17" style="4" customWidth="1"/>
    <col min="12807" max="12807" width="16.42578125" style="4" customWidth="1"/>
    <col min="12808" max="12808" width="14.28515625" style="4" bestFit="1" customWidth="1"/>
    <col min="12809" max="12809" width="11.28515625" style="4" bestFit="1" customWidth="1"/>
    <col min="12810" max="12810" width="12.42578125" style="4" bestFit="1" customWidth="1"/>
    <col min="12811" max="13057" width="9.140625" style="4"/>
    <col min="13058" max="13058" width="27.28515625" style="4" customWidth="1"/>
    <col min="13059" max="13059" width="22" style="4" customWidth="1"/>
    <col min="13060" max="13060" width="15.5703125" style="4" customWidth="1"/>
    <col min="13061" max="13061" width="18.7109375" style="4" customWidth="1"/>
    <col min="13062" max="13062" width="17" style="4" customWidth="1"/>
    <col min="13063" max="13063" width="16.42578125" style="4" customWidth="1"/>
    <col min="13064" max="13064" width="14.28515625" style="4" bestFit="1" customWidth="1"/>
    <col min="13065" max="13065" width="11.28515625" style="4" bestFit="1" customWidth="1"/>
    <col min="13066" max="13066" width="12.42578125" style="4" bestFit="1" customWidth="1"/>
    <col min="13067" max="13313" width="9.140625" style="4"/>
    <col min="13314" max="13314" width="27.28515625" style="4" customWidth="1"/>
    <col min="13315" max="13315" width="22" style="4" customWidth="1"/>
    <col min="13316" max="13316" width="15.5703125" style="4" customWidth="1"/>
    <col min="13317" max="13317" width="18.7109375" style="4" customWidth="1"/>
    <col min="13318" max="13318" width="17" style="4" customWidth="1"/>
    <col min="13319" max="13319" width="16.42578125" style="4" customWidth="1"/>
    <col min="13320" max="13320" width="14.28515625" style="4" bestFit="1" customWidth="1"/>
    <col min="13321" max="13321" width="11.28515625" style="4" bestFit="1" customWidth="1"/>
    <col min="13322" max="13322" width="12.42578125" style="4" bestFit="1" customWidth="1"/>
    <col min="13323" max="13569" width="9.140625" style="4"/>
    <col min="13570" max="13570" width="27.28515625" style="4" customWidth="1"/>
    <col min="13571" max="13571" width="22" style="4" customWidth="1"/>
    <col min="13572" max="13572" width="15.5703125" style="4" customWidth="1"/>
    <col min="13573" max="13573" width="18.7109375" style="4" customWidth="1"/>
    <col min="13574" max="13574" width="17" style="4" customWidth="1"/>
    <col min="13575" max="13575" width="16.42578125" style="4" customWidth="1"/>
    <col min="13576" max="13576" width="14.28515625" style="4" bestFit="1" customWidth="1"/>
    <col min="13577" max="13577" width="11.28515625" style="4" bestFit="1" customWidth="1"/>
    <col min="13578" max="13578" width="12.42578125" style="4" bestFit="1" customWidth="1"/>
    <col min="13579" max="13825" width="9.140625" style="4"/>
    <col min="13826" max="13826" width="27.28515625" style="4" customWidth="1"/>
    <col min="13827" max="13827" width="22" style="4" customWidth="1"/>
    <col min="13828" max="13828" width="15.5703125" style="4" customWidth="1"/>
    <col min="13829" max="13829" width="18.7109375" style="4" customWidth="1"/>
    <col min="13830" max="13830" width="17" style="4" customWidth="1"/>
    <col min="13831" max="13831" width="16.42578125" style="4" customWidth="1"/>
    <col min="13832" max="13832" width="14.28515625" style="4" bestFit="1" customWidth="1"/>
    <col min="13833" max="13833" width="11.28515625" style="4" bestFit="1" customWidth="1"/>
    <col min="13834" max="13834" width="12.42578125" style="4" bestFit="1" customWidth="1"/>
    <col min="13835" max="14081" width="9.140625" style="4"/>
    <col min="14082" max="14082" width="27.28515625" style="4" customWidth="1"/>
    <col min="14083" max="14083" width="22" style="4" customWidth="1"/>
    <col min="14084" max="14084" width="15.5703125" style="4" customWidth="1"/>
    <col min="14085" max="14085" width="18.7109375" style="4" customWidth="1"/>
    <col min="14086" max="14086" width="17" style="4" customWidth="1"/>
    <col min="14087" max="14087" width="16.42578125" style="4" customWidth="1"/>
    <col min="14088" max="14088" width="14.28515625" style="4" bestFit="1" customWidth="1"/>
    <col min="14089" max="14089" width="11.28515625" style="4" bestFit="1" customWidth="1"/>
    <col min="14090" max="14090" width="12.42578125" style="4" bestFit="1" customWidth="1"/>
    <col min="14091" max="14337" width="9.140625" style="4"/>
    <col min="14338" max="14338" width="27.28515625" style="4" customWidth="1"/>
    <col min="14339" max="14339" width="22" style="4" customWidth="1"/>
    <col min="14340" max="14340" width="15.5703125" style="4" customWidth="1"/>
    <col min="14341" max="14341" width="18.7109375" style="4" customWidth="1"/>
    <col min="14342" max="14342" width="17" style="4" customWidth="1"/>
    <col min="14343" max="14343" width="16.42578125" style="4" customWidth="1"/>
    <col min="14344" max="14344" width="14.28515625" style="4" bestFit="1" customWidth="1"/>
    <col min="14345" max="14345" width="11.28515625" style="4" bestFit="1" customWidth="1"/>
    <col min="14346" max="14346" width="12.42578125" style="4" bestFit="1" customWidth="1"/>
    <col min="14347" max="14593" width="9.140625" style="4"/>
    <col min="14594" max="14594" width="27.28515625" style="4" customWidth="1"/>
    <col min="14595" max="14595" width="22" style="4" customWidth="1"/>
    <col min="14596" max="14596" width="15.5703125" style="4" customWidth="1"/>
    <col min="14597" max="14597" width="18.7109375" style="4" customWidth="1"/>
    <col min="14598" max="14598" width="17" style="4" customWidth="1"/>
    <col min="14599" max="14599" width="16.42578125" style="4" customWidth="1"/>
    <col min="14600" max="14600" width="14.28515625" style="4" bestFit="1" customWidth="1"/>
    <col min="14601" max="14601" width="11.28515625" style="4" bestFit="1" customWidth="1"/>
    <col min="14602" max="14602" width="12.42578125" style="4" bestFit="1" customWidth="1"/>
    <col min="14603" max="14849" width="9.140625" style="4"/>
    <col min="14850" max="14850" width="27.28515625" style="4" customWidth="1"/>
    <col min="14851" max="14851" width="22" style="4" customWidth="1"/>
    <col min="14852" max="14852" width="15.5703125" style="4" customWidth="1"/>
    <col min="14853" max="14853" width="18.7109375" style="4" customWidth="1"/>
    <col min="14854" max="14854" width="17" style="4" customWidth="1"/>
    <col min="14855" max="14855" width="16.42578125" style="4" customWidth="1"/>
    <col min="14856" max="14856" width="14.28515625" style="4" bestFit="1" customWidth="1"/>
    <col min="14857" max="14857" width="11.28515625" style="4" bestFit="1" customWidth="1"/>
    <col min="14858" max="14858" width="12.42578125" style="4" bestFit="1" customWidth="1"/>
    <col min="14859" max="15105" width="9.140625" style="4"/>
    <col min="15106" max="15106" width="27.28515625" style="4" customWidth="1"/>
    <col min="15107" max="15107" width="22" style="4" customWidth="1"/>
    <col min="15108" max="15108" width="15.5703125" style="4" customWidth="1"/>
    <col min="15109" max="15109" width="18.7109375" style="4" customWidth="1"/>
    <col min="15110" max="15110" width="17" style="4" customWidth="1"/>
    <col min="15111" max="15111" width="16.42578125" style="4" customWidth="1"/>
    <col min="15112" max="15112" width="14.28515625" style="4" bestFit="1" customWidth="1"/>
    <col min="15113" max="15113" width="11.28515625" style="4" bestFit="1" customWidth="1"/>
    <col min="15114" max="15114" width="12.42578125" style="4" bestFit="1" customWidth="1"/>
    <col min="15115" max="15361" width="9.140625" style="4"/>
    <col min="15362" max="15362" width="27.28515625" style="4" customWidth="1"/>
    <col min="15363" max="15363" width="22" style="4" customWidth="1"/>
    <col min="15364" max="15364" width="15.5703125" style="4" customWidth="1"/>
    <col min="15365" max="15365" width="18.7109375" style="4" customWidth="1"/>
    <col min="15366" max="15366" width="17" style="4" customWidth="1"/>
    <col min="15367" max="15367" width="16.42578125" style="4" customWidth="1"/>
    <col min="15368" max="15368" width="14.28515625" style="4" bestFit="1" customWidth="1"/>
    <col min="15369" max="15369" width="11.28515625" style="4" bestFit="1" customWidth="1"/>
    <col min="15370" max="15370" width="12.42578125" style="4" bestFit="1" customWidth="1"/>
    <col min="15371" max="15617" width="9.140625" style="4"/>
    <col min="15618" max="15618" width="27.28515625" style="4" customWidth="1"/>
    <col min="15619" max="15619" width="22" style="4" customWidth="1"/>
    <col min="15620" max="15620" width="15.5703125" style="4" customWidth="1"/>
    <col min="15621" max="15621" width="18.7109375" style="4" customWidth="1"/>
    <col min="15622" max="15622" width="17" style="4" customWidth="1"/>
    <col min="15623" max="15623" width="16.42578125" style="4" customWidth="1"/>
    <col min="15624" max="15624" width="14.28515625" style="4" bestFit="1" customWidth="1"/>
    <col min="15625" max="15625" width="11.28515625" style="4" bestFit="1" customWidth="1"/>
    <col min="15626" max="15626" width="12.42578125" style="4" bestFit="1" customWidth="1"/>
    <col min="15627" max="15873" width="9.140625" style="4"/>
    <col min="15874" max="15874" width="27.28515625" style="4" customWidth="1"/>
    <col min="15875" max="15875" width="22" style="4" customWidth="1"/>
    <col min="15876" max="15876" width="15.5703125" style="4" customWidth="1"/>
    <col min="15877" max="15877" width="18.7109375" style="4" customWidth="1"/>
    <col min="15878" max="15878" width="17" style="4" customWidth="1"/>
    <col min="15879" max="15879" width="16.42578125" style="4" customWidth="1"/>
    <col min="15880" max="15880" width="14.28515625" style="4" bestFit="1" customWidth="1"/>
    <col min="15881" max="15881" width="11.28515625" style="4" bestFit="1" customWidth="1"/>
    <col min="15882" max="15882" width="12.42578125" style="4" bestFit="1" customWidth="1"/>
    <col min="15883" max="16129" width="9.140625" style="4"/>
    <col min="16130" max="16130" width="27.28515625" style="4" customWidth="1"/>
    <col min="16131" max="16131" width="22" style="4" customWidth="1"/>
    <col min="16132" max="16132" width="15.5703125" style="4" customWidth="1"/>
    <col min="16133" max="16133" width="18.7109375" style="4" customWidth="1"/>
    <col min="16134" max="16134" width="17" style="4" customWidth="1"/>
    <col min="16135" max="16135" width="16.42578125" style="4" customWidth="1"/>
    <col min="16136" max="16136" width="14.28515625" style="4" bestFit="1" customWidth="1"/>
    <col min="16137" max="16137" width="11.28515625" style="4" bestFit="1" customWidth="1"/>
    <col min="16138" max="16138" width="12.42578125" style="4" bestFit="1" customWidth="1"/>
    <col min="16139" max="16384" width="9.140625" style="4"/>
  </cols>
  <sheetData>
    <row r="2" spans="1:10" x14ac:dyDescent="0.25">
      <c r="A2" s="1" t="s">
        <v>0</v>
      </c>
      <c r="B2" s="1"/>
      <c r="C2" s="1"/>
      <c r="D2" s="2"/>
      <c r="E2" s="3" t="s">
        <v>1</v>
      </c>
      <c r="F2" s="3"/>
      <c r="G2" s="3"/>
      <c r="H2" s="3"/>
    </row>
    <row r="3" spans="1:10" x14ac:dyDescent="0.25">
      <c r="A3" s="5" t="s">
        <v>2</v>
      </c>
      <c r="B3" s="5"/>
      <c r="C3" s="5"/>
      <c r="D3" s="2"/>
      <c r="E3" s="3" t="s">
        <v>3</v>
      </c>
      <c r="F3" s="3"/>
      <c r="G3" s="3"/>
      <c r="H3" s="3"/>
    </row>
    <row r="4" spans="1:10" ht="11.25" customHeight="1" x14ac:dyDescent="0.25">
      <c r="A4" s="6"/>
      <c r="B4" s="6"/>
      <c r="C4" s="6"/>
      <c r="D4" s="6"/>
      <c r="E4" s="6"/>
      <c r="F4" s="6"/>
      <c r="G4" s="6"/>
    </row>
    <row r="5" spans="1:10" ht="20.25" customHeight="1" x14ac:dyDescent="0.25">
      <c r="A5" s="8" t="s">
        <v>4</v>
      </c>
      <c r="B5" s="9" t="s">
        <v>5</v>
      </c>
      <c r="C5" s="9"/>
      <c r="D5" s="9"/>
    </row>
    <row r="6" spans="1:10" ht="20.25" customHeight="1" x14ac:dyDescent="0.25">
      <c r="A6" s="8" t="s">
        <v>6</v>
      </c>
      <c r="B6" s="10">
        <v>622</v>
      </c>
      <c r="C6" s="10"/>
      <c r="D6" s="10"/>
    </row>
    <row r="7" spans="1:10" ht="18" customHeight="1" x14ac:dyDescent="0.25">
      <c r="A7" s="3" t="s">
        <v>7</v>
      </c>
      <c r="B7" s="3"/>
      <c r="C7" s="3"/>
      <c r="D7" s="3"/>
      <c r="E7" s="3"/>
      <c r="F7" s="3"/>
      <c r="G7" s="3"/>
    </row>
    <row r="8" spans="1:10" ht="21.75" customHeight="1" x14ac:dyDescent="0.25">
      <c r="A8" s="3" t="s">
        <v>8</v>
      </c>
      <c r="B8" s="3"/>
      <c r="C8" s="3"/>
      <c r="D8" s="3"/>
      <c r="E8" s="3"/>
      <c r="F8" s="3"/>
      <c r="G8" s="3"/>
      <c r="H8" s="3"/>
    </row>
    <row r="9" spans="1:10" ht="21.75" customHeight="1" x14ac:dyDescent="0.25">
      <c r="A9" s="11"/>
      <c r="B9" s="11"/>
      <c r="C9" s="11"/>
      <c r="D9" s="11"/>
      <c r="E9" s="11"/>
      <c r="F9" s="11"/>
      <c r="G9" s="11" t="s">
        <v>9</v>
      </c>
      <c r="H9" s="11"/>
    </row>
    <row r="10" spans="1:10" s="9" customFormat="1" x14ac:dyDescent="0.25">
      <c r="A10" s="12" t="s">
        <v>10</v>
      </c>
      <c r="B10" s="12"/>
      <c r="C10" s="12"/>
      <c r="D10" s="12"/>
      <c r="E10" s="12"/>
      <c r="F10" s="12"/>
      <c r="G10" s="13" t="s">
        <v>11</v>
      </c>
      <c r="H10" s="13"/>
    </row>
    <row r="11" spans="1:10" s="19" customFormat="1" ht="62.25" customHeight="1" x14ac:dyDescent="0.25">
      <c r="A11" s="14" t="s">
        <v>12</v>
      </c>
      <c r="B11" s="14" t="s">
        <v>13</v>
      </c>
      <c r="C11" s="15" t="s">
        <v>14</v>
      </c>
      <c r="D11" s="16" t="s">
        <v>15</v>
      </c>
      <c r="E11" s="16" t="s">
        <v>16</v>
      </c>
      <c r="F11" s="16" t="s">
        <v>17</v>
      </c>
      <c r="G11" s="17" t="s">
        <v>18</v>
      </c>
      <c r="H11" s="18" t="s">
        <v>19</v>
      </c>
    </row>
    <row r="12" spans="1:10" s="26" customFormat="1" ht="43.5" customHeight="1" x14ac:dyDescent="0.25">
      <c r="A12" s="20">
        <v>1</v>
      </c>
      <c r="B12" s="21" t="s">
        <v>20</v>
      </c>
      <c r="C12" s="21" t="s">
        <v>21</v>
      </c>
      <c r="D12" s="22">
        <v>229819322</v>
      </c>
      <c r="E12" s="23">
        <f>1355273+131906000</f>
        <v>133261273</v>
      </c>
      <c r="F12" s="23">
        <f>E12+D12</f>
        <v>363080595</v>
      </c>
      <c r="G12" s="24">
        <f>56734640+11200000</f>
        <v>67934640</v>
      </c>
      <c r="H12" s="25">
        <f>F12-G12</f>
        <v>295145955</v>
      </c>
      <c r="J12" s="27"/>
    </row>
    <row r="13" spans="1:10" s="34" customFormat="1" ht="43.5" customHeight="1" x14ac:dyDescent="0.25">
      <c r="A13" s="28">
        <v>2</v>
      </c>
      <c r="B13" s="29" t="s">
        <v>22</v>
      </c>
      <c r="C13" s="29" t="s">
        <v>23</v>
      </c>
      <c r="D13" s="30">
        <v>0</v>
      </c>
      <c r="E13" s="31">
        <f>797190000</f>
        <v>797190000</v>
      </c>
      <c r="F13" s="31">
        <f>E13+D13</f>
        <v>797190000</v>
      </c>
      <c r="G13" s="32">
        <f>797190000</f>
        <v>797190000</v>
      </c>
      <c r="H13" s="33">
        <f>F13-G13</f>
        <v>0</v>
      </c>
    </row>
    <row r="14" spans="1:10" s="40" customFormat="1" ht="43.5" customHeight="1" x14ac:dyDescent="0.25">
      <c r="A14" s="35">
        <v>3</v>
      </c>
      <c r="B14" s="36" t="s">
        <v>24</v>
      </c>
      <c r="C14" s="36" t="s">
        <v>25</v>
      </c>
      <c r="D14" s="37"/>
      <c r="E14" s="38">
        <f>'[1]hang thang'!$D$1610</f>
        <v>15794881</v>
      </c>
      <c r="F14" s="38">
        <f>E14+D14</f>
        <v>15794881</v>
      </c>
      <c r="G14" s="39">
        <f>F14</f>
        <v>15794881</v>
      </c>
      <c r="H14" s="25">
        <f>F14-G14</f>
        <v>0</v>
      </c>
    </row>
    <row r="15" spans="1:10" s="40" customFormat="1" ht="43.5" customHeight="1" x14ac:dyDescent="0.25">
      <c r="A15" s="35">
        <v>4</v>
      </c>
      <c r="B15" s="36" t="s">
        <v>26</v>
      </c>
      <c r="C15" s="36" t="s">
        <v>27</v>
      </c>
      <c r="D15" s="37"/>
      <c r="E15" s="38">
        <f>13600000+27050000+11575000+13225000+25000</f>
        <v>65475000</v>
      </c>
      <c r="F15" s="38">
        <f>E15</f>
        <v>65475000</v>
      </c>
      <c r="G15" s="39">
        <f>F15</f>
        <v>65475000</v>
      </c>
      <c r="H15" s="25">
        <f>F15-G15</f>
        <v>0</v>
      </c>
    </row>
    <row r="16" spans="1:10" s="40" customFormat="1" ht="43.5" customHeight="1" x14ac:dyDescent="0.25">
      <c r="A16" s="35">
        <v>5</v>
      </c>
      <c r="B16" s="36" t="s">
        <v>28</v>
      </c>
      <c r="C16" s="36" t="s">
        <v>27</v>
      </c>
      <c r="D16" s="37"/>
      <c r="E16" s="38">
        <f>13600000+27050000+11575000+13225000+25000</f>
        <v>65475000</v>
      </c>
      <c r="F16" s="38">
        <f>E16</f>
        <v>65475000</v>
      </c>
      <c r="G16" s="39">
        <f>F16</f>
        <v>65475000</v>
      </c>
      <c r="H16" s="41">
        <f>E16-G16</f>
        <v>0</v>
      </c>
    </row>
    <row r="17" spans="1:9" s="26" customFormat="1" ht="43.5" customHeight="1" x14ac:dyDescent="0.25">
      <c r="A17" s="20">
        <v>6</v>
      </c>
      <c r="B17" s="21" t="s">
        <v>29</v>
      </c>
      <c r="C17" s="21" t="s">
        <v>30</v>
      </c>
      <c r="D17" s="22">
        <v>361910</v>
      </c>
      <c r="E17" s="23">
        <f>37875000+19800000</f>
        <v>57675000</v>
      </c>
      <c r="F17" s="23">
        <f>E17+D17</f>
        <v>58036910</v>
      </c>
      <c r="G17" s="24">
        <v>56126877</v>
      </c>
      <c r="H17" s="25">
        <f>F17-G17</f>
        <v>1910033</v>
      </c>
    </row>
    <row r="18" spans="1:9" s="26" customFormat="1" ht="43.5" customHeight="1" x14ac:dyDescent="0.25">
      <c r="A18" s="20">
        <v>7</v>
      </c>
      <c r="B18" s="21" t="s">
        <v>31</v>
      </c>
      <c r="C18" s="21" t="s">
        <v>32</v>
      </c>
      <c r="D18" s="22">
        <v>2215050</v>
      </c>
      <c r="E18" s="23">
        <f>192060000+176109000</f>
        <v>368169000</v>
      </c>
      <c r="F18" s="23">
        <f>E18+D18</f>
        <v>370384050</v>
      </c>
      <c r="G18" s="23">
        <f>194216430+163792789</f>
        <v>358009219</v>
      </c>
      <c r="H18" s="25">
        <f>F18-G18</f>
        <v>12374831</v>
      </c>
      <c r="I18" s="27"/>
    </row>
    <row r="19" spans="1:9" s="26" customFormat="1" ht="43.5" customHeight="1" x14ac:dyDescent="0.25">
      <c r="A19" s="20">
        <v>8</v>
      </c>
      <c r="B19" s="21" t="s">
        <v>33</v>
      </c>
      <c r="C19" s="21" t="s">
        <v>34</v>
      </c>
      <c r="D19" s="22">
        <v>26000</v>
      </c>
      <c r="E19" s="23">
        <f>32765000+35324000</f>
        <v>68089000</v>
      </c>
      <c r="F19" s="23">
        <f>E19+D19</f>
        <v>68115000</v>
      </c>
      <c r="G19" s="24">
        <f>32743000+35372000</f>
        <v>68115000</v>
      </c>
      <c r="H19" s="25">
        <f>F19-G19</f>
        <v>0</v>
      </c>
      <c r="I19" s="27"/>
    </row>
    <row r="20" spans="1:9" s="40" customFormat="1" ht="88.5" customHeight="1" x14ac:dyDescent="0.25">
      <c r="A20" s="35">
        <v>9</v>
      </c>
      <c r="B20" s="36" t="s">
        <v>35</v>
      </c>
      <c r="C20" s="36" t="s">
        <v>36</v>
      </c>
      <c r="D20" s="37"/>
      <c r="E20" s="38">
        <f>73121000+67429000</f>
        <v>140550000</v>
      </c>
      <c r="F20" s="38">
        <f>E20+D20</f>
        <v>140550000</v>
      </c>
      <c r="G20" s="39">
        <f>72534900+67164700</f>
        <v>139699600</v>
      </c>
      <c r="H20" s="41">
        <f>F20-G20</f>
        <v>850400</v>
      </c>
    </row>
    <row r="21" spans="1:9" ht="21" customHeight="1" x14ac:dyDescent="0.25">
      <c r="A21" s="42"/>
      <c r="B21" s="43" t="s">
        <v>37</v>
      </c>
      <c r="C21" s="43"/>
      <c r="D21" s="44">
        <f>SUM(D12:D20)</f>
        <v>232422282</v>
      </c>
      <c r="E21" s="44">
        <f>SUM(E12:E20)</f>
        <v>1711679154</v>
      </c>
      <c r="F21" s="44">
        <f>SUM(F12:F20)</f>
        <v>1944101436</v>
      </c>
      <c r="G21" s="44">
        <f>SUM(G12:G20)</f>
        <v>1633820217</v>
      </c>
      <c r="H21" s="45">
        <f>SUM(H12:H20)</f>
        <v>310281219</v>
      </c>
    </row>
    <row r="22" spans="1:9" ht="21" customHeight="1" x14ac:dyDescent="0.25">
      <c r="A22" s="46"/>
      <c r="B22" s="47"/>
      <c r="C22" s="47"/>
      <c r="D22" s="48"/>
      <c r="E22" s="49" t="s">
        <v>38</v>
      </c>
      <c r="F22" s="49"/>
      <c r="G22" s="49"/>
      <c r="H22" s="49"/>
    </row>
    <row r="23" spans="1:9" ht="21.75" customHeight="1" x14ac:dyDescent="0.25">
      <c r="B23" s="50" t="s">
        <v>39</v>
      </c>
      <c r="C23" s="50"/>
      <c r="D23" s="50"/>
      <c r="E23" s="5" t="s">
        <v>40</v>
      </c>
      <c r="F23" s="5"/>
      <c r="G23" s="5"/>
      <c r="H23" s="5"/>
    </row>
    <row r="24" spans="1:9" ht="27" customHeight="1" x14ac:dyDescent="0.25">
      <c r="E24" s="50"/>
      <c r="F24" s="50"/>
      <c r="G24" s="50"/>
    </row>
    <row r="25" spans="1:9" ht="20.25" customHeight="1" x14ac:dyDescent="0.25">
      <c r="E25" s="50"/>
      <c r="F25" s="50"/>
      <c r="G25" s="50"/>
    </row>
    <row r="27" spans="1:9" ht="18.75" x14ac:dyDescent="0.3">
      <c r="B27" s="50" t="s">
        <v>41</v>
      </c>
      <c r="C27" s="50"/>
      <c r="D27" s="50"/>
      <c r="E27" s="128" t="s">
        <v>130</v>
      </c>
      <c r="F27" s="128"/>
      <c r="G27" s="128"/>
      <c r="H27" s="128"/>
    </row>
  </sheetData>
  <mergeCells count="11">
    <mergeCell ref="A8:H8"/>
    <mergeCell ref="G10:H10"/>
    <mergeCell ref="E22:H22"/>
    <mergeCell ref="E23:H23"/>
    <mergeCell ref="E27:H27"/>
    <mergeCell ref="A2:C2"/>
    <mergeCell ref="E2:H2"/>
    <mergeCell ref="A3:C3"/>
    <mergeCell ref="E3:H3"/>
    <mergeCell ref="A4:G4"/>
    <mergeCell ref="A7:G7"/>
  </mergeCells>
  <pageMargins left="0.31496062992125984" right="0.31496062992125984" top="0.55118110236220474" bottom="0.15748031496062992" header="0.51181102362204722" footer="0.11811023622047245"/>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6"/>
  <sheetViews>
    <sheetView topLeftCell="A121" workbookViewId="0">
      <selection activeCell="B133" sqref="B133"/>
    </sheetView>
  </sheetViews>
  <sheetFormatPr defaultColWidth="9" defaultRowHeight="14.25" x14ac:dyDescent="0.2"/>
  <cols>
    <col min="1" max="1" width="6.42578125" style="80" customWidth="1"/>
    <col min="2" max="2" width="60" style="52" customWidth="1"/>
    <col min="3" max="3" width="23.28515625" style="52" customWidth="1"/>
    <col min="4" max="256" width="9" style="52"/>
    <col min="257" max="257" width="6.42578125" style="52" customWidth="1"/>
    <col min="258" max="258" width="60" style="52" customWidth="1"/>
    <col min="259" max="259" width="23.28515625" style="52" customWidth="1"/>
    <col min="260" max="512" width="9" style="52"/>
    <col min="513" max="513" width="6.42578125" style="52" customWidth="1"/>
    <col min="514" max="514" width="60" style="52" customWidth="1"/>
    <col min="515" max="515" width="23.28515625" style="52" customWidth="1"/>
    <col min="516" max="768" width="9" style="52"/>
    <col min="769" max="769" width="6.42578125" style="52" customWidth="1"/>
    <col min="770" max="770" width="60" style="52" customWidth="1"/>
    <col min="771" max="771" width="23.28515625" style="52" customWidth="1"/>
    <col min="772" max="1024" width="9" style="52"/>
    <col min="1025" max="1025" width="6.42578125" style="52" customWidth="1"/>
    <col min="1026" max="1026" width="60" style="52" customWidth="1"/>
    <col min="1027" max="1027" width="23.28515625" style="52" customWidth="1"/>
    <col min="1028" max="1280" width="9" style="52"/>
    <col min="1281" max="1281" width="6.42578125" style="52" customWidth="1"/>
    <col min="1282" max="1282" width="60" style="52" customWidth="1"/>
    <col min="1283" max="1283" width="23.28515625" style="52" customWidth="1"/>
    <col min="1284" max="1536" width="9" style="52"/>
    <col min="1537" max="1537" width="6.42578125" style="52" customWidth="1"/>
    <col min="1538" max="1538" width="60" style="52" customWidth="1"/>
    <col min="1539" max="1539" width="23.28515625" style="52" customWidth="1"/>
    <col min="1540" max="1792" width="9" style="52"/>
    <col min="1793" max="1793" width="6.42578125" style="52" customWidth="1"/>
    <col min="1794" max="1794" width="60" style="52" customWidth="1"/>
    <col min="1795" max="1795" width="23.28515625" style="52" customWidth="1"/>
    <col min="1796" max="2048" width="9" style="52"/>
    <col min="2049" max="2049" width="6.42578125" style="52" customWidth="1"/>
    <col min="2050" max="2050" width="60" style="52" customWidth="1"/>
    <col min="2051" max="2051" width="23.28515625" style="52" customWidth="1"/>
    <col min="2052" max="2304" width="9" style="52"/>
    <col min="2305" max="2305" width="6.42578125" style="52" customWidth="1"/>
    <col min="2306" max="2306" width="60" style="52" customWidth="1"/>
    <col min="2307" max="2307" width="23.28515625" style="52" customWidth="1"/>
    <col min="2308" max="2560" width="9" style="52"/>
    <col min="2561" max="2561" width="6.42578125" style="52" customWidth="1"/>
    <col min="2562" max="2562" width="60" style="52" customWidth="1"/>
    <col min="2563" max="2563" width="23.28515625" style="52" customWidth="1"/>
    <col min="2564" max="2816" width="9" style="52"/>
    <col min="2817" max="2817" width="6.42578125" style="52" customWidth="1"/>
    <col min="2818" max="2818" width="60" style="52" customWidth="1"/>
    <col min="2819" max="2819" width="23.28515625" style="52" customWidth="1"/>
    <col min="2820" max="3072" width="9" style="52"/>
    <col min="3073" max="3073" width="6.42578125" style="52" customWidth="1"/>
    <col min="3074" max="3074" width="60" style="52" customWidth="1"/>
    <col min="3075" max="3075" width="23.28515625" style="52" customWidth="1"/>
    <col min="3076" max="3328" width="9" style="52"/>
    <col min="3329" max="3329" width="6.42578125" style="52" customWidth="1"/>
    <col min="3330" max="3330" width="60" style="52" customWidth="1"/>
    <col min="3331" max="3331" width="23.28515625" style="52" customWidth="1"/>
    <col min="3332" max="3584" width="9" style="52"/>
    <col min="3585" max="3585" width="6.42578125" style="52" customWidth="1"/>
    <col min="3586" max="3586" width="60" style="52" customWidth="1"/>
    <col min="3587" max="3587" width="23.28515625" style="52" customWidth="1"/>
    <col min="3588" max="3840" width="9" style="52"/>
    <col min="3841" max="3841" width="6.42578125" style="52" customWidth="1"/>
    <col min="3842" max="3842" width="60" style="52" customWidth="1"/>
    <col min="3843" max="3843" width="23.28515625" style="52" customWidth="1"/>
    <col min="3844" max="4096" width="9" style="52"/>
    <col min="4097" max="4097" width="6.42578125" style="52" customWidth="1"/>
    <col min="4098" max="4098" width="60" style="52" customWidth="1"/>
    <col min="4099" max="4099" width="23.28515625" style="52" customWidth="1"/>
    <col min="4100" max="4352" width="9" style="52"/>
    <col min="4353" max="4353" width="6.42578125" style="52" customWidth="1"/>
    <col min="4354" max="4354" width="60" style="52" customWidth="1"/>
    <col min="4355" max="4355" width="23.28515625" style="52" customWidth="1"/>
    <col min="4356" max="4608" width="9" style="52"/>
    <col min="4609" max="4609" width="6.42578125" style="52" customWidth="1"/>
    <col min="4610" max="4610" width="60" style="52" customWidth="1"/>
    <col min="4611" max="4611" width="23.28515625" style="52" customWidth="1"/>
    <col min="4612" max="4864" width="9" style="52"/>
    <col min="4865" max="4865" width="6.42578125" style="52" customWidth="1"/>
    <col min="4866" max="4866" width="60" style="52" customWidth="1"/>
    <col min="4867" max="4867" width="23.28515625" style="52" customWidth="1"/>
    <col min="4868" max="5120" width="9" style="52"/>
    <col min="5121" max="5121" width="6.42578125" style="52" customWidth="1"/>
    <col min="5122" max="5122" width="60" style="52" customWidth="1"/>
    <col min="5123" max="5123" width="23.28515625" style="52" customWidth="1"/>
    <col min="5124" max="5376" width="9" style="52"/>
    <col min="5377" max="5377" width="6.42578125" style="52" customWidth="1"/>
    <col min="5378" max="5378" width="60" style="52" customWidth="1"/>
    <col min="5379" max="5379" width="23.28515625" style="52" customWidth="1"/>
    <col min="5380" max="5632" width="9" style="52"/>
    <col min="5633" max="5633" width="6.42578125" style="52" customWidth="1"/>
    <col min="5634" max="5634" width="60" style="52" customWidth="1"/>
    <col min="5635" max="5635" width="23.28515625" style="52" customWidth="1"/>
    <col min="5636" max="5888" width="9" style="52"/>
    <col min="5889" max="5889" width="6.42578125" style="52" customWidth="1"/>
    <col min="5890" max="5890" width="60" style="52" customWidth="1"/>
    <col min="5891" max="5891" width="23.28515625" style="52" customWidth="1"/>
    <col min="5892" max="6144" width="9" style="52"/>
    <col min="6145" max="6145" width="6.42578125" style="52" customWidth="1"/>
    <col min="6146" max="6146" width="60" style="52" customWidth="1"/>
    <col min="6147" max="6147" width="23.28515625" style="52" customWidth="1"/>
    <col min="6148" max="6400" width="9" style="52"/>
    <col min="6401" max="6401" width="6.42578125" style="52" customWidth="1"/>
    <col min="6402" max="6402" width="60" style="52" customWidth="1"/>
    <col min="6403" max="6403" width="23.28515625" style="52" customWidth="1"/>
    <col min="6404" max="6656" width="9" style="52"/>
    <col min="6657" max="6657" width="6.42578125" style="52" customWidth="1"/>
    <col min="6658" max="6658" width="60" style="52" customWidth="1"/>
    <col min="6659" max="6659" width="23.28515625" style="52" customWidth="1"/>
    <col min="6660" max="6912" width="9" style="52"/>
    <col min="6913" max="6913" width="6.42578125" style="52" customWidth="1"/>
    <col min="6914" max="6914" width="60" style="52" customWidth="1"/>
    <col min="6915" max="6915" width="23.28515625" style="52" customWidth="1"/>
    <col min="6916" max="7168" width="9" style="52"/>
    <col min="7169" max="7169" width="6.42578125" style="52" customWidth="1"/>
    <col min="7170" max="7170" width="60" style="52" customWidth="1"/>
    <col min="7171" max="7171" width="23.28515625" style="52" customWidth="1"/>
    <col min="7172" max="7424" width="9" style="52"/>
    <col min="7425" max="7425" width="6.42578125" style="52" customWidth="1"/>
    <col min="7426" max="7426" width="60" style="52" customWidth="1"/>
    <col min="7427" max="7427" width="23.28515625" style="52" customWidth="1"/>
    <col min="7428" max="7680" width="9" style="52"/>
    <col min="7681" max="7681" width="6.42578125" style="52" customWidth="1"/>
    <col min="7682" max="7682" width="60" style="52" customWidth="1"/>
    <col min="7683" max="7683" width="23.28515625" style="52" customWidth="1"/>
    <col min="7684" max="7936" width="9" style="52"/>
    <col min="7937" max="7937" width="6.42578125" style="52" customWidth="1"/>
    <col min="7938" max="7938" width="60" style="52" customWidth="1"/>
    <col min="7939" max="7939" width="23.28515625" style="52" customWidth="1"/>
    <col min="7940" max="8192" width="9" style="52"/>
    <col min="8193" max="8193" width="6.42578125" style="52" customWidth="1"/>
    <col min="8194" max="8194" width="60" style="52" customWidth="1"/>
    <col min="8195" max="8195" width="23.28515625" style="52" customWidth="1"/>
    <col min="8196" max="8448" width="9" style="52"/>
    <col min="8449" max="8449" width="6.42578125" style="52" customWidth="1"/>
    <col min="8450" max="8450" width="60" style="52" customWidth="1"/>
    <col min="8451" max="8451" width="23.28515625" style="52" customWidth="1"/>
    <col min="8452" max="8704" width="9" style="52"/>
    <col min="8705" max="8705" width="6.42578125" style="52" customWidth="1"/>
    <col min="8706" max="8706" width="60" style="52" customWidth="1"/>
    <col min="8707" max="8707" width="23.28515625" style="52" customWidth="1"/>
    <col min="8708" max="8960" width="9" style="52"/>
    <col min="8961" max="8961" width="6.42578125" style="52" customWidth="1"/>
    <col min="8962" max="8962" width="60" style="52" customWidth="1"/>
    <col min="8963" max="8963" width="23.28515625" style="52" customWidth="1"/>
    <col min="8964" max="9216" width="9" style="52"/>
    <col min="9217" max="9217" width="6.42578125" style="52" customWidth="1"/>
    <col min="9218" max="9218" width="60" style="52" customWidth="1"/>
    <col min="9219" max="9219" width="23.28515625" style="52" customWidth="1"/>
    <col min="9220" max="9472" width="9" style="52"/>
    <col min="9473" max="9473" width="6.42578125" style="52" customWidth="1"/>
    <col min="9474" max="9474" width="60" style="52" customWidth="1"/>
    <col min="9475" max="9475" width="23.28515625" style="52" customWidth="1"/>
    <col min="9476" max="9728" width="9" style="52"/>
    <col min="9729" max="9729" width="6.42578125" style="52" customWidth="1"/>
    <col min="9730" max="9730" width="60" style="52" customWidth="1"/>
    <col min="9731" max="9731" width="23.28515625" style="52" customWidth="1"/>
    <col min="9732" max="9984" width="9" style="52"/>
    <col min="9985" max="9985" width="6.42578125" style="52" customWidth="1"/>
    <col min="9986" max="9986" width="60" style="52" customWidth="1"/>
    <col min="9987" max="9987" width="23.28515625" style="52" customWidth="1"/>
    <col min="9988" max="10240" width="9" style="52"/>
    <col min="10241" max="10241" width="6.42578125" style="52" customWidth="1"/>
    <col min="10242" max="10242" width="60" style="52" customWidth="1"/>
    <col min="10243" max="10243" width="23.28515625" style="52" customWidth="1"/>
    <col min="10244" max="10496" width="9" style="52"/>
    <col min="10497" max="10497" width="6.42578125" style="52" customWidth="1"/>
    <col min="10498" max="10498" width="60" style="52" customWidth="1"/>
    <col min="10499" max="10499" width="23.28515625" style="52" customWidth="1"/>
    <col min="10500" max="10752" width="9" style="52"/>
    <col min="10753" max="10753" width="6.42578125" style="52" customWidth="1"/>
    <col min="10754" max="10754" width="60" style="52" customWidth="1"/>
    <col min="10755" max="10755" width="23.28515625" style="52" customWidth="1"/>
    <col min="10756" max="11008" width="9" style="52"/>
    <col min="11009" max="11009" width="6.42578125" style="52" customWidth="1"/>
    <col min="11010" max="11010" width="60" style="52" customWidth="1"/>
    <col min="11011" max="11011" width="23.28515625" style="52" customWidth="1"/>
    <col min="11012" max="11264" width="9" style="52"/>
    <col min="11265" max="11265" width="6.42578125" style="52" customWidth="1"/>
    <col min="11266" max="11266" width="60" style="52" customWidth="1"/>
    <col min="11267" max="11267" width="23.28515625" style="52" customWidth="1"/>
    <col min="11268" max="11520" width="9" style="52"/>
    <col min="11521" max="11521" width="6.42578125" style="52" customWidth="1"/>
    <col min="11522" max="11522" width="60" style="52" customWidth="1"/>
    <col min="11523" max="11523" width="23.28515625" style="52" customWidth="1"/>
    <col min="11524" max="11776" width="9" style="52"/>
    <col min="11777" max="11777" width="6.42578125" style="52" customWidth="1"/>
    <col min="11778" max="11778" width="60" style="52" customWidth="1"/>
    <col min="11779" max="11779" width="23.28515625" style="52" customWidth="1"/>
    <col min="11780" max="12032" width="9" style="52"/>
    <col min="12033" max="12033" width="6.42578125" style="52" customWidth="1"/>
    <col min="12034" max="12034" width="60" style="52" customWidth="1"/>
    <col min="12035" max="12035" width="23.28515625" style="52" customWidth="1"/>
    <col min="12036" max="12288" width="9" style="52"/>
    <col min="12289" max="12289" width="6.42578125" style="52" customWidth="1"/>
    <col min="12290" max="12290" width="60" style="52" customWidth="1"/>
    <col min="12291" max="12291" width="23.28515625" style="52" customWidth="1"/>
    <col min="12292" max="12544" width="9" style="52"/>
    <col min="12545" max="12545" width="6.42578125" style="52" customWidth="1"/>
    <col min="12546" max="12546" width="60" style="52" customWidth="1"/>
    <col min="12547" max="12547" width="23.28515625" style="52" customWidth="1"/>
    <col min="12548" max="12800" width="9" style="52"/>
    <col min="12801" max="12801" width="6.42578125" style="52" customWidth="1"/>
    <col min="12802" max="12802" width="60" style="52" customWidth="1"/>
    <col min="12803" max="12803" width="23.28515625" style="52" customWidth="1"/>
    <col min="12804" max="13056" width="9" style="52"/>
    <col min="13057" max="13057" width="6.42578125" style="52" customWidth="1"/>
    <col min="13058" max="13058" width="60" style="52" customWidth="1"/>
    <col min="13059" max="13059" width="23.28515625" style="52" customWidth="1"/>
    <col min="13060" max="13312" width="9" style="52"/>
    <col min="13313" max="13313" width="6.42578125" style="52" customWidth="1"/>
    <col min="13314" max="13314" width="60" style="52" customWidth="1"/>
    <col min="13315" max="13315" width="23.28515625" style="52" customWidth="1"/>
    <col min="13316" max="13568" width="9" style="52"/>
    <col min="13569" max="13569" width="6.42578125" style="52" customWidth="1"/>
    <col min="13570" max="13570" width="60" style="52" customWidth="1"/>
    <col min="13571" max="13571" width="23.28515625" style="52" customWidth="1"/>
    <col min="13572" max="13824" width="9" style="52"/>
    <col min="13825" max="13825" width="6.42578125" style="52" customWidth="1"/>
    <col min="13826" max="13826" width="60" style="52" customWidth="1"/>
    <col min="13827" max="13827" width="23.28515625" style="52" customWidth="1"/>
    <col min="13828" max="14080" width="9" style="52"/>
    <col min="14081" max="14081" width="6.42578125" style="52" customWidth="1"/>
    <col min="14082" max="14082" width="60" style="52" customWidth="1"/>
    <col min="14083" max="14083" width="23.28515625" style="52" customWidth="1"/>
    <col min="14084" max="14336" width="9" style="52"/>
    <col min="14337" max="14337" width="6.42578125" style="52" customWidth="1"/>
    <col min="14338" max="14338" width="60" style="52" customWidth="1"/>
    <col min="14339" max="14339" width="23.28515625" style="52" customWidth="1"/>
    <col min="14340" max="14592" width="9" style="52"/>
    <col min="14593" max="14593" width="6.42578125" style="52" customWidth="1"/>
    <col min="14594" max="14594" width="60" style="52" customWidth="1"/>
    <col min="14595" max="14595" width="23.28515625" style="52" customWidth="1"/>
    <col min="14596" max="14848" width="9" style="52"/>
    <col min="14849" max="14849" width="6.42578125" style="52" customWidth="1"/>
    <col min="14850" max="14850" width="60" style="52" customWidth="1"/>
    <col min="14851" max="14851" width="23.28515625" style="52" customWidth="1"/>
    <col min="14852" max="15104" width="9" style="52"/>
    <col min="15105" max="15105" width="6.42578125" style="52" customWidth="1"/>
    <col min="15106" max="15106" width="60" style="52" customWidth="1"/>
    <col min="15107" max="15107" width="23.28515625" style="52" customWidth="1"/>
    <col min="15108" max="15360" width="9" style="52"/>
    <col min="15361" max="15361" width="6.42578125" style="52" customWidth="1"/>
    <col min="15362" max="15362" width="60" style="52" customWidth="1"/>
    <col min="15363" max="15363" width="23.28515625" style="52" customWidth="1"/>
    <col min="15364" max="15616" width="9" style="52"/>
    <col min="15617" max="15617" width="6.42578125" style="52" customWidth="1"/>
    <col min="15618" max="15618" width="60" style="52" customWidth="1"/>
    <col min="15619" max="15619" width="23.28515625" style="52" customWidth="1"/>
    <col min="15620" max="15872" width="9" style="52"/>
    <col min="15873" max="15873" width="6.42578125" style="52" customWidth="1"/>
    <col min="15874" max="15874" width="60" style="52" customWidth="1"/>
    <col min="15875" max="15875" width="23.28515625" style="52" customWidth="1"/>
    <col min="15876" max="16128" width="9" style="52"/>
    <col min="16129" max="16129" width="6.42578125" style="52" customWidth="1"/>
    <col min="16130" max="16130" width="60" style="52" customWidth="1"/>
    <col min="16131" max="16131" width="23.28515625" style="52" customWidth="1"/>
    <col min="16132" max="16384" width="9" style="52"/>
  </cols>
  <sheetData>
    <row r="1" spans="1:5" ht="15.75" x14ac:dyDescent="0.25">
      <c r="A1" s="51" t="s">
        <v>42</v>
      </c>
      <c r="B1" s="51"/>
      <c r="C1" s="51"/>
    </row>
    <row r="2" spans="1:5" ht="15.75" x14ac:dyDescent="0.25">
      <c r="A2" s="53" t="s">
        <v>43</v>
      </c>
      <c r="B2" s="53"/>
      <c r="C2" s="54"/>
    </row>
    <row r="3" spans="1:5" ht="15.75" x14ac:dyDescent="0.25">
      <c r="A3" s="53" t="s">
        <v>44</v>
      </c>
      <c r="B3" s="53"/>
      <c r="C3" s="54"/>
    </row>
    <row r="4" spans="1:5" ht="15.75" x14ac:dyDescent="0.25">
      <c r="A4" s="55" t="s">
        <v>45</v>
      </c>
      <c r="B4" s="55"/>
      <c r="C4" s="55"/>
    </row>
    <row r="5" spans="1:5" s="57" customFormat="1" ht="18" x14ac:dyDescent="0.25">
      <c r="A5" s="56" t="s">
        <v>46</v>
      </c>
      <c r="B5" s="56"/>
      <c r="C5" s="56"/>
    </row>
    <row r="6" spans="1:5" s="57" customFormat="1" ht="18" x14ac:dyDescent="0.25">
      <c r="A6" s="58" t="s">
        <v>47</v>
      </c>
      <c r="B6" s="58"/>
      <c r="C6" s="58"/>
    </row>
    <row r="7" spans="1:5" ht="15.75" x14ac:dyDescent="0.25">
      <c r="A7" s="59"/>
      <c r="B7" s="54"/>
      <c r="C7" s="60" t="s">
        <v>48</v>
      </c>
    </row>
    <row r="8" spans="1:5" s="63" customFormat="1" ht="31.5" x14ac:dyDescent="0.25">
      <c r="A8" s="61" t="s">
        <v>49</v>
      </c>
      <c r="B8" s="62" t="s">
        <v>50</v>
      </c>
      <c r="C8" s="62" t="s">
        <v>51</v>
      </c>
    </row>
    <row r="9" spans="1:5" s="63" customFormat="1" ht="15.75" x14ac:dyDescent="0.25">
      <c r="A9" s="64">
        <v>1</v>
      </c>
      <c r="B9" s="65">
        <v>2</v>
      </c>
      <c r="C9" s="65">
        <v>3</v>
      </c>
    </row>
    <row r="10" spans="1:5" s="57" customFormat="1" ht="18" x14ac:dyDescent="0.25">
      <c r="A10" s="66" t="s">
        <v>52</v>
      </c>
      <c r="B10" s="67" t="s">
        <v>53</v>
      </c>
      <c r="C10" s="68"/>
      <c r="D10" s="69"/>
      <c r="E10" s="69"/>
    </row>
    <row r="11" spans="1:5" ht="15.75" x14ac:dyDescent="0.25">
      <c r="A11" s="66" t="s">
        <v>54</v>
      </c>
      <c r="B11" s="67" t="s">
        <v>55</v>
      </c>
      <c r="C11" s="70"/>
    </row>
    <row r="12" spans="1:5" ht="15.75" x14ac:dyDescent="0.25">
      <c r="A12" s="71">
        <v>1</v>
      </c>
      <c r="B12" s="72" t="s">
        <v>20</v>
      </c>
      <c r="C12" s="70"/>
    </row>
    <row r="13" spans="1:5" ht="15.75" x14ac:dyDescent="0.25">
      <c r="A13" s="66" t="s">
        <v>56</v>
      </c>
      <c r="B13" s="67" t="s">
        <v>57</v>
      </c>
      <c r="C13" s="70"/>
    </row>
    <row r="14" spans="1:5" ht="15.75" x14ac:dyDescent="0.25">
      <c r="A14" s="68">
        <v>1</v>
      </c>
      <c r="B14" s="73" t="s">
        <v>58</v>
      </c>
      <c r="C14" s="70"/>
    </row>
    <row r="15" spans="1:5" ht="15.75" x14ac:dyDescent="0.25">
      <c r="A15" s="71" t="s">
        <v>59</v>
      </c>
      <c r="B15" s="72" t="s">
        <v>60</v>
      </c>
      <c r="C15" s="70"/>
    </row>
    <row r="16" spans="1:5" ht="15.75" x14ac:dyDescent="0.25">
      <c r="A16" s="71" t="s">
        <v>61</v>
      </c>
      <c r="B16" s="72" t="s">
        <v>62</v>
      </c>
      <c r="C16" s="70"/>
    </row>
    <row r="17" spans="1:3" ht="15.75" x14ac:dyDescent="0.25">
      <c r="A17" s="68">
        <v>2</v>
      </c>
      <c r="B17" s="73" t="s">
        <v>63</v>
      </c>
      <c r="C17" s="70"/>
    </row>
    <row r="18" spans="1:3" ht="15.75" x14ac:dyDescent="0.25">
      <c r="A18" s="71" t="s">
        <v>59</v>
      </c>
      <c r="B18" s="72" t="s">
        <v>64</v>
      </c>
      <c r="C18" s="70"/>
    </row>
    <row r="19" spans="1:3" ht="15.75" x14ac:dyDescent="0.25">
      <c r="A19" s="71" t="s">
        <v>61</v>
      </c>
      <c r="B19" s="72" t="s">
        <v>65</v>
      </c>
      <c r="C19" s="70"/>
    </row>
    <row r="20" spans="1:3" ht="15.75" x14ac:dyDescent="0.25">
      <c r="A20" s="66" t="s">
        <v>66</v>
      </c>
      <c r="B20" s="67" t="s">
        <v>67</v>
      </c>
      <c r="C20" s="70"/>
    </row>
    <row r="21" spans="1:3" ht="15.75" x14ac:dyDescent="0.25">
      <c r="A21" s="68">
        <v>1</v>
      </c>
      <c r="B21" s="73" t="s">
        <v>68</v>
      </c>
      <c r="C21" s="70"/>
    </row>
    <row r="22" spans="1:3" ht="15.75" x14ac:dyDescent="0.25">
      <c r="A22" s="66"/>
      <c r="B22" s="72" t="s">
        <v>69</v>
      </c>
      <c r="C22" s="70"/>
    </row>
    <row r="23" spans="1:3" ht="15.75" x14ac:dyDescent="0.25">
      <c r="A23" s="66" t="s">
        <v>70</v>
      </c>
      <c r="B23" s="67" t="s">
        <v>71</v>
      </c>
      <c r="C23" s="74">
        <f>C27</f>
        <v>9600000</v>
      </c>
    </row>
    <row r="24" spans="1:3" ht="15.75" x14ac:dyDescent="0.25">
      <c r="A24" s="66" t="s">
        <v>54</v>
      </c>
      <c r="B24" s="67" t="s">
        <v>72</v>
      </c>
      <c r="C24" s="74"/>
    </row>
    <row r="25" spans="1:3" ht="15.75" x14ac:dyDescent="0.25">
      <c r="A25" s="66">
        <v>1</v>
      </c>
      <c r="B25" s="67" t="s">
        <v>63</v>
      </c>
      <c r="C25" s="75"/>
    </row>
    <row r="26" spans="1:3" ht="15.75" x14ac:dyDescent="0.25">
      <c r="A26" s="71" t="s">
        <v>73</v>
      </c>
      <c r="B26" s="72" t="s">
        <v>64</v>
      </c>
      <c r="C26" s="74"/>
    </row>
    <row r="27" spans="1:3" ht="15.75" x14ac:dyDescent="0.25">
      <c r="A27" s="71" t="s">
        <v>74</v>
      </c>
      <c r="B27" s="72" t="s">
        <v>65</v>
      </c>
      <c r="C27" s="74">
        <v>9600000</v>
      </c>
    </row>
    <row r="28" spans="1:3" ht="15.75" x14ac:dyDescent="0.25">
      <c r="A28" s="76">
        <v>2</v>
      </c>
      <c r="B28" s="67" t="s">
        <v>75</v>
      </c>
      <c r="C28" s="75"/>
    </row>
    <row r="29" spans="1:3" ht="15.75" x14ac:dyDescent="0.25">
      <c r="A29" s="77" t="s">
        <v>76</v>
      </c>
      <c r="B29" s="72" t="s">
        <v>77</v>
      </c>
      <c r="C29" s="75"/>
    </row>
    <row r="30" spans="1:3" ht="15.75" x14ac:dyDescent="0.25">
      <c r="A30" s="78"/>
      <c r="B30" s="79" t="s">
        <v>78</v>
      </c>
      <c r="C30" s="75"/>
    </row>
    <row r="31" spans="1:3" ht="15.75" x14ac:dyDescent="0.25">
      <c r="A31" s="78"/>
      <c r="B31" s="79" t="s">
        <v>79</v>
      </c>
      <c r="C31" s="75"/>
    </row>
    <row r="32" spans="1:3" ht="15.75" x14ac:dyDescent="0.25">
      <c r="A32" s="78"/>
      <c r="B32" s="79" t="s">
        <v>80</v>
      </c>
      <c r="C32" s="75"/>
    </row>
    <row r="33" spans="1:3" ht="15.75" x14ac:dyDescent="0.25">
      <c r="A33" s="77" t="s">
        <v>81</v>
      </c>
      <c r="B33" s="72" t="s">
        <v>82</v>
      </c>
      <c r="C33" s="75"/>
    </row>
    <row r="34" spans="1:3" ht="15.75" x14ac:dyDescent="0.25">
      <c r="A34" s="77" t="s">
        <v>83</v>
      </c>
      <c r="B34" s="72" t="s">
        <v>84</v>
      </c>
      <c r="C34" s="75"/>
    </row>
    <row r="35" spans="1:3" ht="15.75" x14ac:dyDescent="0.25">
      <c r="A35" s="66">
        <v>3</v>
      </c>
      <c r="B35" s="67" t="s">
        <v>85</v>
      </c>
      <c r="C35" s="75"/>
    </row>
    <row r="36" spans="1:3" ht="15.75" x14ac:dyDescent="0.25">
      <c r="A36" s="71" t="s">
        <v>86</v>
      </c>
      <c r="B36" s="72" t="s">
        <v>60</v>
      </c>
      <c r="C36" s="75"/>
    </row>
    <row r="37" spans="1:3" ht="15.75" x14ac:dyDescent="0.25">
      <c r="A37" s="71" t="s">
        <v>87</v>
      </c>
      <c r="B37" s="72" t="s">
        <v>84</v>
      </c>
      <c r="C37" s="75"/>
    </row>
    <row r="38" spans="1:3" ht="15.75" x14ac:dyDescent="0.25">
      <c r="A38" s="66">
        <v>4</v>
      </c>
      <c r="B38" s="67" t="s">
        <v>88</v>
      </c>
      <c r="C38" s="75"/>
    </row>
    <row r="39" spans="1:3" ht="15.75" x14ac:dyDescent="0.25">
      <c r="A39" s="71" t="s">
        <v>89</v>
      </c>
      <c r="B39" s="72" t="s">
        <v>60</v>
      </c>
      <c r="C39" s="75"/>
    </row>
    <row r="40" spans="1:3" ht="15.75" x14ac:dyDescent="0.25">
      <c r="A40" s="71" t="s">
        <v>90</v>
      </c>
      <c r="B40" s="72" t="s">
        <v>84</v>
      </c>
      <c r="C40" s="75"/>
    </row>
    <row r="41" spans="1:3" ht="15.75" x14ac:dyDescent="0.25">
      <c r="A41" s="66">
        <v>5</v>
      </c>
      <c r="B41" s="67" t="s">
        <v>91</v>
      </c>
      <c r="C41" s="75"/>
    </row>
    <row r="42" spans="1:3" ht="15.75" x14ac:dyDescent="0.25">
      <c r="A42" s="71" t="s">
        <v>92</v>
      </c>
      <c r="B42" s="72" t="s">
        <v>60</v>
      </c>
      <c r="C42" s="75"/>
    </row>
    <row r="43" spans="1:3" ht="15.75" x14ac:dyDescent="0.25">
      <c r="A43" s="71" t="s">
        <v>93</v>
      </c>
      <c r="B43" s="72" t="s">
        <v>84</v>
      </c>
      <c r="C43" s="75"/>
    </row>
    <row r="44" spans="1:3" ht="15.75" x14ac:dyDescent="0.25">
      <c r="A44" s="66">
        <v>6</v>
      </c>
      <c r="B44" s="67" t="s">
        <v>94</v>
      </c>
      <c r="C44" s="75"/>
    </row>
    <row r="45" spans="1:3" ht="15.75" x14ac:dyDescent="0.25">
      <c r="A45" s="71" t="s">
        <v>95</v>
      </c>
      <c r="B45" s="72" t="s">
        <v>60</v>
      </c>
      <c r="C45" s="75"/>
    </row>
    <row r="46" spans="1:3" ht="15.75" x14ac:dyDescent="0.25">
      <c r="A46" s="71" t="s">
        <v>96</v>
      </c>
      <c r="B46" s="72" t="s">
        <v>84</v>
      </c>
      <c r="C46" s="75"/>
    </row>
    <row r="47" spans="1:3" ht="15.75" x14ac:dyDescent="0.25">
      <c r="A47" s="66">
        <v>7</v>
      </c>
      <c r="B47" s="67" t="s">
        <v>97</v>
      </c>
      <c r="C47" s="75"/>
    </row>
    <row r="48" spans="1:3" ht="15.75" x14ac:dyDescent="0.25">
      <c r="A48" s="71" t="s">
        <v>98</v>
      </c>
      <c r="B48" s="72" t="s">
        <v>60</v>
      </c>
      <c r="C48" s="75"/>
    </row>
    <row r="49" spans="1:3" ht="15.75" x14ac:dyDescent="0.25">
      <c r="A49" s="71" t="s">
        <v>99</v>
      </c>
      <c r="B49" s="72" t="s">
        <v>84</v>
      </c>
      <c r="C49" s="75"/>
    </row>
    <row r="50" spans="1:3" ht="15.75" x14ac:dyDescent="0.25">
      <c r="A50" s="66">
        <v>8</v>
      </c>
      <c r="B50" s="67" t="s">
        <v>100</v>
      </c>
      <c r="C50" s="75"/>
    </row>
    <row r="51" spans="1:3" ht="15.75" x14ac:dyDescent="0.25">
      <c r="A51" s="71" t="s">
        <v>101</v>
      </c>
      <c r="B51" s="72" t="s">
        <v>60</v>
      </c>
      <c r="C51" s="75"/>
    </row>
    <row r="52" spans="1:3" ht="15.75" x14ac:dyDescent="0.25">
      <c r="A52" s="71" t="s">
        <v>102</v>
      </c>
      <c r="B52" s="72" t="s">
        <v>84</v>
      </c>
      <c r="C52" s="75"/>
    </row>
    <row r="53" spans="1:3" ht="15.75" x14ac:dyDescent="0.25">
      <c r="A53" s="66">
        <v>9</v>
      </c>
      <c r="B53" s="67" t="s">
        <v>103</v>
      </c>
      <c r="C53" s="75"/>
    </row>
    <row r="54" spans="1:3" ht="15.75" x14ac:dyDescent="0.25">
      <c r="A54" s="71" t="s">
        <v>104</v>
      </c>
      <c r="B54" s="72" t="s">
        <v>60</v>
      </c>
      <c r="C54" s="75"/>
    </row>
    <row r="55" spans="1:3" ht="15.75" x14ac:dyDescent="0.25">
      <c r="A55" s="71" t="s">
        <v>105</v>
      </c>
      <c r="B55" s="72" t="s">
        <v>84</v>
      </c>
      <c r="C55" s="75"/>
    </row>
    <row r="56" spans="1:3" ht="15.75" x14ac:dyDescent="0.25">
      <c r="A56" s="66">
        <v>10</v>
      </c>
      <c r="B56" s="67" t="s">
        <v>106</v>
      </c>
      <c r="C56" s="75"/>
    </row>
    <row r="57" spans="1:3" ht="15.75" x14ac:dyDescent="0.25">
      <c r="A57" s="71" t="s">
        <v>107</v>
      </c>
      <c r="B57" s="72" t="s">
        <v>60</v>
      </c>
      <c r="C57" s="75"/>
    </row>
    <row r="58" spans="1:3" ht="15.75" x14ac:dyDescent="0.25">
      <c r="A58" s="71" t="s">
        <v>108</v>
      </c>
      <c r="B58" s="72" t="s">
        <v>84</v>
      </c>
      <c r="C58" s="75"/>
    </row>
    <row r="59" spans="1:3" ht="15.75" x14ac:dyDescent="0.25">
      <c r="A59" s="66" t="s">
        <v>56</v>
      </c>
      <c r="B59" s="67" t="s">
        <v>109</v>
      </c>
      <c r="C59" s="75"/>
    </row>
    <row r="60" spans="1:3" ht="15.75" x14ac:dyDescent="0.25">
      <c r="A60" s="66">
        <v>1</v>
      </c>
      <c r="B60" s="67" t="s">
        <v>63</v>
      </c>
      <c r="C60" s="75"/>
    </row>
    <row r="61" spans="1:3" ht="15.75" x14ac:dyDescent="0.25">
      <c r="A61" s="71" t="s">
        <v>73</v>
      </c>
      <c r="B61" s="72" t="s">
        <v>110</v>
      </c>
      <c r="C61" s="75"/>
    </row>
    <row r="62" spans="1:3" ht="15.75" x14ac:dyDescent="0.25">
      <c r="A62" s="71" t="s">
        <v>74</v>
      </c>
      <c r="B62" s="72" t="s">
        <v>111</v>
      </c>
      <c r="C62" s="75"/>
    </row>
    <row r="63" spans="1:3" ht="15.75" x14ac:dyDescent="0.25">
      <c r="A63" s="76">
        <v>2</v>
      </c>
      <c r="B63" s="67" t="s">
        <v>75</v>
      </c>
      <c r="C63" s="75"/>
    </row>
    <row r="64" spans="1:3" ht="15.75" x14ac:dyDescent="0.25">
      <c r="A64" s="71" t="s">
        <v>76</v>
      </c>
      <c r="B64" s="72" t="s">
        <v>110</v>
      </c>
      <c r="C64" s="75"/>
    </row>
    <row r="65" spans="1:3" ht="15.75" x14ac:dyDescent="0.25">
      <c r="A65" s="71" t="s">
        <v>81</v>
      </c>
      <c r="B65" s="72" t="s">
        <v>111</v>
      </c>
      <c r="C65" s="75"/>
    </row>
    <row r="66" spans="1:3" ht="15.75" x14ac:dyDescent="0.25">
      <c r="A66" s="66">
        <v>3</v>
      </c>
      <c r="B66" s="67" t="s">
        <v>85</v>
      </c>
      <c r="C66" s="75"/>
    </row>
    <row r="67" spans="1:3" ht="15.75" x14ac:dyDescent="0.25">
      <c r="A67" s="71" t="s">
        <v>86</v>
      </c>
      <c r="B67" s="72" t="s">
        <v>110</v>
      </c>
      <c r="C67" s="75"/>
    </row>
    <row r="68" spans="1:3" ht="15.75" x14ac:dyDescent="0.25">
      <c r="A68" s="71" t="s">
        <v>87</v>
      </c>
      <c r="B68" s="72" t="s">
        <v>111</v>
      </c>
      <c r="C68" s="75"/>
    </row>
    <row r="69" spans="1:3" ht="15.75" x14ac:dyDescent="0.25">
      <c r="A69" s="66">
        <v>4</v>
      </c>
      <c r="B69" s="67" t="s">
        <v>88</v>
      </c>
      <c r="C69" s="75"/>
    </row>
    <row r="70" spans="1:3" ht="15.75" x14ac:dyDescent="0.25">
      <c r="A70" s="71" t="s">
        <v>89</v>
      </c>
      <c r="B70" s="72" t="s">
        <v>110</v>
      </c>
      <c r="C70" s="75"/>
    </row>
    <row r="71" spans="1:3" ht="15.75" x14ac:dyDescent="0.25">
      <c r="A71" s="71" t="s">
        <v>90</v>
      </c>
      <c r="B71" s="72" t="s">
        <v>111</v>
      </c>
      <c r="C71" s="75"/>
    </row>
    <row r="72" spans="1:3" ht="15.75" x14ac:dyDescent="0.25">
      <c r="A72" s="66">
        <v>5</v>
      </c>
      <c r="B72" s="67" t="s">
        <v>91</v>
      </c>
      <c r="C72" s="75"/>
    </row>
    <row r="73" spans="1:3" ht="15.75" x14ac:dyDescent="0.25">
      <c r="A73" s="71" t="s">
        <v>92</v>
      </c>
      <c r="B73" s="72" t="s">
        <v>110</v>
      </c>
      <c r="C73" s="75"/>
    </row>
    <row r="74" spans="1:3" ht="15.75" x14ac:dyDescent="0.25">
      <c r="A74" s="71" t="s">
        <v>81</v>
      </c>
      <c r="B74" s="72" t="s">
        <v>111</v>
      </c>
      <c r="C74" s="75"/>
    </row>
    <row r="75" spans="1:3" ht="15.75" x14ac:dyDescent="0.25">
      <c r="A75" s="66">
        <v>6</v>
      </c>
      <c r="B75" s="67" t="s">
        <v>94</v>
      </c>
      <c r="C75" s="75"/>
    </row>
    <row r="76" spans="1:3" ht="15.75" x14ac:dyDescent="0.25">
      <c r="A76" s="71" t="s">
        <v>95</v>
      </c>
      <c r="B76" s="72" t="s">
        <v>110</v>
      </c>
      <c r="C76" s="75"/>
    </row>
    <row r="77" spans="1:3" ht="15.75" x14ac:dyDescent="0.25">
      <c r="A77" s="71" t="s">
        <v>96</v>
      </c>
      <c r="B77" s="72" t="s">
        <v>111</v>
      </c>
      <c r="C77" s="75"/>
    </row>
    <row r="78" spans="1:3" ht="15.75" x14ac:dyDescent="0.25">
      <c r="A78" s="66">
        <v>7</v>
      </c>
      <c r="B78" s="67" t="s">
        <v>97</v>
      </c>
      <c r="C78" s="75"/>
    </row>
    <row r="79" spans="1:3" ht="15.75" x14ac:dyDescent="0.25">
      <c r="A79" s="71" t="s">
        <v>98</v>
      </c>
      <c r="B79" s="72" t="s">
        <v>110</v>
      </c>
      <c r="C79" s="75"/>
    </row>
    <row r="80" spans="1:3" ht="15.75" x14ac:dyDescent="0.25">
      <c r="A80" s="71" t="s">
        <v>99</v>
      </c>
      <c r="B80" s="72" t="s">
        <v>111</v>
      </c>
      <c r="C80" s="75"/>
    </row>
    <row r="81" spans="1:3" ht="15.75" x14ac:dyDescent="0.25">
      <c r="A81" s="66">
        <v>8</v>
      </c>
      <c r="B81" s="67" t="s">
        <v>100</v>
      </c>
      <c r="C81" s="75"/>
    </row>
    <row r="82" spans="1:3" ht="15.75" x14ac:dyDescent="0.25">
      <c r="A82" s="71" t="s">
        <v>101</v>
      </c>
      <c r="B82" s="72" t="s">
        <v>110</v>
      </c>
      <c r="C82" s="75"/>
    </row>
    <row r="83" spans="1:3" ht="15.75" x14ac:dyDescent="0.25">
      <c r="A83" s="71" t="s">
        <v>102</v>
      </c>
      <c r="B83" s="72" t="s">
        <v>111</v>
      </c>
      <c r="C83" s="75"/>
    </row>
    <row r="84" spans="1:3" ht="15.75" x14ac:dyDescent="0.25">
      <c r="A84" s="66">
        <v>9</v>
      </c>
      <c r="B84" s="67" t="s">
        <v>103</v>
      </c>
      <c r="C84" s="75"/>
    </row>
    <row r="85" spans="1:3" ht="15.75" x14ac:dyDescent="0.25">
      <c r="A85" s="71" t="s">
        <v>104</v>
      </c>
      <c r="B85" s="72" t="s">
        <v>110</v>
      </c>
      <c r="C85" s="75"/>
    </row>
    <row r="86" spans="1:3" ht="15.75" x14ac:dyDescent="0.25">
      <c r="A86" s="71" t="s">
        <v>105</v>
      </c>
      <c r="B86" s="72" t="s">
        <v>111</v>
      </c>
      <c r="C86" s="75"/>
    </row>
    <row r="87" spans="1:3" ht="15.75" x14ac:dyDescent="0.25">
      <c r="A87" s="66">
        <v>10</v>
      </c>
      <c r="B87" s="67" t="s">
        <v>106</v>
      </c>
      <c r="C87" s="75"/>
    </row>
    <row r="88" spans="1:3" ht="15.75" x14ac:dyDescent="0.25">
      <c r="A88" s="71" t="s">
        <v>107</v>
      </c>
      <c r="B88" s="72" t="s">
        <v>110</v>
      </c>
      <c r="C88" s="75"/>
    </row>
    <row r="89" spans="1:3" ht="15.75" x14ac:dyDescent="0.25">
      <c r="A89" s="71" t="s">
        <v>108</v>
      </c>
      <c r="B89" s="72" t="s">
        <v>111</v>
      </c>
      <c r="C89" s="75"/>
    </row>
    <row r="90" spans="1:3" ht="15.75" x14ac:dyDescent="0.25">
      <c r="A90" s="66" t="s">
        <v>66</v>
      </c>
      <c r="B90" s="67" t="s">
        <v>112</v>
      </c>
      <c r="C90" s="75"/>
    </row>
    <row r="91" spans="1:3" ht="15.75" x14ac:dyDescent="0.25">
      <c r="A91" s="66">
        <v>1</v>
      </c>
      <c r="B91" s="67" t="s">
        <v>63</v>
      </c>
      <c r="C91" s="75"/>
    </row>
    <row r="92" spans="1:3" ht="15.75" x14ac:dyDescent="0.25">
      <c r="A92" s="71" t="s">
        <v>73</v>
      </c>
      <c r="B92" s="72" t="s">
        <v>110</v>
      </c>
      <c r="C92" s="75"/>
    </row>
    <row r="93" spans="1:3" ht="15.75" x14ac:dyDescent="0.25">
      <c r="A93" s="71" t="s">
        <v>74</v>
      </c>
      <c r="B93" s="72" t="s">
        <v>111</v>
      </c>
      <c r="C93" s="75"/>
    </row>
    <row r="94" spans="1:3" ht="15.75" x14ac:dyDescent="0.25">
      <c r="A94" s="76">
        <v>2</v>
      </c>
      <c r="B94" s="67" t="s">
        <v>75</v>
      </c>
      <c r="C94" s="75"/>
    </row>
    <row r="95" spans="1:3" ht="15.75" x14ac:dyDescent="0.25">
      <c r="A95" s="71" t="s">
        <v>76</v>
      </c>
      <c r="B95" s="72" t="s">
        <v>110</v>
      </c>
      <c r="C95" s="75"/>
    </row>
    <row r="96" spans="1:3" ht="15.75" x14ac:dyDescent="0.25">
      <c r="A96" s="71" t="s">
        <v>81</v>
      </c>
      <c r="B96" s="72" t="s">
        <v>111</v>
      </c>
      <c r="C96" s="75"/>
    </row>
    <row r="97" spans="1:3" ht="15.75" x14ac:dyDescent="0.25">
      <c r="A97" s="66">
        <v>3</v>
      </c>
      <c r="B97" s="67" t="s">
        <v>85</v>
      </c>
      <c r="C97" s="75"/>
    </row>
    <row r="98" spans="1:3" ht="15.75" x14ac:dyDescent="0.25">
      <c r="A98" s="71" t="s">
        <v>86</v>
      </c>
      <c r="B98" s="72" t="s">
        <v>110</v>
      </c>
      <c r="C98" s="75"/>
    </row>
    <row r="99" spans="1:3" ht="15.75" x14ac:dyDescent="0.25">
      <c r="A99" s="71" t="s">
        <v>87</v>
      </c>
      <c r="B99" s="72" t="s">
        <v>111</v>
      </c>
      <c r="C99" s="75"/>
    </row>
    <row r="100" spans="1:3" ht="15.75" x14ac:dyDescent="0.25">
      <c r="A100" s="66">
        <v>4</v>
      </c>
      <c r="B100" s="67" t="s">
        <v>88</v>
      </c>
      <c r="C100" s="75"/>
    </row>
    <row r="101" spans="1:3" ht="15.75" x14ac:dyDescent="0.25">
      <c r="A101" s="71" t="s">
        <v>89</v>
      </c>
      <c r="B101" s="72" t="s">
        <v>110</v>
      </c>
      <c r="C101" s="75"/>
    </row>
    <row r="102" spans="1:3" ht="15.75" x14ac:dyDescent="0.25">
      <c r="A102" s="71" t="s">
        <v>90</v>
      </c>
      <c r="B102" s="72" t="s">
        <v>111</v>
      </c>
      <c r="C102" s="75"/>
    </row>
    <row r="103" spans="1:3" ht="15.75" x14ac:dyDescent="0.25">
      <c r="A103" s="66">
        <v>5</v>
      </c>
      <c r="B103" s="67" t="s">
        <v>91</v>
      </c>
      <c r="C103" s="75"/>
    </row>
    <row r="104" spans="1:3" ht="15.75" x14ac:dyDescent="0.25">
      <c r="A104" s="71" t="s">
        <v>92</v>
      </c>
      <c r="B104" s="72" t="s">
        <v>110</v>
      </c>
      <c r="C104" s="75"/>
    </row>
    <row r="105" spans="1:3" ht="15.75" x14ac:dyDescent="0.25">
      <c r="A105" s="71" t="s">
        <v>81</v>
      </c>
      <c r="B105" s="72" t="s">
        <v>111</v>
      </c>
      <c r="C105" s="75"/>
    </row>
    <row r="106" spans="1:3" ht="15.75" x14ac:dyDescent="0.25">
      <c r="A106" s="66">
        <v>6</v>
      </c>
      <c r="B106" s="67" t="s">
        <v>94</v>
      </c>
      <c r="C106" s="75"/>
    </row>
    <row r="107" spans="1:3" ht="15.75" x14ac:dyDescent="0.25">
      <c r="A107" s="71" t="s">
        <v>95</v>
      </c>
      <c r="B107" s="72" t="s">
        <v>110</v>
      </c>
      <c r="C107" s="75"/>
    </row>
    <row r="108" spans="1:3" ht="15.75" x14ac:dyDescent="0.25">
      <c r="A108" s="71" t="s">
        <v>96</v>
      </c>
      <c r="B108" s="72" t="s">
        <v>111</v>
      </c>
      <c r="C108" s="75"/>
    </row>
    <row r="109" spans="1:3" ht="15.75" x14ac:dyDescent="0.25">
      <c r="A109" s="66">
        <v>7</v>
      </c>
      <c r="B109" s="67" t="s">
        <v>97</v>
      </c>
      <c r="C109" s="75"/>
    </row>
    <row r="110" spans="1:3" ht="15.75" x14ac:dyDescent="0.25">
      <c r="A110" s="71" t="s">
        <v>98</v>
      </c>
      <c r="B110" s="72" t="s">
        <v>110</v>
      </c>
      <c r="C110" s="75"/>
    </row>
    <row r="111" spans="1:3" ht="15.75" x14ac:dyDescent="0.25">
      <c r="A111" s="71" t="s">
        <v>99</v>
      </c>
      <c r="B111" s="72" t="s">
        <v>111</v>
      </c>
      <c r="C111" s="75"/>
    </row>
    <row r="112" spans="1:3" ht="15.75" x14ac:dyDescent="0.25">
      <c r="A112" s="66">
        <v>8</v>
      </c>
      <c r="B112" s="67" t="s">
        <v>100</v>
      </c>
      <c r="C112" s="75"/>
    </row>
    <row r="113" spans="1:4" ht="15.75" x14ac:dyDescent="0.25">
      <c r="A113" s="71" t="s">
        <v>101</v>
      </c>
      <c r="B113" s="72" t="s">
        <v>110</v>
      </c>
      <c r="C113" s="75"/>
    </row>
    <row r="114" spans="1:4" ht="15.75" x14ac:dyDescent="0.25">
      <c r="A114" s="71" t="s">
        <v>102</v>
      </c>
      <c r="B114" s="72" t="s">
        <v>111</v>
      </c>
      <c r="C114" s="75"/>
    </row>
    <row r="115" spans="1:4" ht="15.75" x14ac:dyDescent="0.25">
      <c r="A115" s="66">
        <v>9</v>
      </c>
      <c r="B115" s="67" t="s">
        <v>103</v>
      </c>
      <c r="C115" s="75"/>
    </row>
    <row r="116" spans="1:4" ht="15.75" x14ac:dyDescent="0.25">
      <c r="A116" s="71" t="s">
        <v>104</v>
      </c>
      <c r="B116" s="72" t="s">
        <v>110</v>
      </c>
      <c r="C116" s="75"/>
    </row>
    <row r="117" spans="1:4" ht="15.75" x14ac:dyDescent="0.25">
      <c r="A117" s="71" t="s">
        <v>105</v>
      </c>
      <c r="B117" s="72" t="s">
        <v>111</v>
      </c>
      <c r="C117" s="75"/>
    </row>
    <row r="118" spans="1:4" ht="15.75" x14ac:dyDescent="0.25">
      <c r="A118" s="66">
        <v>10</v>
      </c>
      <c r="B118" s="67" t="s">
        <v>106</v>
      </c>
      <c r="C118" s="75"/>
    </row>
    <row r="119" spans="1:4" ht="15.75" x14ac:dyDescent="0.25">
      <c r="A119" s="71" t="s">
        <v>107</v>
      </c>
      <c r="B119" s="72" t="s">
        <v>110</v>
      </c>
      <c r="C119" s="75"/>
    </row>
    <row r="120" spans="1:4" ht="15.75" x14ac:dyDescent="0.25">
      <c r="A120" s="71" t="s">
        <v>108</v>
      </c>
      <c r="B120" s="72" t="s">
        <v>111</v>
      </c>
      <c r="C120" s="75"/>
    </row>
    <row r="122" spans="1:4" ht="16.5" x14ac:dyDescent="0.25">
      <c r="B122" s="81" t="s">
        <v>113</v>
      </c>
      <c r="C122" s="81"/>
      <c r="D122" s="81"/>
    </row>
    <row r="123" spans="1:4" ht="16.5" x14ac:dyDescent="0.25">
      <c r="B123" s="82" t="s">
        <v>40</v>
      </c>
      <c r="C123" s="82"/>
      <c r="D123" s="82"/>
    </row>
    <row r="124" spans="1:4" ht="54.75" customHeight="1" x14ac:dyDescent="0.2"/>
    <row r="126" spans="1:4" ht="18.75" x14ac:dyDescent="0.3">
      <c r="B126" s="127" t="s">
        <v>130</v>
      </c>
      <c r="C126" s="127"/>
    </row>
  </sheetData>
  <mergeCells count="9">
    <mergeCell ref="B122:D122"/>
    <mergeCell ref="B123:D123"/>
    <mergeCell ref="B126:C126"/>
    <mergeCell ref="A1:C1"/>
    <mergeCell ref="A2:B2"/>
    <mergeCell ref="A3:B3"/>
    <mergeCell ref="A4:C4"/>
    <mergeCell ref="A5:C5"/>
    <mergeCell ref="A6:C6"/>
  </mergeCells>
  <pageMargins left="0.51181102362204722" right="0.31496062992125984" top="0.35433070866141736" bottom="0.35433070866141736"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
  <sheetViews>
    <sheetView topLeftCell="A130" workbookViewId="0">
      <selection activeCell="D137" sqref="D137:F137"/>
    </sheetView>
  </sheetViews>
  <sheetFormatPr defaultColWidth="10.7109375" defaultRowHeight="18" x14ac:dyDescent="0.25"/>
  <cols>
    <col min="1" max="1" width="10.7109375" style="57"/>
    <col min="2" max="2" width="31.140625" style="57" customWidth="1"/>
    <col min="3" max="3" width="13.7109375" style="57" customWidth="1"/>
    <col min="4" max="4" width="12.5703125" style="57" customWidth="1"/>
    <col min="5" max="16384" width="10.7109375" style="57"/>
  </cols>
  <sheetData>
    <row r="1" spans="1:8" x14ac:dyDescent="0.25">
      <c r="A1" s="58" t="s">
        <v>114</v>
      </c>
      <c r="B1" s="58"/>
      <c r="C1" s="58"/>
      <c r="D1" s="58"/>
      <c r="E1" s="58"/>
      <c r="F1" s="58"/>
      <c r="G1" s="83"/>
      <c r="H1" s="83"/>
    </row>
    <row r="2" spans="1:8" x14ac:dyDescent="0.25">
      <c r="A2" s="84" t="s">
        <v>43</v>
      </c>
      <c r="B2" s="84"/>
      <c r="C2" s="85" t="s">
        <v>1</v>
      </c>
      <c r="D2" s="85"/>
      <c r="E2" s="85"/>
      <c r="F2" s="85"/>
      <c r="G2" s="69"/>
      <c r="H2" s="69"/>
    </row>
    <row r="3" spans="1:8" ht="18.75" x14ac:dyDescent="0.3">
      <c r="A3" s="84" t="s">
        <v>44</v>
      </c>
      <c r="B3" s="84"/>
      <c r="C3" s="86" t="s">
        <v>3</v>
      </c>
      <c r="D3" s="86"/>
      <c r="E3" s="86"/>
      <c r="F3" s="86"/>
      <c r="G3" s="69"/>
      <c r="H3" s="69"/>
    </row>
    <row r="4" spans="1:8" ht="9.75" customHeight="1" x14ac:dyDescent="0.25">
      <c r="A4" s="87"/>
      <c r="B4" s="87"/>
      <c r="C4" s="88"/>
      <c r="D4" s="88"/>
      <c r="E4" s="88"/>
      <c r="F4" s="88"/>
      <c r="G4" s="69"/>
      <c r="H4" s="69"/>
    </row>
    <row r="5" spans="1:8" ht="18.75" x14ac:dyDescent="0.3">
      <c r="A5" s="87"/>
      <c r="B5" s="87"/>
      <c r="C5" s="89" t="s">
        <v>115</v>
      </c>
      <c r="D5" s="89"/>
      <c r="E5" s="89"/>
      <c r="F5" s="89"/>
      <c r="G5" s="69"/>
      <c r="H5" s="69"/>
    </row>
    <row r="6" spans="1:8" ht="30" customHeight="1" x14ac:dyDescent="0.25">
      <c r="A6" s="55" t="s">
        <v>116</v>
      </c>
      <c r="B6" s="55"/>
      <c r="C6" s="55"/>
      <c r="D6" s="55"/>
      <c r="E6" s="55"/>
      <c r="F6" s="55"/>
      <c r="G6" s="69"/>
      <c r="H6" s="69"/>
    </row>
    <row r="7" spans="1:8" x14ac:dyDescent="0.25">
      <c r="A7" s="58" t="s">
        <v>117</v>
      </c>
      <c r="B7" s="58"/>
      <c r="C7" s="58"/>
      <c r="D7" s="58"/>
      <c r="E7" s="58"/>
      <c r="F7" s="58"/>
      <c r="G7" s="90"/>
      <c r="H7" s="69"/>
    </row>
    <row r="8" spans="1:8" x14ac:dyDescent="0.25">
      <c r="A8" s="58" t="s">
        <v>118</v>
      </c>
      <c r="B8" s="58"/>
      <c r="C8" s="58"/>
      <c r="D8" s="58"/>
      <c r="E8" s="58"/>
      <c r="F8" s="58"/>
      <c r="G8" s="90"/>
      <c r="H8" s="69"/>
    </row>
    <row r="9" spans="1:8" ht="37.5" customHeight="1" x14ac:dyDescent="0.25">
      <c r="A9" s="91" t="s">
        <v>119</v>
      </c>
      <c r="B9" s="92"/>
      <c r="C9" s="92"/>
      <c r="D9" s="92"/>
      <c r="E9" s="92"/>
      <c r="F9" s="92"/>
      <c r="G9" s="90"/>
      <c r="H9" s="69"/>
    </row>
    <row r="10" spans="1:8" ht="66.75" customHeight="1" x14ac:dyDescent="0.25">
      <c r="A10" s="93" t="s">
        <v>120</v>
      </c>
      <c r="B10" s="94"/>
      <c r="C10" s="94"/>
      <c r="D10" s="94"/>
      <c r="E10" s="94"/>
      <c r="F10" s="94"/>
      <c r="G10" s="90"/>
      <c r="H10" s="69"/>
    </row>
    <row r="11" spans="1:8" ht="42.75" customHeight="1" x14ac:dyDescent="0.25">
      <c r="A11" s="91" t="s">
        <v>121</v>
      </c>
      <c r="B11" s="91"/>
      <c r="C11" s="91"/>
      <c r="D11" s="91"/>
      <c r="E11" s="91"/>
      <c r="F11" s="91"/>
      <c r="G11" s="90"/>
      <c r="H11" s="69"/>
    </row>
    <row r="12" spans="1:8" ht="21.75" customHeight="1" x14ac:dyDescent="0.25">
      <c r="A12" s="95"/>
      <c r="B12" s="95"/>
      <c r="C12" s="95"/>
      <c r="D12" s="95"/>
      <c r="E12" s="96" t="s">
        <v>122</v>
      </c>
      <c r="F12" s="96"/>
      <c r="G12" s="95"/>
      <c r="H12" s="69"/>
    </row>
    <row r="13" spans="1:8" s="99" customFormat="1" ht="82.5" customHeight="1" x14ac:dyDescent="0.25">
      <c r="A13" s="97" t="s">
        <v>49</v>
      </c>
      <c r="B13" s="98" t="s">
        <v>50</v>
      </c>
      <c r="C13" s="97" t="s">
        <v>123</v>
      </c>
      <c r="D13" s="97" t="s">
        <v>124</v>
      </c>
      <c r="E13" s="97" t="s">
        <v>125</v>
      </c>
      <c r="F13" s="97" t="s">
        <v>126</v>
      </c>
      <c r="G13" s="95"/>
      <c r="H13" s="95"/>
    </row>
    <row r="14" spans="1:8" x14ac:dyDescent="0.25">
      <c r="A14" s="100">
        <v>1</v>
      </c>
      <c r="B14" s="100">
        <v>2</v>
      </c>
      <c r="C14" s="100">
        <v>3</v>
      </c>
      <c r="D14" s="100">
        <v>4</v>
      </c>
      <c r="E14" s="100">
        <v>5</v>
      </c>
      <c r="F14" s="100">
        <v>6</v>
      </c>
      <c r="G14" s="69"/>
      <c r="H14" s="69"/>
    </row>
    <row r="15" spans="1:8" ht="31.5" x14ac:dyDescent="0.25">
      <c r="A15" s="66" t="s">
        <v>52</v>
      </c>
      <c r="B15" s="67" t="s">
        <v>53</v>
      </c>
      <c r="C15" s="68"/>
      <c r="D15" s="101"/>
      <c r="E15" s="101"/>
      <c r="F15" s="101"/>
      <c r="G15" s="69"/>
      <c r="H15" s="69"/>
    </row>
    <row r="16" spans="1:8" x14ac:dyDescent="0.25">
      <c r="A16" s="66" t="s">
        <v>54</v>
      </c>
      <c r="B16" s="67" t="s">
        <v>55</v>
      </c>
      <c r="C16" s="102"/>
      <c r="D16" s="103"/>
      <c r="E16" s="103"/>
      <c r="F16" s="103"/>
      <c r="G16" s="69"/>
      <c r="H16" s="69"/>
    </row>
    <row r="17" spans="1:8" x14ac:dyDescent="0.25">
      <c r="A17" s="71">
        <v>1</v>
      </c>
      <c r="B17" s="72" t="s">
        <v>68</v>
      </c>
      <c r="C17" s="104"/>
      <c r="D17" s="103"/>
      <c r="E17" s="103"/>
      <c r="F17" s="103"/>
      <c r="G17" s="69"/>
      <c r="H17" s="69"/>
    </row>
    <row r="18" spans="1:8" x14ac:dyDescent="0.25">
      <c r="A18" s="71"/>
      <c r="B18" s="72" t="s">
        <v>69</v>
      </c>
      <c r="C18" s="105"/>
      <c r="D18" s="103"/>
      <c r="E18" s="103"/>
      <c r="F18" s="103"/>
      <c r="G18" s="69"/>
      <c r="H18" s="69"/>
    </row>
    <row r="19" spans="1:8" x14ac:dyDescent="0.25">
      <c r="A19" s="71"/>
      <c r="B19" s="72" t="s">
        <v>69</v>
      </c>
      <c r="C19" s="104"/>
      <c r="D19" s="103"/>
      <c r="E19" s="103"/>
      <c r="F19" s="103"/>
      <c r="G19" s="69"/>
      <c r="H19" s="69"/>
    </row>
    <row r="20" spans="1:8" x14ac:dyDescent="0.25">
      <c r="A20" s="71">
        <v>2</v>
      </c>
      <c r="B20" s="72" t="s">
        <v>127</v>
      </c>
      <c r="C20" s="104"/>
      <c r="D20" s="103"/>
      <c r="E20" s="103"/>
      <c r="F20" s="103"/>
      <c r="G20" s="69"/>
      <c r="H20" s="69"/>
    </row>
    <row r="21" spans="1:8" x14ac:dyDescent="0.25">
      <c r="A21" s="71"/>
      <c r="B21" s="72" t="s">
        <v>128</v>
      </c>
      <c r="C21" s="106"/>
      <c r="D21" s="103"/>
      <c r="E21" s="103"/>
      <c r="F21" s="103"/>
      <c r="G21" s="69"/>
      <c r="H21" s="69"/>
    </row>
    <row r="22" spans="1:8" x14ac:dyDescent="0.25">
      <c r="A22" s="71"/>
      <c r="B22" s="72" t="s">
        <v>128</v>
      </c>
      <c r="C22" s="104"/>
      <c r="D22" s="103"/>
      <c r="E22" s="103"/>
      <c r="F22" s="103"/>
      <c r="G22" s="69"/>
      <c r="H22" s="69"/>
    </row>
    <row r="23" spans="1:8" x14ac:dyDescent="0.25">
      <c r="A23" s="66" t="s">
        <v>56</v>
      </c>
      <c r="B23" s="67" t="s">
        <v>57</v>
      </c>
      <c r="C23" s="104"/>
      <c r="D23" s="103"/>
      <c r="E23" s="103"/>
      <c r="F23" s="103"/>
      <c r="G23" s="69"/>
      <c r="H23" s="69"/>
    </row>
    <row r="24" spans="1:8" x14ac:dyDescent="0.25">
      <c r="A24" s="68">
        <v>1</v>
      </c>
      <c r="B24" s="73" t="s">
        <v>58</v>
      </c>
      <c r="C24" s="104"/>
      <c r="D24" s="103"/>
      <c r="E24" s="103"/>
      <c r="F24" s="103"/>
      <c r="G24" s="69"/>
      <c r="H24" s="69"/>
    </row>
    <row r="25" spans="1:8" x14ac:dyDescent="0.25">
      <c r="A25" s="71" t="s">
        <v>59</v>
      </c>
      <c r="B25" s="72" t="s">
        <v>60</v>
      </c>
      <c r="C25" s="102"/>
      <c r="D25" s="103"/>
      <c r="E25" s="103"/>
      <c r="F25" s="103"/>
      <c r="G25" s="69"/>
      <c r="H25" s="69"/>
    </row>
    <row r="26" spans="1:8" x14ac:dyDescent="0.25">
      <c r="A26" s="71" t="s">
        <v>61</v>
      </c>
      <c r="B26" s="72" t="s">
        <v>62</v>
      </c>
      <c r="C26" s="104"/>
      <c r="D26" s="103"/>
      <c r="E26" s="103"/>
      <c r="F26" s="103"/>
      <c r="G26" s="69"/>
      <c r="H26" s="69"/>
    </row>
    <row r="27" spans="1:8" x14ac:dyDescent="0.25">
      <c r="A27" s="68">
        <v>2</v>
      </c>
      <c r="B27" s="73" t="s">
        <v>63</v>
      </c>
      <c r="C27" s="107"/>
      <c r="D27" s="107"/>
      <c r="E27" s="103"/>
      <c r="F27" s="103"/>
      <c r="G27" s="69"/>
      <c r="H27" s="69"/>
    </row>
    <row r="28" spans="1:8" x14ac:dyDescent="0.25">
      <c r="A28" s="71" t="s">
        <v>59</v>
      </c>
      <c r="B28" s="72" t="s">
        <v>64</v>
      </c>
      <c r="C28" s="108"/>
      <c r="D28" s="108"/>
      <c r="E28" s="109"/>
      <c r="F28" s="103"/>
      <c r="G28" s="69"/>
      <c r="H28" s="69"/>
    </row>
    <row r="29" spans="1:8" x14ac:dyDescent="0.25">
      <c r="A29" s="71" t="s">
        <v>61</v>
      </c>
      <c r="B29" s="72" t="s">
        <v>65</v>
      </c>
      <c r="C29" s="108"/>
      <c r="D29" s="108"/>
      <c r="E29" s="108"/>
      <c r="F29" s="103"/>
      <c r="G29" s="69"/>
      <c r="H29" s="69"/>
    </row>
    <row r="30" spans="1:8" ht="31.5" x14ac:dyDescent="0.25">
      <c r="A30" s="66" t="s">
        <v>66</v>
      </c>
      <c r="B30" s="67" t="s">
        <v>67</v>
      </c>
      <c r="C30" s="104"/>
      <c r="D30" s="103"/>
      <c r="E30" s="103"/>
      <c r="F30" s="103"/>
      <c r="G30" s="69"/>
      <c r="H30" s="69"/>
    </row>
    <row r="31" spans="1:8" x14ac:dyDescent="0.25">
      <c r="A31" s="68">
        <v>1</v>
      </c>
      <c r="B31" s="73" t="s">
        <v>68</v>
      </c>
      <c r="C31" s="68"/>
      <c r="D31" s="103"/>
      <c r="E31" s="103"/>
      <c r="F31" s="103"/>
      <c r="G31" s="69"/>
      <c r="H31" s="69"/>
    </row>
    <row r="32" spans="1:8" x14ac:dyDescent="0.25">
      <c r="A32" s="68">
        <v>2</v>
      </c>
      <c r="B32" s="72" t="s">
        <v>127</v>
      </c>
      <c r="C32" s="110"/>
      <c r="D32" s="103"/>
      <c r="E32" s="103"/>
      <c r="F32" s="103"/>
      <c r="G32" s="69"/>
      <c r="H32" s="69"/>
    </row>
    <row r="33" spans="1:9" x14ac:dyDescent="0.25">
      <c r="A33" s="66" t="s">
        <v>70</v>
      </c>
      <c r="B33" s="67" t="s">
        <v>71</v>
      </c>
      <c r="C33" s="111"/>
      <c r="D33" s="103"/>
      <c r="E33" s="103"/>
      <c r="F33" s="103"/>
      <c r="G33" s="69"/>
      <c r="H33" s="69"/>
    </row>
    <row r="34" spans="1:9" x14ac:dyDescent="0.25">
      <c r="A34" s="66" t="s">
        <v>54</v>
      </c>
      <c r="B34" s="67" t="s">
        <v>72</v>
      </c>
      <c r="C34" s="112">
        <f>C35+C37</f>
        <v>4268846000</v>
      </c>
      <c r="D34" s="113">
        <f>D35+D37</f>
        <v>936765147</v>
      </c>
      <c r="E34" s="103"/>
      <c r="F34" s="103"/>
      <c r="G34" s="69"/>
      <c r="H34" s="69"/>
    </row>
    <row r="35" spans="1:9" x14ac:dyDescent="0.25">
      <c r="A35" s="66">
        <v>1</v>
      </c>
      <c r="B35" s="67" t="s">
        <v>63</v>
      </c>
      <c r="C35" s="112">
        <v>4259246000</v>
      </c>
      <c r="D35" s="112">
        <f>D36</f>
        <v>927165147</v>
      </c>
      <c r="E35" s="103"/>
      <c r="F35" s="103"/>
      <c r="G35" s="69"/>
      <c r="H35" s="69"/>
    </row>
    <row r="36" spans="1:9" x14ac:dyDescent="0.25">
      <c r="A36" s="71" t="s">
        <v>73</v>
      </c>
      <c r="B36" s="72" t="s">
        <v>64</v>
      </c>
      <c r="C36" s="114"/>
      <c r="D36" s="113">
        <v>927165147</v>
      </c>
      <c r="E36" s="115">
        <f>D36/C35</f>
        <v>0.21768292956077204</v>
      </c>
      <c r="F36" s="103"/>
      <c r="G36" s="69"/>
      <c r="H36" s="69"/>
    </row>
    <row r="37" spans="1:9" x14ac:dyDescent="0.25">
      <c r="A37" s="71" t="s">
        <v>74</v>
      </c>
      <c r="B37" s="72" t="s">
        <v>65</v>
      </c>
      <c r="C37" s="116">
        <v>9600000</v>
      </c>
      <c r="D37" s="117">
        <v>9600000</v>
      </c>
      <c r="E37" s="118">
        <v>1</v>
      </c>
      <c r="F37" s="119"/>
      <c r="G37" s="120"/>
      <c r="H37" s="121"/>
    </row>
    <row r="38" spans="1:9" ht="31.5" x14ac:dyDescent="0.25">
      <c r="A38" s="76">
        <v>2</v>
      </c>
      <c r="B38" s="67" t="s">
        <v>75</v>
      </c>
      <c r="C38" s="122"/>
      <c r="D38" s="123"/>
      <c r="E38" s="123"/>
      <c r="F38" s="123"/>
      <c r="G38" s="124"/>
      <c r="H38" s="69"/>
      <c r="I38" s="57">
        <f>D35/C34</f>
        <v>0.21719339301534887</v>
      </c>
    </row>
    <row r="39" spans="1:9" ht="31.5" x14ac:dyDescent="0.25">
      <c r="A39" s="77" t="s">
        <v>76</v>
      </c>
      <c r="B39" s="72" t="s">
        <v>77</v>
      </c>
      <c r="C39" s="125"/>
      <c r="D39" s="103"/>
      <c r="E39" s="103"/>
      <c r="F39" s="101"/>
      <c r="G39" s="69"/>
      <c r="H39" s="69"/>
    </row>
    <row r="40" spans="1:9" ht="31.5" x14ac:dyDescent="0.25">
      <c r="A40" s="78"/>
      <c r="B40" s="79" t="s">
        <v>78</v>
      </c>
      <c r="C40" s="125"/>
      <c r="D40" s="103"/>
      <c r="E40" s="103"/>
      <c r="F40" s="125"/>
      <c r="G40" s="69"/>
      <c r="H40" s="69"/>
    </row>
    <row r="41" spans="1:9" ht="31.5" x14ac:dyDescent="0.25">
      <c r="A41" s="78"/>
      <c r="B41" s="79" t="s">
        <v>79</v>
      </c>
      <c r="C41" s="126"/>
      <c r="D41" s="126"/>
      <c r="E41" s="126"/>
      <c r="F41" s="126"/>
    </row>
    <row r="42" spans="1:9" ht="31.5" x14ac:dyDescent="0.25">
      <c r="A42" s="78"/>
      <c r="B42" s="79" t="s">
        <v>80</v>
      </c>
      <c r="C42" s="122"/>
      <c r="D42" s="123"/>
      <c r="E42" s="123"/>
      <c r="F42" s="123"/>
    </row>
    <row r="43" spans="1:9" ht="31.5" x14ac:dyDescent="0.25">
      <c r="A43" s="77" t="s">
        <v>81</v>
      </c>
      <c r="B43" s="72" t="s">
        <v>82</v>
      </c>
      <c r="C43" s="122"/>
      <c r="D43" s="123"/>
      <c r="E43" s="123"/>
      <c r="F43" s="123"/>
    </row>
    <row r="44" spans="1:9" x14ac:dyDescent="0.25">
      <c r="A44" s="77" t="s">
        <v>83</v>
      </c>
      <c r="B44" s="72" t="s">
        <v>84</v>
      </c>
      <c r="C44" s="122"/>
      <c r="D44" s="123"/>
      <c r="E44" s="123"/>
      <c r="F44" s="123"/>
    </row>
    <row r="45" spans="1:9" ht="31.5" x14ac:dyDescent="0.25">
      <c r="A45" s="66">
        <v>3</v>
      </c>
      <c r="B45" s="67" t="s">
        <v>85</v>
      </c>
      <c r="C45" s="122"/>
      <c r="D45" s="123"/>
      <c r="E45" s="123"/>
      <c r="F45" s="123"/>
    </row>
    <row r="46" spans="1:9" x14ac:dyDescent="0.25">
      <c r="A46" s="71" t="s">
        <v>86</v>
      </c>
      <c r="B46" s="72" t="s">
        <v>60</v>
      </c>
      <c r="C46" s="122"/>
      <c r="D46" s="123"/>
      <c r="E46" s="123"/>
      <c r="F46" s="123"/>
    </row>
    <row r="47" spans="1:9" x14ac:dyDescent="0.25">
      <c r="A47" s="71" t="s">
        <v>87</v>
      </c>
      <c r="B47" s="72" t="s">
        <v>84</v>
      </c>
      <c r="C47" s="122"/>
      <c r="D47" s="123"/>
      <c r="E47" s="123"/>
      <c r="F47" s="123"/>
    </row>
    <row r="48" spans="1:9" ht="31.5" x14ac:dyDescent="0.25">
      <c r="A48" s="66">
        <v>4</v>
      </c>
      <c r="B48" s="67" t="s">
        <v>88</v>
      </c>
      <c r="C48" s="122"/>
      <c r="D48" s="123"/>
      <c r="E48" s="123"/>
      <c r="F48" s="123"/>
    </row>
    <row r="49" spans="1:6" x14ac:dyDescent="0.25">
      <c r="A49" s="71" t="s">
        <v>89</v>
      </c>
      <c r="B49" s="72" t="s">
        <v>60</v>
      </c>
      <c r="C49" s="122"/>
      <c r="D49" s="123"/>
      <c r="E49" s="123"/>
      <c r="F49" s="123"/>
    </row>
    <row r="50" spans="1:6" x14ac:dyDescent="0.25">
      <c r="A50" s="71" t="s">
        <v>90</v>
      </c>
      <c r="B50" s="72" t="s">
        <v>84</v>
      </c>
      <c r="C50" s="122"/>
      <c r="D50" s="123"/>
      <c r="E50" s="123"/>
      <c r="F50" s="123"/>
    </row>
    <row r="51" spans="1:6" x14ac:dyDescent="0.25">
      <c r="A51" s="66">
        <v>5</v>
      </c>
      <c r="B51" s="67" t="s">
        <v>91</v>
      </c>
      <c r="C51" s="122"/>
      <c r="D51" s="123"/>
      <c r="E51" s="123"/>
      <c r="F51" s="123"/>
    </row>
    <row r="52" spans="1:6" x14ac:dyDescent="0.25">
      <c r="A52" s="71" t="s">
        <v>92</v>
      </c>
      <c r="B52" s="72" t="s">
        <v>60</v>
      </c>
      <c r="C52" s="122"/>
      <c r="D52" s="123"/>
      <c r="E52" s="123"/>
      <c r="F52" s="123"/>
    </row>
    <row r="53" spans="1:6" x14ac:dyDescent="0.25">
      <c r="A53" s="71" t="s">
        <v>93</v>
      </c>
      <c r="B53" s="72" t="s">
        <v>84</v>
      </c>
      <c r="C53" s="122"/>
      <c r="D53" s="123"/>
      <c r="E53" s="123"/>
      <c r="F53" s="123"/>
    </row>
    <row r="54" spans="1:6" x14ac:dyDescent="0.25">
      <c r="A54" s="66">
        <v>6</v>
      </c>
      <c r="B54" s="67" t="s">
        <v>94</v>
      </c>
      <c r="C54" s="122"/>
      <c r="D54" s="123"/>
      <c r="E54" s="123"/>
      <c r="F54" s="123"/>
    </row>
    <row r="55" spans="1:6" x14ac:dyDescent="0.25">
      <c r="A55" s="71" t="s">
        <v>95</v>
      </c>
      <c r="B55" s="72" t="s">
        <v>60</v>
      </c>
      <c r="C55" s="122"/>
      <c r="D55" s="123"/>
      <c r="E55" s="123"/>
      <c r="F55" s="123"/>
    </row>
    <row r="56" spans="1:6" x14ac:dyDescent="0.25">
      <c r="A56" s="71" t="s">
        <v>96</v>
      </c>
      <c r="B56" s="72" t="s">
        <v>84</v>
      </c>
      <c r="C56" s="122"/>
      <c r="D56" s="123"/>
      <c r="E56" s="123"/>
      <c r="F56" s="123"/>
    </row>
    <row r="57" spans="1:6" x14ac:dyDescent="0.25">
      <c r="A57" s="66">
        <v>7</v>
      </c>
      <c r="B57" s="67" t="s">
        <v>97</v>
      </c>
      <c r="C57" s="122"/>
      <c r="D57" s="123"/>
      <c r="E57" s="123"/>
      <c r="F57" s="123"/>
    </row>
    <row r="58" spans="1:6" x14ac:dyDescent="0.25">
      <c r="A58" s="71" t="s">
        <v>98</v>
      </c>
      <c r="B58" s="72" t="s">
        <v>60</v>
      </c>
      <c r="C58" s="122"/>
      <c r="D58" s="123"/>
      <c r="E58" s="123"/>
      <c r="F58" s="123"/>
    </row>
    <row r="59" spans="1:6" x14ac:dyDescent="0.25">
      <c r="A59" s="71" t="s">
        <v>99</v>
      </c>
      <c r="B59" s="72" t="s">
        <v>84</v>
      </c>
      <c r="C59" s="122"/>
      <c r="D59" s="123"/>
      <c r="E59" s="123"/>
      <c r="F59" s="123"/>
    </row>
    <row r="60" spans="1:6" x14ac:dyDescent="0.25">
      <c r="A60" s="66">
        <v>8</v>
      </c>
      <c r="B60" s="67" t="s">
        <v>100</v>
      </c>
      <c r="C60" s="122"/>
      <c r="D60" s="123"/>
      <c r="E60" s="123"/>
      <c r="F60" s="123"/>
    </row>
    <row r="61" spans="1:6" x14ac:dyDescent="0.25">
      <c r="A61" s="71" t="s">
        <v>101</v>
      </c>
      <c r="B61" s="72" t="s">
        <v>60</v>
      </c>
      <c r="C61" s="122"/>
      <c r="D61" s="123"/>
      <c r="E61" s="123"/>
      <c r="F61" s="123"/>
    </row>
    <row r="62" spans="1:6" x14ac:dyDescent="0.25">
      <c r="A62" s="71" t="s">
        <v>102</v>
      </c>
      <c r="B62" s="72" t="s">
        <v>84</v>
      </c>
      <c r="C62" s="122"/>
      <c r="D62" s="123"/>
      <c r="E62" s="123"/>
      <c r="F62" s="123"/>
    </row>
    <row r="63" spans="1:6" ht="31.5" x14ac:dyDescent="0.25">
      <c r="A63" s="66">
        <v>9</v>
      </c>
      <c r="B63" s="67" t="s">
        <v>103</v>
      </c>
      <c r="C63" s="122"/>
      <c r="D63" s="123"/>
      <c r="E63" s="123"/>
      <c r="F63" s="123"/>
    </row>
    <row r="64" spans="1:6" x14ac:dyDescent="0.25">
      <c r="A64" s="71" t="s">
        <v>104</v>
      </c>
      <c r="B64" s="72" t="s">
        <v>60</v>
      </c>
      <c r="C64" s="122"/>
      <c r="D64" s="123"/>
      <c r="E64" s="123"/>
      <c r="F64" s="123"/>
    </row>
    <row r="65" spans="1:6" x14ac:dyDescent="0.25">
      <c r="A65" s="71" t="s">
        <v>105</v>
      </c>
      <c r="B65" s="72" t="s">
        <v>84</v>
      </c>
      <c r="C65" s="122"/>
      <c r="D65" s="123"/>
      <c r="E65" s="123"/>
      <c r="F65" s="123"/>
    </row>
    <row r="66" spans="1:6" x14ac:dyDescent="0.25">
      <c r="A66" s="66">
        <v>10</v>
      </c>
      <c r="B66" s="67" t="s">
        <v>106</v>
      </c>
      <c r="C66" s="122"/>
      <c r="D66" s="123"/>
      <c r="E66" s="123"/>
      <c r="F66" s="123"/>
    </row>
    <row r="67" spans="1:6" x14ac:dyDescent="0.25">
      <c r="A67" s="71" t="s">
        <v>107</v>
      </c>
      <c r="B67" s="72" t="s">
        <v>60</v>
      </c>
      <c r="C67" s="122"/>
      <c r="D67" s="123"/>
      <c r="E67" s="123"/>
      <c r="F67" s="123"/>
    </row>
    <row r="68" spans="1:6" x14ac:dyDescent="0.25">
      <c r="A68" s="71" t="s">
        <v>108</v>
      </c>
      <c r="B68" s="72" t="s">
        <v>84</v>
      </c>
      <c r="C68" s="122"/>
      <c r="D68" s="123"/>
      <c r="E68" s="123"/>
      <c r="F68" s="123"/>
    </row>
    <row r="69" spans="1:6" x14ac:dyDescent="0.25">
      <c r="A69" s="66" t="s">
        <v>56</v>
      </c>
      <c r="B69" s="67" t="s">
        <v>109</v>
      </c>
      <c r="C69" s="122"/>
      <c r="D69" s="123"/>
      <c r="E69" s="123"/>
      <c r="F69" s="123"/>
    </row>
    <row r="70" spans="1:6" x14ac:dyDescent="0.25">
      <c r="A70" s="66">
        <v>1</v>
      </c>
      <c r="B70" s="67" t="s">
        <v>63</v>
      </c>
      <c r="C70" s="122"/>
      <c r="D70" s="123"/>
      <c r="E70" s="123"/>
      <c r="F70" s="123"/>
    </row>
    <row r="71" spans="1:6" x14ac:dyDescent="0.25">
      <c r="A71" s="71" t="s">
        <v>73</v>
      </c>
      <c r="B71" s="72" t="s">
        <v>110</v>
      </c>
      <c r="C71" s="122"/>
      <c r="D71" s="123"/>
      <c r="E71" s="123"/>
      <c r="F71" s="123"/>
    </row>
    <row r="72" spans="1:6" x14ac:dyDescent="0.25">
      <c r="A72" s="71" t="s">
        <v>74</v>
      </c>
      <c r="B72" s="72" t="s">
        <v>111</v>
      </c>
      <c r="C72" s="122"/>
      <c r="D72" s="123"/>
      <c r="E72" s="123"/>
      <c r="F72" s="123"/>
    </row>
    <row r="73" spans="1:6" ht="31.5" x14ac:dyDescent="0.25">
      <c r="A73" s="76">
        <v>2</v>
      </c>
      <c r="B73" s="67" t="s">
        <v>75</v>
      </c>
      <c r="C73" s="122"/>
      <c r="D73" s="123"/>
      <c r="E73" s="123"/>
      <c r="F73" s="123"/>
    </row>
    <row r="74" spans="1:6" x14ac:dyDescent="0.25">
      <c r="A74" s="71" t="s">
        <v>76</v>
      </c>
      <c r="B74" s="72" t="s">
        <v>110</v>
      </c>
      <c r="C74" s="122"/>
      <c r="D74" s="123"/>
      <c r="E74" s="123"/>
      <c r="F74" s="123"/>
    </row>
    <row r="75" spans="1:6" x14ac:dyDescent="0.25">
      <c r="A75" s="71" t="s">
        <v>81</v>
      </c>
      <c r="B75" s="72" t="s">
        <v>111</v>
      </c>
      <c r="C75" s="122"/>
      <c r="D75" s="123"/>
      <c r="E75" s="123"/>
      <c r="F75" s="123"/>
    </row>
    <row r="76" spans="1:6" ht="31.5" x14ac:dyDescent="0.25">
      <c r="A76" s="66">
        <v>3</v>
      </c>
      <c r="B76" s="67" t="s">
        <v>85</v>
      </c>
      <c r="C76" s="122"/>
      <c r="D76" s="123"/>
      <c r="E76" s="123"/>
      <c r="F76" s="123"/>
    </row>
    <row r="77" spans="1:6" x14ac:dyDescent="0.25">
      <c r="A77" s="71" t="s">
        <v>86</v>
      </c>
      <c r="B77" s="72" t="s">
        <v>110</v>
      </c>
      <c r="C77" s="122"/>
      <c r="D77" s="123"/>
      <c r="E77" s="123"/>
      <c r="F77" s="123"/>
    </row>
    <row r="78" spans="1:6" x14ac:dyDescent="0.25">
      <c r="A78" s="71" t="s">
        <v>87</v>
      </c>
      <c r="B78" s="72" t="s">
        <v>111</v>
      </c>
      <c r="C78" s="122"/>
      <c r="D78" s="123"/>
      <c r="E78" s="123"/>
      <c r="F78" s="123"/>
    </row>
    <row r="79" spans="1:6" ht="31.5" x14ac:dyDescent="0.25">
      <c r="A79" s="66">
        <v>4</v>
      </c>
      <c r="B79" s="67" t="s">
        <v>88</v>
      </c>
      <c r="C79" s="122"/>
      <c r="D79" s="123"/>
      <c r="E79" s="123"/>
      <c r="F79" s="123"/>
    </row>
    <row r="80" spans="1:6" x14ac:dyDescent="0.25">
      <c r="A80" s="71" t="s">
        <v>89</v>
      </c>
      <c r="B80" s="72" t="s">
        <v>110</v>
      </c>
      <c r="C80" s="122"/>
      <c r="D80" s="123"/>
      <c r="E80" s="123"/>
      <c r="F80" s="123"/>
    </row>
    <row r="81" spans="1:6" x14ac:dyDescent="0.25">
      <c r="A81" s="71" t="s">
        <v>90</v>
      </c>
      <c r="B81" s="72" t="s">
        <v>111</v>
      </c>
      <c r="C81" s="122"/>
      <c r="D81" s="123"/>
      <c r="E81" s="123"/>
      <c r="F81" s="123"/>
    </row>
    <row r="82" spans="1:6" x14ac:dyDescent="0.25">
      <c r="A82" s="66">
        <v>5</v>
      </c>
      <c r="B82" s="67" t="s">
        <v>91</v>
      </c>
      <c r="C82" s="122"/>
      <c r="D82" s="123"/>
      <c r="E82" s="123"/>
      <c r="F82" s="123"/>
    </row>
    <row r="83" spans="1:6" x14ac:dyDescent="0.25">
      <c r="A83" s="71" t="s">
        <v>92</v>
      </c>
      <c r="B83" s="72" t="s">
        <v>110</v>
      </c>
      <c r="C83" s="122"/>
      <c r="D83" s="123"/>
      <c r="E83" s="123"/>
      <c r="F83" s="123"/>
    </row>
    <row r="84" spans="1:6" x14ac:dyDescent="0.25">
      <c r="A84" s="71" t="s">
        <v>81</v>
      </c>
      <c r="B84" s="72" t="s">
        <v>111</v>
      </c>
      <c r="C84" s="122"/>
      <c r="D84" s="123"/>
      <c r="E84" s="123"/>
      <c r="F84" s="123"/>
    </row>
    <row r="85" spans="1:6" x14ac:dyDescent="0.25">
      <c r="A85" s="66">
        <v>6</v>
      </c>
      <c r="B85" s="67" t="s">
        <v>94</v>
      </c>
      <c r="C85" s="122"/>
      <c r="D85" s="123"/>
      <c r="E85" s="123"/>
      <c r="F85" s="123"/>
    </row>
    <row r="86" spans="1:6" x14ac:dyDescent="0.25">
      <c r="A86" s="71" t="s">
        <v>95</v>
      </c>
      <c r="B86" s="72" t="s">
        <v>110</v>
      </c>
      <c r="C86" s="122"/>
      <c r="D86" s="123"/>
      <c r="E86" s="123"/>
      <c r="F86" s="123"/>
    </row>
    <row r="87" spans="1:6" x14ac:dyDescent="0.25">
      <c r="A87" s="71" t="s">
        <v>96</v>
      </c>
      <c r="B87" s="72" t="s">
        <v>111</v>
      </c>
      <c r="C87" s="122"/>
      <c r="D87" s="123"/>
      <c r="E87" s="123"/>
      <c r="F87" s="123"/>
    </row>
    <row r="88" spans="1:6" x14ac:dyDescent="0.25">
      <c r="A88" s="66">
        <v>7</v>
      </c>
      <c r="B88" s="67" t="s">
        <v>97</v>
      </c>
      <c r="C88" s="122"/>
      <c r="D88" s="123"/>
      <c r="E88" s="123"/>
      <c r="F88" s="123"/>
    </row>
    <row r="89" spans="1:6" x14ac:dyDescent="0.25">
      <c r="A89" s="71" t="s">
        <v>98</v>
      </c>
      <c r="B89" s="72" t="s">
        <v>110</v>
      </c>
      <c r="C89" s="122"/>
      <c r="D89" s="123"/>
      <c r="E89" s="123"/>
      <c r="F89" s="123"/>
    </row>
    <row r="90" spans="1:6" x14ac:dyDescent="0.25">
      <c r="A90" s="71" t="s">
        <v>99</v>
      </c>
      <c r="B90" s="72" t="s">
        <v>111</v>
      </c>
      <c r="C90" s="122"/>
      <c r="D90" s="123"/>
      <c r="E90" s="123"/>
      <c r="F90" s="123"/>
    </row>
    <row r="91" spans="1:6" x14ac:dyDescent="0.25">
      <c r="A91" s="66">
        <v>8</v>
      </c>
      <c r="B91" s="67" t="s">
        <v>100</v>
      </c>
      <c r="C91" s="122"/>
      <c r="D91" s="123"/>
      <c r="E91" s="123"/>
      <c r="F91" s="123"/>
    </row>
    <row r="92" spans="1:6" x14ac:dyDescent="0.25">
      <c r="A92" s="71" t="s">
        <v>101</v>
      </c>
      <c r="B92" s="72" t="s">
        <v>110</v>
      </c>
      <c r="C92" s="122"/>
      <c r="D92" s="123"/>
      <c r="E92" s="123"/>
      <c r="F92" s="123"/>
    </row>
    <row r="93" spans="1:6" x14ac:dyDescent="0.25">
      <c r="A93" s="71" t="s">
        <v>102</v>
      </c>
      <c r="B93" s="72" t="s">
        <v>111</v>
      </c>
      <c r="C93" s="122"/>
      <c r="D93" s="123"/>
      <c r="E93" s="123"/>
      <c r="F93" s="123"/>
    </row>
    <row r="94" spans="1:6" ht="31.5" x14ac:dyDescent="0.25">
      <c r="A94" s="66">
        <v>9</v>
      </c>
      <c r="B94" s="67" t="s">
        <v>103</v>
      </c>
      <c r="C94" s="122"/>
      <c r="D94" s="123"/>
      <c r="E94" s="123"/>
      <c r="F94" s="123"/>
    </row>
    <row r="95" spans="1:6" x14ac:dyDescent="0.25">
      <c r="A95" s="71" t="s">
        <v>104</v>
      </c>
      <c r="B95" s="72" t="s">
        <v>110</v>
      </c>
      <c r="C95" s="122"/>
      <c r="D95" s="123"/>
      <c r="E95" s="123"/>
      <c r="F95" s="123"/>
    </row>
    <row r="96" spans="1:6" x14ac:dyDescent="0.25">
      <c r="A96" s="71" t="s">
        <v>105</v>
      </c>
      <c r="B96" s="72" t="s">
        <v>111</v>
      </c>
      <c r="C96" s="122"/>
      <c r="D96" s="123"/>
      <c r="E96" s="123"/>
      <c r="F96" s="123"/>
    </row>
    <row r="97" spans="1:6" x14ac:dyDescent="0.25">
      <c r="A97" s="66">
        <v>10</v>
      </c>
      <c r="B97" s="67" t="s">
        <v>106</v>
      </c>
      <c r="C97" s="122"/>
      <c r="D97" s="123"/>
      <c r="E97" s="123"/>
      <c r="F97" s="123"/>
    </row>
    <row r="98" spans="1:6" x14ac:dyDescent="0.25">
      <c r="A98" s="71" t="s">
        <v>107</v>
      </c>
      <c r="B98" s="72" t="s">
        <v>110</v>
      </c>
      <c r="C98" s="122"/>
      <c r="D98" s="123"/>
      <c r="E98" s="123"/>
      <c r="F98" s="123"/>
    </row>
    <row r="99" spans="1:6" x14ac:dyDescent="0.25">
      <c r="A99" s="71" t="s">
        <v>108</v>
      </c>
      <c r="B99" s="72" t="s">
        <v>111</v>
      </c>
      <c r="C99" s="122"/>
      <c r="D99" s="123"/>
      <c r="E99" s="123"/>
      <c r="F99" s="123"/>
    </row>
    <row r="100" spans="1:6" x14ac:dyDescent="0.25">
      <c r="A100" s="66" t="s">
        <v>66</v>
      </c>
      <c r="B100" s="67" t="s">
        <v>112</v>
      </c>
      <c r="C100" s="122"/>
      <c r="D100" s="123"/>
      <c r="E100" s="123"/>
      <c r="F100" s="123"/>
    </row>
    <row r="101" spans="1:6" x14ac:dyDescent="0.25">
      <c r="A101" s="66">
        <v>1</v>
      </c>
      <c r="B101" s="67" t="s">
        <v>63</v>
      </c>
      <c r="C101" s="122"/>
      <c r="D101" s="123"/>
      <c r="E101" s="123"/>
      <c r="F101" s="123"/>
    </row>
    <row r="102" spans="1:6" x14ac:dyDescent="0.25">
      <c r="A102" s="71" t="s">
        <v>73</v>
      </c>
      <c r="B102" s="72" t="s">
        <v>110</v>
      </c>
      <c r="C102" s="122"/>
      <c r="D102" s="123"/>
      <c r="E102" s="123"/>
      <c r="F102" s="123"/>
    </row>
    <row r="103" spans="1:6" x14ac:dyDescent="0.25">
      <c r="A103" s="71" t="s">
        <v>74</v>
      </c>
      <c r="B103" s="72" t="s">
        <v>111</v>
      </c>
      <c r="C103" s="122"/>
      <c r="D103" s="123"/>
      <c r="E103" s="123"/>
      <c r="F103" s="123"/>
    </row>
    <row r="104" spans="1:6" ht="31.5" x14ac:dyDescent="0.25">
      <c r="A104" s="76">
        <v>2</v>
      </c>
      <c r="B104" s="67" t="s">
        <v>75</v>
      </c>
      <c r="C104" s="122"/>
      <c r="D104" s="123"/>
      <c r="E104" s="123"/>
      <c r="F104" s="123"/>
    </row>
    <row r="105" spans="1:6" x14ac:dyDescent="0.25">
      <c r="A105" s="71" t="s">
        <v>76</v>
      </c>
      <c r="B105" s="72" t="s">
        <v>110</v>
      </c>
      <c r="C105" s="122"/>
      <c r="D105" s="123"/>
      <c r="E105" s="123"/>
      <c r="F105" s="123"/>
    </row>
    <row r="106" spans="1:6" x14ac:dyDescent="0.25">
      <c r="A106" s="71" t="s">
        <v>81</v>
      </c>
      <c r="B106" s="72" t="s">
        <v>111</v>
      </c>
      <c r="C106" s="122"/>
      <c r="D106" s="123"/>
      <c r="E106" s="123"/>
      <c r="F106" s="123"/>
    </row>
    <row r="107" spans="1:6" ht="31.5" x14ac:dyDescent="0.25">
      <c r="A107" s="66">
        <v>3</v>
      </c>
      <c r="B107" s="67" t="s">
        <v>85</v>
      </c>
      <c r="C107" s="122"/>
      <c r="D107" s="123"/>
      <c r="E107" s="123"/>
      <c r="F107" s="123"/>
    </row>
    <row r="108" spans="1:6" x14ac:dyDescent="0.25">
      <c r="A108" s="71" t="s">
        <v>86</v>
      </c>
      <c r="B108" s="72" t="s">
        <v>110</v>
      </c>
      <c r="C108" s="122"/>
      <c r="D108" s="123"/>
      <c r="E108" s="123"/>
      <c r="F108" s="123"/>
    </row>
    <row r="109" spans="1:6" x14ac:dyDescent="0.25">
      <c r="A109" s="71" t="s">
        <v>87</v>
      </c>
      <c r="B109" s="72" t="s">
        <v>111</v>
      </c>
      <c r="C109" s="122"/>
      <c r="D109" s="123"/>
      <c r="E109" s="123"/>
      <c r="F109" s="123"/>
    </row>
    <row r="110" spans="1:6" ht="31.5" x14ac:dyDescent="0.25">
      <c r="A110" s="66">
        <v>4</v>
      </c>
      <c r="B110" s="67" t="s">
        <v>88</v>
      </c>
      <c r="C110" s="122"/>
      <c r="D110" s="123"/>
      <c r="E110" s="123"/>
      <c r="F110" s="123"/>
    </row>
    <row r="111" spans="1:6" x14ac:dyDescent="0.25">
      <c r="A111" s="71" t="s">
        <v>89</v>
      </c>
      <c r="B111" s="72" t="s">
        <v>110</v>
      </c>
      <c r="C111" s="122"/>
      <c r="D111" s="123"/>
      <c r="E111" s="123"/>
      <c r="F111" s="123"/>
    </row>
    <row r="112" spans="1:6" x14ac:dyDescent="0.25">
      <c r="A112" s="71" t="s">
        <v>90</v>
      </c>
      <c r="B112" s="72" t="s">
        <v>111</v>
      </c>
      <c r="C112" s="122"/>
      <c r="D112" s="123"/>
      <c r="E112" s="123"/>
      <c r="F112" s="123"/>
    </row>
    <row r="113" spans="1:6" x14ac:dyDescent="0.25">
      <c r="A113" s="66">
        <v>5</v>
      </c>
      <c r="B113" s="67" t="s">
        <v>91</v>
      </c>
      <c r="C113" s="122"/>
      <c r="D113" s="123"/>
      <c r="E113" s="123"/>
      <c r="F113" s="123"/>
    </row>
    <row r="114" spans="1:6" x14ac:dyDescent="0.25">
      <c r="A114" s="71" t="s">
        <v>92</v>
      </c>
      <c r="B114" s="72" t="s">
        <v>110</v>
      </c>
      <c r="C114" s="122"/>
      <c r="D114" s="123"/>
      <c r="E114" s="123"/>
      <c r="F114" s="123"/>
    </row>
    <row r="115" spans="1:6" x14ac:dyDescent="0.25">
      <c r="A115" s="71" t="s">
        <v>81</v>
      </c>
      <c r="B115" s="72" t="s">
        <v>111</v>
      </c>
      <c r="C115" s="122"/>
      <c r="D115" s="123"/>
      <c r="E115" s="123"/>
      <c r="F115" s="123"/>
    </row>
    <row r="116" spans="1:6" x14ac:dyDescent="0.25">
      <c r="A116" s="66">
        <v>6</v>
      </c>
      <c r="B116" s="67" t="s">
        <v>94</v>
      </c>
      <c r="C116" s="122"/>
      <c r="D116" s="123"/>
      <c r="E116" s="123"/>
      <c r="F116" s="123"/>
    </row>
    <row r="117" spans="1:6" x14ac:dyDescent="0.25">
      <c r="A117" s="71" t="s">
        <v>95</v>
      </c>
      <c r="B117" s="72" t="s">
        <v>110</v>
      </c>
      <c r="C117" s="122"/>
      <c r="D117" s="123"/>
      <c r="E117" s="123"/>
      <c r="F117" s="123"/>
    </row>
    <row r="118" spans="1:6" x14ac:dyDescent="0.25">
      <c r="A118" s="71" t="s">
        <v>96</v>
      </c>
      <c r="B118" s="72" t="s">
        <v>111</v>
      </c>
      <c r="C118" s="122"/>
      <c r="D118" s="123"/>
      <c r="E118" s="123"/>
      <c r="F118" s="123"/>
    </row>
    <row r="119" spans="1:6" x14ac:dyDescent="0.25">
      <c r="A119" s="66">
        <v>7</v>
      </c>
      <c r="B119" s="67" t="s">
        <v>97</v>
      </c>
      <c r="C119" s="122"/>
      <c r="D119" s="123"/>
      <c r="E119" s="123"/>
      <c r="F119" s="123"/>
    </row>
    <row r="120" spans="1:6" x14ac:dyDescent="0.25">
      <c r="A120" s="71" t="s">
        <v>98</v>
      </c>
      <c r="B120" s="72" t="s">
        <v>110</v>
      </c>
      <c r="C120" s="122"/>
      <c r="D120" s="123"/>
      <c r="E120" s="123"/>
      <c r="F120" s="123"/>
    </row>
    <row r="121" spans="1:6" x14ac:dyDescent="0.25">
      <c r="A121" s="71" t="s">
        <v>99</v>
      </c>
      <c r="B121" s="72" t="s">
        <v>111</v>
      </c>
      <c r="C121" s="122"/>
      <c r="D121" s="123"/>
      <c r="E121" s="123"/>
      <c r="F121" s="123"/>
    </row>
    <row r="122" spans="1:6" x14ac:dyDescent="0.25">
      <c r="A122" s="66">
        <v>8</v>
      </c>
      <c r="B122" s="67" t="s">
        <v>100</v>
      </c>
      <c r="C122" s="122"/>
      <c r="D122" s="123"/>
      <c r="E122" s="123"/>
      <c r="F122" s="123"/>
    </row>
    <row r="123" spans="1:6" x14ac:dyDescent="0.25">
      <c r="A123" s="71" t="s">
        <v>101</v>
      </c>
      <c r="B123" s="72" t="s">
        <v>110</v>
      </c>
      <c r="C123" s="122"/>
      <c r="D123" s="123"/>
      <c r="E123" s="123"/>
      <c r="F123" s="123"/>
    </row>
    <row r="124" spans="1:6" x14ac:dyDescent="0.25">
      <c r="A124" s="71" t="s">
        <v>102</v>
      </c>
      <c r="B124" s="72" t="s">
        <v>111</v>
      </c>
      <c r="C124" s="122"/>
      <c r="D124" s="123"/>
      <c r="E124" s="123"/>
      <c r="F124" s="123"/>
    </row>
    <row r="125" spans="1:6" ht="31.5" x14ac:dyDescent="0.25">
      <c r="A125" s="66">
        <v>9</v>
      </c>
      <c r="B125" s="67" t="s">
        <v>103</v>
      </c>
      <c r="C125" s="122"/>
      <c r="D125" s="123"/>
      <c r="E125" s="123"/>
      <c r="F125" s="123"/>
    </row>
    <row r="126" spans="1:6" x14ac:dyDescent="0.25">
      <c r="A126" s="71" t="s">
        <v>104</v>
      </c>
      <c r="B126" s="72" t="s">
        <v>110</v>
      </c>
      <c r="C126" s="122"/>
      <c r="D126" s="123"/>
      <c r="E126" s="123"/>
      <c r="F126" s="123"/>
    </row>
    <row r="127" spans="1:6" x14ac:dyDescent="0.25">
      <c r="A127" s="71" t="s">
        <v>105</v>
      </c>
      <c r="B127" s="72" t="s">
        <v>111</v>
      </c>
      <c r="C127" s="122"/>
      <c r="D127" s="123"/>
      <c r="E127" s="123"/>
      <c r="F127" s="123"/>
    </row>
    <row r="128" spans="1:6" x14ac:dyDescent="0.25">
      <c r="A128" s="66">
        <v>10</v>
      </c>
      <c r="B128" s="67" t="s">
        <v>106</v>
      </c>
      <c r="C128" s="122"/>
      <c r="D128" s="123"/>
      <c r="E128" s="123"/>
      <c r="F128" s="123"/>
    </row>
    <row r="129" spans="1:6" x14ac:dyDescent="0.25">
      <c r="A129" s="71" t="s">
        <v>107</v>
      </c>
      <c r="B129" s="72" t="s">
        <v>110</v>
      </c>
      <c r="C129" s="122"/>
      <c r="D129" s="123"/>
      <c r="E129" s="123"/>
      <c r="F129" s="123"/>
    </row>
    <row r="130" spans="1:6" x14ac:dyDescent="0.25">
      <c r="A130" s="71" t="s">
        <v>108</v>
      </c>
      <c r="B130" s="72" t="s">
        <v>111</v>
      </c>
      <c r="C130" s="122"/>
      <c r="D130" s="123"/>
      <c r="E130" s="123"/>
      <c r="F130" s="123"/>
    </row>
    <row r="132" spans="1:6" x14ac:dyDescent="0.25">
      <c r="D132" s="81" t="s">
        <v>129</v>
      </c>
      <c r="E132" s="81"/>
      <c r="F132" s="81"/>
    </row>
    <row r="133" spans="1:6" x14ac:dyDescent="0.25">
      <c r="D133" s="82" t="s">
        <v>40</v>
      </c>
      <c r="E133" s="82"/>
      <c r="F133" s="82"/>
    </row>
    <row r="134" spans="1:6" x14ac:dyDescent="0.25">
      <c r="D134" s="81"/>
      <c r="E134" s="81"/>
      <c r="F134" s="81"/>
    </row>
    <row r="135" spans="1:6" x14ac:dyDescent="0.25">
      <c r="D135" s="82"/>
      <c r="E135" s="82"/>
      <c r="F135" s="82"/>
    </row>
    <row r="137" spans="1:6" ht="18.75" x14ac:dyDescent="0.3">
      <c r="D137" s="127" t="s">
        <v>130</v>
      </c>
      <c r="E137" s="127"/>
      <c r="F137" s="127"/>
    </row>
  </sheetData>
  <mergeCells count="19">
    <mergeCell ref="D137:F137"/>
    <mergeCell ref="A11:F11"/>
    <mergeCell ref="E12:F12"/>
    <mergeCell ref="D132:F132"/>
    <mergeCell ref="D133:F133"/>
    <mergeCell ref="D134:F134"/>
    <mergeCell ref="D135:F135"/>
    <mergeCell ref="C5:F5"/>
    <mergeCell ref="A6:F6"/>
    <mergeCell ref="A7:F7"/>
    <mergeCell ref="A8:F8"/>
    <mergeCell ref="A9:F9"/>
    <mergeCell ref="A10:F10"/>
    <mergeCell ref="A1:F1"/>
    <mergeCell ref="A2:B2"/>
    <mergeCell ref="C2:F2"/>
    <mergeCell ref="A3:B3"/>
    <mergeCell ref="C3:F3"/>
    <mergeCell ref="C4:F4"/>
  </mergeCells>
  <pageMargins left="0.11811023622047245" right="0.11811023622047245" top="0.55118110236220474" bottom="0.35433070866141736" header="0.31496062992125984" footer="0.11811023622047245"/>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quyet toan năm học 21-22</vt:lpstr>
      <vt:lpstr>dự toán 2022</vt:lpstr>
      <vt:lpstr>quyet toan quý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Windows 10</cp:lastModifiedBy>
  <cp:lastPrinted>2022-07-19T08:41:32Z</cp:lastPrinted>
  <dcterms:created xsi:type="dcterms:W3CDTF">2022-07-19T08:38:19Z</dcterms:created>
  <dcterms:modified xsi:type="dcterms:W3CDTF">2022-07-19T08:43:33Z</dcterms:modified>
</cp:coreProperties>
</file>