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330"/>
  <workbookPr/>
  <mc:AlternateContent xmlns:mc="http://schemas.openxmlformats.org/markup-compatibility/2006">
    <mc:Choice Requires="x15">
      <x15ac:absPath xmlns:x15ac="http://schemas.microsoft.com/office/spreadsheetml/2010/11/ac" url="C:\Users\Admin - PC\Desktop\SGD - TAP HUAN GDMN HE 2022\THOA - GD HOA NHAP TRE KT- BD GDMN HE 2022\Ho so giao vien (GDHNTKT)\"/>
    </mc:Choice>
  </mc:AlternateContent>
  <xr:revisionPtr revIDLastSave="0" documentId="13_ncr:1_{CCEDE006-2B49-44C3-983A-8E2C9F93F3E9}" xr6:coauthVersionLast="47" xr6:coauthVersionMax="47" xr10:uidLastSave="{00000000-0000-0000-0000-000000000000}"/>
  <bookViews>
    <workbookView xWindow="-120" yWindow="-120" windowWidth="29040" windowHeight="15840" activeTab="5" xr2:uid="{00000000-000D-0000-FFFF-FFFF00000000}"/>
  </bookViews>
  <sheets>
    <sheet name="Đặc điểm trẻ KT " sheetId="8" r:id="rId1"/>
    <sheet name="KH Nguồn " sheetId="20" r:id="rId2"/>
    <sheet name="KHGDCN NAM HOC" sheetId="10" r:id="rId3"/>
    <sheet name="KHCĐ MN " sheetId="15" r:id="rId4"/>
    <sheet name="ĐG HKI" sheetId="23" r:id="rId5"/>
    <sheet name="ĐG HKII" sheetId="22" r:id="rId6"/>
    <sheet name="ĐG CẢ NĂM" sheetId="24" r:id="rId7"/>
  </sheets>
  <definedNames>
    <definedName name="_xlnm._FilterDatabase" localSheetId="6" hidden="1">'ĐG CẢ NĂM'!$A$9:$J$69</definedName>
    <definedName name="_xlnm._FilterDatabase" localSheetId="4" hidden="1">'ĐG HKI'!$A$9:$F$69</definedName>
    <definedName name="_xlnm._FilterDatabase" localSheetId="5" hidden="1">'ĐG HKII'!$A$9:$F$69</definedName>
    <definedName name="_xlnm._FilterDatabase" localSheetId="1" hidden="1">'KH Nguồn '!$A$9:$BF$69</definedName>
    <definedName name="_xlnm._FilterDatabase" localSheetId="3" hidden="1">'KHCĐ MN '!$A$9:$H$69</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BE28" i="20" l="1"/>
  <c r="BE62" i="20"/>
  <c r="J67" i="24" l="1"/>
  <c r="I67" i="24"/>
  <c r="J66" i="24"/>
  <c r="I66" i="24"/>
  <c r="J65" i="24"/>
  <c r="I65" i="24"/>
  <c r="J64" i="24"/>
  <c r="I64" i="24"/>
  <c r="J63" i="24"/>
  <c r="I63" i="24"/>
  <c r="J62" i="24"/>
  <c r="I62" i="24"/>
  <c r="J61" i="24"/>
  <c r="I61" i="24"/>
  <c r="J59" i="24"/>
  <c r="I59" i="24"/>
  <c r="J58" i="24"/>
  <c r="I58" i="24"/>
  <c r="J57" i="24"/>
  <c r="I57" i="24"/>
  <c r="J56" i="24"/>
  <c r="I56" i="24"/>
  <c r="J55" i="24"/>
  <c r="I55" i="24"/>
  <c r="J54" i="24"/>
  <c r="I54" i="24"/>
  <c r="J53" i="24"/>
  <c r="I53" i="24"/>
  <c r="J52" i="24"/>
  <c r="I52" i="24"/>
  <c r="J51" i="24"/>
  <c r="I51" i="24"/>
  <c r="J49" i="24"/>
  <c r="I49" i="24"/>
  <c r="J48" i="24"/>
  <c r="I48" i="24"/>
  <c r="J47" i="24"/>
  <c r="I47" i="24"/>
  <c r="J46" i="24"/>
  <c r="I46" i="24"/>
  <c r="J45" i="24"/>
  <c r="I45" i="24"/>
  <c r="J44" i="24"/>
  <c r="I44" i="24"/>
  <c r="J42" i="24"/>
  <c r="I42" i="24"/>
  <c r="J41" i="24"/>
  <c r="I41" i="24"/>
  <c r="J40" i="24"/>
  <c r="I40" i="24"/>
  <c r="J39" i="24"/>
  <c r="I39" i="24"/>
  <c r="J38" i="24"/>
  <c r="I38" i="24"/>
  <c r="J37" i="24"/>
  <c r="I37" i="24"/>
  <c r="J36" i="24"/>
  <c r="I36" i="24"/>
  <c r="J35" i="24"/>
  <c r="I35" i="24"/>
  <c r="J33" i="24"/>
  <c r="I33" i="24"/>
  <c r="J32" i="24"/>
  <c r="I32" i="24"/>
  <c r="J31" i="24"/>
  <c r="I31" i="24"/>
  <c r="J30" i="24"/>
  <c r="I30" i="24"/>
  <c r="J29" i="24"/>
  <c r="I29" i="24"/>
  <c r="J28" i="24"/>
  <c r="I28" i="24"/>
  <c r="J27" i="24"/>
  <c r="I27" i="24"/>
  <c r="J26" i="24"/>
  <c r="I26" i="24"/>
  <c r="J25" i="24"/>
  <c r="I25" i="24"/>
  <c r="J24" i="24"/>
  <c r="I24" i="24"/>
  <c r="J23" i="24"/>
  <c r="I23" i="24"/>
  <c r="J22" i="24"/>
  <c r="I22" i="24"/>
  <c r="J21" i="24"/>
  <c r="I21" i="24"/>
  <c r="J20" i="24"/>
  <c r="I20" i="24"/>
  <c r="J19" i="24"/>
  <c r="I19" i="24"/>
  <c r="J18" i="24"/>
  <c r="I18" i="24"/>
  <c r="J17" i="24"/>
  <c r="I17" i="24"/>
  <c r="J16" i="24"/>
  <c r="I16" i="24"/>
  <c r="J15" i="24"/>
  <c r="I15" i="24"/>
  <c r="J14" i="24"/>
  <c r="I14" i="24"/>
  <c r="J13" i="24"/>
  <c r="I13" i="24"/>
  <c r="J12" i="24"/>
  <c r="I12" i="24"/>
  <c r="F11" i="24"/>
  <c r="F10" i="24" s="1"/>
  <c r="E11" i="24"/>
  <c r="E10" i="24"/>
  <c r="F11" i="23" l="1"/>
  <c r="F10" i="23" s="1"/>
  <c r="E11" i="23"/>
  <c r="E10" i="23"/>
  <c r="BF13" i="20" l="1"/>
  <c r="BF14" i="20"/>
  <c r="BF15" i="20"/>
  <c r="BF16" i="20"/>
  <c r="BF17" i="20"/>
  <c r="BF18" i="20"/>
  <c r="BF19" i="20"/>
  <c r="BF20" i="20"/>
  <c r="BF21" i="20"/>
  <c r="BF22" i="20"/>
  <c r="BF23" i="20"/>
  <c r="BF24" i="20"/>
  <c r="BF25" i="20"/>
  <c r="BF26" i="20"/>
  <c r="BF27" i="20"/>
  <c r="BF28" i="20"/>
  <c r="BF29" i="20"/>
  <c r="BF30" i="20"/>
  <c r="BF31" i="20"/>
  <c r="BF32" i="20"/>
  <c r="BF33" i="20"/>
  <c r="BF35" i="20"/>
  <c r="BF36" i="20"/>
  <c r="BF37" i="20"/>
  <c r="BF38" i="20"/>
  <c r="BF39" i="20"/>
  <c r="BF40" i="20"/>
  <c r="BF41" i="20"/>
  <c r="BF42" i="20"/>
  <c r="BF44" i="20"/>
  <c r="BF45" i="20"/>
  <c r="BF46" i="20"/>
  <c r="BF47" i="20"/>
  <c r="BF48" i="20"/>
  <c r="BF49" i="20"/>
  <c r="BF51" i="20"/>
  <c r="BF52" i="20"/>
  <c r="BF53" i="20"/>
  <c r="BF54" i="20"/>
  <c r="BF55" i="20"/>
  <c r="BF56" i="20"/>
  <c r="BF57" i="20"/>
  <c r="BF58" i="20"/>
  <c r="BF59" i="20"/>
  <c r="BF61" i="20"/>
  <c r="BF62" i="20"/>
  <c r="BF63" i="20"/>
  <c r="BF64" i="20"/>
  <c r="BF65" i="20"/>
  <c r="BF66" i="20"/>
  <c r="BF67" i="20"/>
  <c r="BF12" i="20"/>
  <c r="BE13" i="20"/>
  <c r="BE14" i="20"/>
  <c r="BE15" i="20"/>
  <c r="BE16" i="20"/>
  <c r="BE17" i="20"/>
  <c r="BE18" i="20"/>
  <c r="BE19" i="20"/>
  <c r="BE20" i="20"/>
  <c r="BE21" i="20"/>
  <c r="BE22" i="20"/>
  <c r="BE23" i="20"/>
  <c r="BE24" i="20"/>
  <c r="BE25" i="20"/>
  <c r="BE26" i="20"/>
  <c r="BE27" i="20"/>
  <c r="BE29" i="20"/>
  <c r="BE30" i="20"/>
  <c r="BE31" i="20"/>
  <c r="BE32" i="20"/>
  <c r="BE33" i="20"/>
  <c r="BE35" i="20"/>
  <c r="BE36" i="20"/>
  <c r="BE37" i="20"/>
  <c r="BE38" i="20"/>
  <c r="BE39" i="20"/>
  <c r="BE40" i="20"/>
  <c r="BE41" i="20"/>
  <c r="BE42" i="20"/>
  <c r="BE44" i="20"/>
  <c r="BE45" i="20"/>
  <c r="BE46" i="20"/>
  <c r="BE47" i="20"/>
  <c r="BE48" i="20"/>
  <c r="BE49" i="20"/>
  <c r="BE51" i="20"/>
  <c r="BE52" i="20"/>
  <c r="BE53" i="20"/>
  <c r="BE54" i="20"/>
  <c r="BE55" i="20"/>
  <c r="BE56" i="20"/>
  <c r="BE57" i="20"/>
  <c r="BE58" i="20"/>
  <c r="BE59" i="20"/>
  <c r="BE61" i="20"/>
  <c r="BE63" i="20"/>
  <c r="BE64" i="20"/>
  <c r="BE65" i="20"/>
  <c r="BE66" i="20"/>
  <c r="BE67" i="20"/>
  <c r="BE12" i="20"/>
  <c r="AX60" i="20"/>
  <c r="AW60" i="20"/>
  <c r="AV60" i="20"/>
  <c r="AU60" i="20"/>
  <c r="AT60" i="20"/>
  <c r="AS60" i="20"/>
  <c r="AR60" i="20"/>
  <c r="AQ60" i="20"/>
  <c r="AP60" i="20"/>
  <c r="AO60" i="20"/>
  <c r="AN60" i="20"/>
  <c r="AM60" i="20"/>
  <c r="AL60" i="20"/>
  <c r="AK60" i="20"/>
  <c r="AJ60" i="20"/>
  <c r="AI60" i="20"/>
  <c r="AH60" i="20"/>
  <c r="AG60" i="20"/>
  <c r="AF60" i="20"/>
  <c r="AE60" i="20"/>
  <c r="AD60" i="20"/>
  <c r="AC60" i="20"/>
  <c r="AB60" i="20"/>
  <c r="AA60" i="20"/>
  <c r="Z60" i="20"/>
  <c r="Y60" i="20"/>
  <c r="X60" i="20"/>
  <c r="W60" i="20"/>
  <c r="V60" i="20"/>
  <c r="U60" i="20"/>
  <c r="T60" i="20"/>
  <c r="S60" i="20"/>
  <c r="R60" i="20"/>
  <c r="Q60" i="20"/>
  <c r="P60" i="20"/>
  <c r="O60" i="20"/>
  <c r="N60" i="20"/>
  <c r="M60" i="20"/>
  <c r="L60" i="20"/>
  <c r="K60" i="20"/>
  <c r="J60" i="20"/>
  <c r="I60" i="20"/>
  <c r="H60" i="20"/>
  <c r="G60" i="20"/>
  <c r="F60" i="20"/>
  <c r="E60" i="20"/>
  <c r="AX50" i="20"/>
  <c r="AW50" i="20"/>
  <c r="AV50" i="20"/>
  <c r="AU50" i="20"/>
  <c r="AT50" i="20"/>
  <c r="AS50" i="20"/>
  <c r="AR50" i="20"/>
  <c r="AQ50" i="20"/>
  <c r="AP50" i="20"/>
  <c r="AO50" i="20"/>
  <c r="AN50" i="20"/>
  <c r="AM50" i="20"/>
  <c r="AL50" i="20"/>
  <c r="AK50" i="20"/>
  <c r="AJ50" i="20"/>
  <c r="AI50" i="20"/>
  <c r="AH50" i="20"/>
  <c r="AG50" i="20"/>
  <c r="AF50" i="20"/>
  <c r="AE50" i="20"/>
  <c r="AD50" i="20"/>
  <c r="AC50" i="20"/>
  <c r="AB50" i="20"/>
  <c r="AA50" i="20"/>
  <c r="Z50" i="20"/>
  <c r="Y50" i="20"/>
  <c r="X50" i="20"/>
  <c r="W50" i="20"/>
  <c r="V50" i="20"/>
  <c r="U50" i="20"/>
  <c r="T50" i="20"/>
  <c r="S50" i="20"/>
  <c r="R50" i="20"/>
  <c r="Q50" i="20"/>
  <c r="P50" i="20"/>
  <c r="O50" i="20"/>
  <c r="N50" i="20"/>
  <c r="M50" i="20"/>
  <c r="L50" i="20"/>
  <c r="K50" i="20"/>
  <c r="J50" i="20"/>
  <c r="I50" i="20"/>
  <c r="H50" i="20"/>
  <c r="G50" i="20"/>
  <c r="F50" i="20"/>
  <c r="E50" i="20"/>
  <c r="AX43" i="20"/>
  <c r="AW43" i="20"/>
  <c r="AV43" i="20"/>
  <c r="AU43" i="20"/>
  <c r="AT43" i="20"/>
  <c r="AS43" i="20"/>
  <c r="AR43" i="20"/>
  <c r="AQ43" i="20"/>
  <c r="AP43" i="20"/>
  <c r="AO43" i="20"/>
  <c r="AN43" i="20"/>
  <c r="AM43" i="20"/>
  <c r="AL43" i="20"/>
  <c r="AK43" i="20"/>
  <c r="AJ43" i="20"/>
  <c r="AI43" i="20"/>
  <c r="AH43" i="20"/>
  <c r="AG43" i="20"/>
  <c r="AF43" i="20"/>
  <c r="AE43" i="20"/>
  <c r="AD43" i="20"/>
  <c r="AC43" i="20"/>
  <c r="AB43" i="20"/>
  <c r="AA43" i="20"/>
  <c r="Z43" i="20"/>
  <c r="Y43" i="20"/>
  <c r="X43" i="20"/>
  <c r="W43" i="20"/>
  <c r="V43" i="20"/>
  <c r="U43" i="20"/>
  <c r="T43" i="20"/>
  <c r="S43" i="20"/>
  <c r="R43" i="20"/>
  <c r="Q43" i="20"/>
  <c r="P43" i="20"/>
  <c r="O43" i="20"/>
  <c r="N43" i="20"/>
  <c r="M43" i="20"/>
  <c r="L43" i="20"/>
  <c r="K43" i="20"/>
  <c r="J43" i="20"/>
  <c r="I43" i="20"/>
  <c r="H43" i="20"/>
  <c r="G43" i="20"/>
  <c r="F43" i="20"/>
  <c r="E43" i="20"/>
  <c r="AX34" i="20"/>
  <c r="AW34" i="20"/>
  <c r="AV34" i="20"/>
  <c r="AU34" i="20"/>
  <c r="AT34" i="20"/>
  <c r="AS34" i="20"/>
  <c r="AR34" i="20"/>
  <c r="AQ34" i="20"/>
  <c r="AP34" i="20"/>
  <c r="AO34" i="20"/>
  <c r="AN34" i="20"/>
  <c r="AM34" i="20"/>
  <c r="AL34" i="20"/>
  <c r="AK34" i="20"/>
  <c r="AJ34" i="20"/>
  <c r="AI34" i="20"/>
  <c r="AH34" i="20"/>
  <c r="AG34" i="20"/>
  <c r="AF34" i="20"/>
  <c r="AE34" i="20"/>
  <c r="AD34" i="20"/>
  <c r="AC34" i="20"/>
  <c r="AB34" i="20"/>
  <c r="AA34" i="20"/>
  <c r="Z34" i="20"/>
  <c r="Y34" i="20"/>
  <c r="X34" i="20"/>
  <c r="W34" i="20"/>
  <c r="V34" i="20"/>
  <c r="U34" i="20"/>
  <c r="T34" i="20"/>
  <c r="S34" i="20"/>
  <c r="R34" i="20"/>
  <c r="Q34" i="20"/>
  <c r="P34" i="20"/>
  <c r="O34" i="20"/>
  <c r="N34" i="20"/>
  <c r="M34" i="20"/>
  <c r="L34" i="20"/>
  <c r="K34" i="20"/>
  <c r="J34" i="20"/>
  <c r="I34" i="20"/>
  <c r="H34" i="20"/>
  <c r="G34" i="20"/>
  <c r="F34" i="20"/>
  <c r="E34" i="20"/>
  <c r="BB11" i="20"/>
  <c r="BA11" i="20"/>
  <c r="AX11" i="20"/>
  <c r="AW11" i="20"/>
  <c r="AV11" i="20"/>
  <c r="AU11" i="20"/>
  <c r="AT11" i="20"/>
  <c r="AS11" i="20"/>
  <c r="AR11" i="20"/>
  <c r="AQ11" i="20"/>
  <c r="AP11" i="20"/>
  <c r="AO11" i="20"/>
  <c r="AN11" i="20"/>
  <c r="AM11" i="20"/>
  <c r="AL11" i="20"/>
  <c r="AK11" i="20"/>
  <c r="AJ11" i="20"/>
  <c r="AI11" i="20"/>
  <c r="AH11" i="20"/>
  <c r="AG11" i="20"/>
  <c r="AF11" i="20"/>
  <c r="AE11" i="20"/>
  <c r="AD11" i="20"/>
  <c r="AC11" i="20"/>
  <c r="AB11" i="20"/>
  <c r="AA11" i="20"/>
  <c r="Z11" i="20"/>
  <c r="Y11" i="20"/>
  <c r="X11" i="20"/>
  <c r="W11" i="20"/>
  <c r="V11" i="20"/>
  <c r="U11" i="20"/>
  <c r="T11" i="20"/>
  <c r="S11" i="20"/>
  <c r="R11" i="20"/>
  <c r="Q11" i="20"/>
  <c r="P11" i="20"/>
  <c r="O11" i="20"/>
  <c r="N11" i="20"/>
  <c r="M11" i="20"/>
  <c r="L11" i="20"/>
  <c r="K11" i="20"/>
  <c r="J11" i="20"/>
  <c r="I11" i="20"/>
  <c r="H11" i="20"/>
  <c r="G11" i="20"/>
  <c r="F11" i="20"/>
  <c r="E11" i="20"/>
  <c r="L10" i="20" l="1"/>
  <c r="AB10" i="20"/>
  <c r="AR10" i="20"/>
  <c r="H10" i="20"/>
  <c r="P10" i="20"/>
  <c r="T10" i="20"/>
  <c r="X10" i="20"/>
  <c r="AF10" i="20"/>
  <c r="AJ10" i="20"/>
  <c r="AN10" i="20"/>
  <c r="AV10" i="20"/>
  <c r="F10" i="20"/>
  <c r="J10" i="20"/>
  <c r="N10" i="20"/>
  <c r="R10" i="20"/>
  <c r="V10" i="20"/>
  <c r="Z10" i="20"/>
  <c r="AD10" i="20"/>
  <c r="AH10" i="20"/>
  <c r="AL10" i="20"/>
  <c r="AP10" i="20"/>
  <c r="AT10" i="20"/>
  <c r="AX10" i="20"/>
  <c r="G10" i="20"/>
  <c r="K10" i="20"/>
  <c r="O10" i="20"/>
  <c r="S10" i="20"/>
  <c r="W10" i="20"/>
  <c r="AA10" i="20"/>
  <c r="AE10" i="20"/>
  <c r="AI10" i="20"/>
  <c r="AM10" i="20"/>
  <c r="AQ10" i="20"/>
  <c r="AU10" i="20"/>
  <c r="BA10" i="20"/>
  <c r="BB10" i="20"/>
  <c r="E10" i="20"/>
  <c r="I10" i="20"/>
  <c r="M10" i="20"/>
  <c r="Q10" i="20"/>
  <c r="U10" i="20"/>
  <c r="Y10" i="20"/>
  <c r="AC10" i="20"/>
  <c r="AG10" i="20"/>
  <c r="AK10" i="20"/>
  <c r="AO10" i="20"/>
  <c r="AS10" i="20"/>
  <c r="AW10" i="20"/>
  <c r="H60" i="15" l="1"/>
  <c r="G60" i="15"/>
  <c r="F60" i="15"/>
  <c r="E60" i="15"/>
  <c r="H50" i="15"/>
  <c r="G50" i="15"/>
  <c r="F50" i="15"/>
  <c r="E50" i="15"/>
  <c r="H43" i="15"/>
  <c r="G43" i="15"/>
  <c r="F43" i="15"/>
  <c r="E43" i="15"/>
  <c r="H34" i="15"/>
  <c r="G34" i="15"/>
  <c r="F34" i="15"/>
  <c r="E34" i="15"/>
  <c r="H11" i="15"/>
  <c r="H10" i="15" s="1"/>
  <c r="G11" i="15"/>
  <c r="F11" i="15"/>
  <c r="E11" i="15"/>
  <c r="E10" i="15"/>
  <c r="F10" i="15" l="1"/>
  <c r="G10" i="15"/>
  <c r="M60" i="10"/>
  <c r="L60" i="10"/>
  <c r="K60" i="10"/>
  <c r="J60" i="10"/>
  <c r="I60" i="10"/>
  <c r="H60" i="10"/>
  <c r="G60" i="10"/>
  <c r="F60" i="10"/>
  <c r="E60" i="10"/>
  <c r="D60" i="10"/>
  <c r="M50" i="10"/>
  <c r="L50" i="10"/>
  <c r="K50" i="10"/>
  <c r="J50" i="10"/>
  <c r="I50" i="10"/>
  <c r="H50" i="10"/>
  <c r="G50" i="10"/>
  <c r="F50" i="10"/>
  <c r="E50" i="10"/>
  <c r="D50" i="10"/>
  <c r="M43" i="10"/>
  <c r="L43" i="10"/>
  <c r="K43" i="10"/>
  <c r="J43" i="10"/>
  <c r="I43" i="10"/>
  <c r="H43" i="10"/>
  <c r="G43" i="10"/>
  <c r="F43" i="10"/>
  <c r="E43" i="10"/>
  <c r="D43" i="10"/>
  <c r="M34" i="10"/>
  <c r="L34" i="10"/>
  <c r="K34" i="10"/>
  <c r="J34" i="10"/>
  <c r="I34" i="10"/>
  <c r="H34" i="10"/>
  <c r="G34" i="10"/>
  <c r="F34" i="10"/>
  <c r="E34" i="10"/>
  <c r="D34" i="10"/>
  <c r="M11" i="10"/>
  <c r="M10" i="10" s="1"/>
  <c r="L11" i="10"/>
  <c r="K11" i="10"/>
  <c r="J11" i="10"/>
  <c r="I11" i="10"/>
  <c r="I10" i="10" s="1"/>
  <c r="H11" i="10"/>
  <c r="G11" i="10"/>
  <c r="F11" i="10"/>
  <c r="F10" i="10" s="1"/>
  <c r="E11" i="10"/>
  <c r="E10" i="10" s="1"/>
  <c r="D11" i="10"/>
  <c r="D10" i="10" s="1"/>
  <c r="K10" i="10"/>
  <c r="J10" i="10"/>
  <c r="G10" i="10"/>
  <c r="L10" i="10" l="1"/>
  <c r="H10"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Thao</author>
    <author>Admin</author>
  </authors>
  <commentList>
    <comment ref="F7" authorId="0" shapeId="0" xr:uid="{00000000-0006-0000-0300-000001000000}">
      <text>
        <r>
          <rPr>
            <sz val="10"/>
            <color indexed="81"/>
            <rFont val="Times New Roman"/>
            <family val="1"/>
          </rPr>
          <t>Tên chủ đề (viết tắt)</t>
        </r>
      </text>
    </comment>
    <comment ref="F8" authorId="0" shapeId="0" xr:uid="{00000000-0006-0000-0300-000002000000}">
      <text>
        <r>
          <rPr>
            <sz val="10"/>
            <color indexed="81"/>
            <rFont val="Times New Roman"/>
            <family val="1"/>
          </rPr>
          <t>Số tuần thực hiện chủ đề</t>
        </r>
      </text>
    </comment>
    <comment ref="F9" authorId="0" shapeId="0" xr:uid="{00000000-0006-0000-0300-000003000000}">
      <text>
        <r>
          <rPr>
            <sz val="10"/>
            <color indexed="81"/>
            <rFont val="Times New Roman"/>
            <family val="1"/>
          </rPr>
          <t>Thời gian cụ thể thực hiện chủ đề (từ ngày tháng nào đến ngày tháng nào</t>
        </r>
      </text>
    </comment>
    <comment ref="O9" authorId="1" shapeId="0" xr:uid="{00000000-0006-0000-0300-000004000000}">
      <text>
        <r>
          <rPr>
            <b/>
            <sz val="9"/>
            <color indexed="81"/>
            <rFont val="Tahoma"/>
            <family val="2"/>
          </rPr>
          <t>Admin:</t>
        </r>
        <r>
          <rPr>
            <sz val="9"/>
            <color indexed="81"/>
            <rFont val="Tahoma"/>
            <family val="2"/>
          </rPr>
          <t xml:space="preserve">
Ghi thời gian trong tuần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Thao</author>
  </authors>
  <commentList>
    <comment ref="E7" authorId="0" shapeId="0" xr:uid="{00000000-0006-0000-0400-000001000000}">
      <text>
        <r>
          <rPr>
            <sz val="10"/>
            <color indexed="81"/>
            <rFont val="Times New Roman"/>
            <family val="1"/>
          </rPr>
          <t>Tên chủ đề (viết tắt)</t>
        </r>
      </text>
    </comment>
    <comment ref="E8" authorId="0" shapeId="0" xr:uid="{00000000-0006-0000-0400-000002000000}">
      <text>
        <r>
          <rPr>
            <sz val="10"/>
            <color indexed="81"/>
            <rFont val="Times New Roman"/>
            <family val="1"/>
          </rPr>
          <t>Số tuần thực hiện chủ đề</t>
        </r>
      </text>
    </comment>
    <comment ref="E9" authorId="0" shapeId="0" xr:uid="{00000000-0006-0000-0400-000003000000}">
      <text>
        <r>
          <rPr>
            <sz val="10"/>
            <color indexed="81"/>
            <rFont val="Times New Roman"/>
            <family val="1"/>
          </rPr>
          <t>Thời gian cụ thể thực hiện chủ đề (từ ngày tháng nào đến ngày tháng nào</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Admin</author>
  </authors>
  <commentList>
    <comment ref="E9" authorId="0" shapeId="0" xr:uid="{00000000-0006-0000-0500-000001000000}">
      <text>
        <r>
          <rPr>
            <b/>
            <sz val="9"/>
            <color indexed="81"/>
            <rFont val="Tahoma"/>
            <family val="2"/>
          </rPr>
          <t>Admin:</t>
        </r>
        <r>
          <rPr>
            <sz val="9"/>
            <color indexed="81"/>
            <rFont val="Tahoma"/>
            <family val="2"/>
          </rPr>
          <t xml:space="preserve">
Ghi thời gian trong tuần</t>
        </r>
      </text>
    </comment>
  </commentList>
</comments>
</file>

<file path=xl/sharedStrings.xml><?xml version="1.0" encoding="utf-8"?>
<sst xmlns="http://schemas.openxmlformats.org/spreadsheetml/2006/main" count="1298" uniqueCount="209">
  <si>
    <t>Stt</t>
  </si>
  <si>
    <t>Lĩnh vực</t>
  </si>
  <si>
    <t>Điểm mạnh</t>
  </si>
  <si>
    <t>Khó khăn</t>
  </si>
  <si>
    <t>Thể chất</t>
  </si>
  <si>
    <t>Nhận thức</t>
  </si>
  <si>
    <t>Ngôn ngữ</t>
  </si>
  <si>
    <t>TCKNXH</t>
  </si>
  <si>
    <t>Thẩm mỹ</t>
  </si>
  <si>
    <t>Nhu cầu của trẻ</t>
  </si>
  <si>
    <t>Hiệu trưởng</t>
  </si>
  <si>
    <t>( Ký, đóng dấu)</t>
  </si>
  <si>
    <t>Đại diện gia đình trẻ</t>
  </si>
  <si>
    <t>Giáo viên</t>
  </si>
  <si>
    <t>( Ký, ghi rõ họ tên)</t>
  </si>
  <si>
    <t>Ngày …tháng …năm 202</t>
  </si>
  <si>
    <t>KẾ HOẠCH GIÁO DỤC CÁ NHÂN</t>
  </si>
  <si>
    <t>Mục tiêu</t>
  </si>
  <si>
    <t>Nội dung</t>
  </si>
  <si>
    <t>Hoạt động</t>
  </si>
  <si>
    <t>DỰ KIẾN PHÂN PHỐI VÀO CHỦ ĐỀ/ THÁNG</t>
  </si>
  <si>
    <t>TMN</t>
  </si>
  <si>
    <t>BT</t>
  </si>
  <si>
    <t>GĐ</t>
  </si>
  <si>
    <t>NN</t>
  </si>
  <si>
    <t>TV</t>
  </si>
  <si>
    <t>ĐV</t>
  </si>
  <si>
    <t>GT</t>
  </si>
  <si>
    <t>MH</t>
  </si>
  <si>
    <t>BH</t>
  </si>
  <si>
    <t>4</t>
  </si>
  <si>
    <t>5</t>
  </si>
  <si>
    <t>6/9-1/10</t>
  </si>
  <si>
    <t>4/10-29/10</t>
  </si>
  <si>
    <t>1/11-3/12</t>
  </si>
  <si>
    <t>3/1-28/1</t>
  </si>
  <si>
    <t>7/2-4/3</t>
  </si>
  <si>
    <t>4/4-29/4</t>
  </si>
  <si>
    <t>5/4-29/4</t>
  </si>
  <si>
    <t>2/5-13/5</t>
  </si>
  <si>
    <t>I- LĨNH VỰC GD PT THỂ CHẤT</t>
  </si>
  <si>
    <t>III-LĨNH VỰC GD PT NGÔN NGỮ</t>
  </si>
  <si>
    <t>IV- LĨNH VỰC GD PT TCKN-XH</t>
  </si>
  <si>
    <t>V- LĨNH VỰC GD PT THẨM MỸ</t>
  </si>
  <si>
    <t>Thuộc lĩnh vực</t>
  </si>
  <si>
    <t>CHỦ ĐỀ: 
"TRƯỜNG MẦM NON"</t>
  </si>
  <si>
    <t>CHỦ ĐỀ: 
"BẢN THÂN"</t>
  </si>
  <si>
    <t>CHỦ ĐỀ: 
"GIA ĐÌNH "</t>
  </si>
  <si>
    <t>CHỦ ĐỀ: 
"NGHỀ NGHIỆP"</t>
  </si>
  <si>
    <t>CHỦ ĐỀ: 
"ĐỘNG VẬT"</t>
  </si>
  <si>
    <t>CHỦ ĐỀ: 
"TẾT VÀ THỰC VẬT"</t>
  </si>
  <si>
    <t>CHỦ ĐỀ: 
"GIAO THÔNG"</t>
  </si>
  <si>
    <t>CHỦ ĐỀ: 
"NƯỚC VÀ MÙA HÈ"</t>
  </si>
  <si>
    <t>CHỦ ĐỀ: 
"BÁC HỒ VỚI QUÊ HƯƠNG"</t>
  </si>
  <si>
    <t>Ghi chú về sự điều chỉnh (Nếu có)</t>
  </si>
  <si>
    <t>Tuần 1</t>
  </si>
  <si>
    <t>Tuần 2</t>
  </si>
  <si>
    <t>Tuần 3</t>
  </si>
  <si>
    <t>Tuần 4</t>
  </si>
  <si>
    <t>Tuần 5</t>
  </si>
  <si>
    <t>6/9-10/9</t>
  </si>
  <si>
    <t>13/9-17/9</t>
  </si>
  <si>
    <t>20/9-24/9</t>
  </si>
  <si>
    <t>HỌC KỲ I</t>
  </si>
  <si>
    <t>x</t>
  </si>
  <si>
    <t>6/12-31/12</t>
  </si>
  <si>
    <t>Ngày….tháng……năm…….</t>
  </si>
  <si>
    <t xml:space="preserve">    Giáo viên phụ trách </t>
  </si>
  <si>
    <t>ĐÁNH GIÁ TRẺ TRONG NĂM HỌC</t>
  </si>
  <si>
    <t>So với khả năng của trẻ
 ban đầu</t>
  </si>
  <si>
    <t>So với mục tiêu</t>
  </si>
  <si>
    <t>Đại diện Ban giám hiệu</t>
  </si>
  <si>
    <t xml:space="preserve">Muốn chơi các trò chơi vận động cùng bạn. </t>
  </si>
  <si>
    <t xml:space="preserve"> - Thích khám phá xung quanh.
Có sự tò mò với đồ vậtđồ chơi, đồ vật, sự vật</t>
  </si>
  <si>
    <t>- Trí nhớ ngắn hạn kém,chưa nhận 
biết được sự vật sự việc.</t>
  </si>
  <si>
    <t>-Khám phá TGXQ</t>
  </si>
  <si>
    <t>Ngôn ngữ/
 giao tiếp</t>
  </si>
  <si>
    <t xml:space="preserve"> '-Nói ê a, nhại theo cô và bạn 1
 số từ quen thuộc. 
</t>
  </si>
  <si>
    <t>- Nhìn vô định,  Ít khi giao tiếp mắt - mắt 
 hay lảng tránh ánh mắt người khác.
'- Chưa nói được, chỉ nói theo được từ đơn khi cô dậy.
'- Chưa biết thể hiện ngôn ngữ hình thể.</t>
  </si>
  <si>
    <t xml:space="preserve"> Muốn nói , giao tiếp với người khác.</t>
  </si>
  <si>
    <t>Thích gần gũi người lớn. 
Thể hiện niềm vui thích khi được quan tâm. Quan tâm đến cái đẹp ( hoa )</t>
  </si>
  <si>
    <t>-Chưa biết cách thể hiện nhu cầu , 
tình cảm của bản thân.</t>
  </si>
  <si>
    <t xml:space="preserve"> Nhìn mong muốn được quan tâm </t>
  </si>
  <si>
    <t xml:space="preserve">- Không hứng thú với hoạt động tô,vẽ. 
- Cầm bút chưa đúng cách, làm hỏng đồ dùng tạo hình </t>
  </si>
  <si>
    <t xml:space="preserve"> Chơi nhìn ngắm, sờ chạm vào sp đẹp. 
Bắt chước tạo sp ( dán đính, )</t>
  </si>
  <si>
    <t xml:space="preserve">-Trẻ khỏe mạnh </t>
  </si>
  <si>
    <t xml:space="preserve">Tập các động tác phát
 triển cơ hô hấp </t>
  </si>
  <si>
    <t>- Tập các bài tập TDS</t>
  </si>
  <si>
    <t xml:space="preserve">+Vận động thô: Trẻ biết thực hiện các động tác phát triển nhóm cơ và hô hấp '
-Trẻ hiểu và thực hiện được theo yêu cầu của cô.
-Trẻ biết kiểm soát vận động
</t>
  </si>
  <si>
    <t>- Các kỹ năng vận động 
cơ bản và phát triển các 
tố chất trong vận động</t>
  </si>
  <si>
    <t>- Giữ thăng bằng</t>
  </si>
  <si>
    <t>- Đứng thẳng 1-2p</t>
  </si>
  <si>
    <t xml:space="preserve"> - Đứng co 1 chân (5s)</t>
  </si>
  <si>
    <t xml:space="preserve">- Đứng bằng mũi chân </t>
  </si>
  <si>
    <t xml:space="preserve"> - Đứng bằng gót chân</t>
  </si>
  <si>
    <t xml:space="preserve"> - Đi, chạy , nhảy, bật</t>
  </si>
  <si>
    <t>- Bước về phía trước 3-5 bước</t>
  </si>
  <si>
    <t xml:space="preserve"> - Đi , bước lên xuống 3-5 
bậc cầu thang</t>
  </si>
  <si>
    <t>- Đi trong đường hẹp</t>
  </si>
  <si>
    <t>-Chạy tự do (chạy theo bạn , chơi đuổi bắt )</t>
  </si>
  <si>
    <t>- Chạy tại chỗ</t>
  </si>
  <si>
    <t xml:space="preserve"> - Chạy nhấc cao chân</t>
  </si>
  <si>
    <t xml:space="preserve"> '-Chạy thay đổi tốc độ</t>
  </si>
  <si>
    <t xml:space="preserve"> - Bật tại chỗ</t>
  </si>
  <si>
    <t xml:space="preserve">- Bật tiến về phía trước </t>
  </si>
  <si>
    <t xml:space="preserve"> - Bật vào 3 vòng liên tiếp</t>
  </si>
  <si>
    <t xml:space="preserve"> - Bò, trườn, trèo</t>
  </si>
  <si>
    <t>- Bò bằng bàn tay cẳng 
chân</t>
  </si>
  <si>
    <t xml:space="preserve"> +Vận động tinh:
Các cử động của bàn tay, ngón tay, 
phối hợp tay- mắt, và sử dụng một
 số đồ dùng dụng cụ
</t>
  </si>
  <si>
    <t>- Các hoạt động của bàn 
tay, ngón tay, cổ tay: Bê,
 cầm, nắm, vặn ốc vít và
 bu lông, ngoáy hạt, đánh bọt xà phòng.</t>
  </si>
  <si>
    <t>- Lắp ráp</t>
  </si>
  <si>
    <t>- Tô đồ theo nét</t>
  </si>
  <si>
    <t>- Xâu, luồn</t>
  </si>
  <si>
    <t>-Bắt chước vẽ hình vuông</t>
  </si>
  <si>
    <r>
      <t>-</t>
    </r>
    <r>
      <rPr>
        <sz val="14"/>
        <color theme="1"/>
        <rFont val="Times New Roman"/>
        <family val="1"/>
      </rPr>
      <t xml:space="preserve"> Bắt chước vẽ hình tròn</t>
    </r>
  </si>
  <si>
    <t>II-LĨNH VỰC GD PT NHẬN THỨC</t>
  </si>
  <si>
    <t>Khám phá tự nhiên'</t>
  </si>
  <si>
    <t xml:space="preserve">
'- Nhận biết và gọi tên một số loại rau, củ, quả, con vật, cây cối , đồ dùng đồ chơi...
</t>
  </si>
  <si>
    <t xml:space="preserve">-Nhận biết gọi tên các loại quả, rau, hoa, cây </t>
  </si>
  <si>
    <t>Khám phá môi trường 
xã hội</t>
  </si>
  <si>
    <t>- Nhận biết họ tên, ngày 
sinh, nói được sở thích của mình.</t>
  </si>
  <si>
    <t xml:space="preserve"> - Nhận biết họ tên, ngày 
sinh, nói được sở thích của mình.</t>
  </si>
  <si>
    <t>'- Các thành viên trong gia đình, nghề nghiệp, sở thích</t>
  </si>
  <si>
    <t>- Các thành viên trong gia đình,
 nghề nghiệp, sở thích</t>
  </si>
  <si>
    <t>LQ với các biểu tượng toán</t>
  </si>
  <si>
    <t>- Nhận biết số và lượng
 trong phạm vi 10</t>
  </si>
  <si>
    <t xml:space="preserve"> - Đếm ngón tay trên 1
 bàn tay </t>
  </si>
  <si>
    <t xml:space="preserve"> -Chỉ và đếm con vật , cây, hoa,quả, người….</t>
  </si>
  <si>
    <t>- NB màu</t>
  </si>
  <si>
    <t xml:space="preserve"> - Nhận biết 5-7 màu
 cơ bản</t>
  </si>
  <si>
    <t>- NB hình</t>
  </si>
  <si>
    <t xml:space="preserve"> - Nhận biết hình </t>
  </si>
  <si>
    <t>- So sánh</t>
  </si>
  <si>
    <t xml:space="preserve"> - So sánh cao - thấp</t>
  </si>
  <si>
    <t xml:space="preserve">- Tự nói được một câu đầy đủ chủ vị và rõ ràng phù hợp với nội dung
+ Trẻ nói được nhiều từ Tiếng Việt 
+ Trẻ hiểu được các nguyên tắc trong lớp học
+ Trẻ biết nói lên nhu cầu của bản thân.
+ Trẻ có khả năng tương tác mắt, tập trung.
</t>
  </si>
  <si>
    <t xml:space="preserve"> Lời nói</t>
  </si>
  <si>
    <t>- Nói được câu 3-4 từ</t>
  </si>
  <si>
    <t>- Nói được câu dài có đủ cấu trúc .</t>
  </si>
  <si>
    <t>Mở  rộng vốn từ : 300 từ</t>
  </si>
  <si>
    <t>-Nhận biết tranh và  nói đúng từ</t>
  </si>
  <si>
    <t>-Trẻ biết nói lên nhu cầu của bản thân.</t>
  </si>
  <si>
    <t>Sử dụng ngôn ngữ: 'Ngôn ngữ tiếng Việt
rõ ràng</t>
  </si>
  <si>
    <t>-Trả lời được câu hỏi :Ai, cái gì, làm gì, ở đâu, tại sao ?</t>
  </si>
  <si>
    <t>-Nghe, hiểu Tiếng Việt
- Chú ý lắng nghe, hiểu lời  cô và người khác nói</t>
  </si>
  <si>
    <t>- Nhận biết khuôn mặt cảm cúc</t>
  </si>
  <si>
    <t>-Nhận biết các khuôn mặt cảm xúc qua tranh ảnh</t>
  </si>
  <si>
    <t>-Bắt chước cảm xúc của người khác</t>
  </si>
  <si>
    <t>-Chơi soi gương - thể hiện cảm xúc</t>
  </si>
  <si>
    <t xml:space="preserve"> Tự phục vụ: + Trẻ biết tự đi vệ sinh, xỏ dép, mặc quần áo, đánh răng, cầm cốc uống,...
</t>
  </si>
  <si>
    <t>- Thực hành các hoạt động hàng ngày</t>
  </si>
  <si>
    <t xml:space="preserve"> - Tự đánh răng</t>
  </si>
  <si>
    <t xml:space="preserve"> - Tự xúc cơm ăn, cầm cốc uống nước</t>
  </si>
  <si>
    <t xml:space="preserve"> - Tự mặc quần áo</t>
  </si>
  <si>
    <t xml:space="preserve"> - Tự đi vệ sinh</t>
  </si>
  <si>
    <t xml:space="preserve"> - Tham gia làm một số thao tác trong hđ nội trợ cùng mẹ </t>
  </si>
  <si>
    <t>-Trẻ biết cách cầm kéo để cắt, 
cầm bút tô màu, sử dụng nguyên vật liệu tạo sp.</t>
  </si>
  <si>
    <t xml:space="preserve"> - Sử dụng kéo </t>
  </si>
  <si>
    <t>- Cắt theo đường thẳng</t>
  </si>
  <si>
    <t xml:space="preserve"> - Cầm bút đúng cách,
 tô, vẽ hình</t>
  </si>
  <si>
    <t xml:space="preserve"> - Tô màu trong khung hình</t>
  </si>
  <si>
    <t xml:space="preserve"> - Vẽ cuộn len</t>
  </si>
  <si>
    <t xml:space="preserve"> - Vẽ tự do theo ý thích</t>
  </si>
  <si>
    <t xml:space="preserve"> - Sử dụng đất nặn và các nguyên vật liệu</t>
  </si>
  <si>
    <t>'- Nặn quả</t>
  </si>
  <si>
    <t xml:space="preserve"> - Nặn đồ dùng, đồ chơi
 bé thích</t>
  </si>
  <si>
    <t xml:space="preserve"> - Xé giấy</t>
  </si>
  <si>
    <t xml:space="preserve"> -Thích hoạt động âm nhạc, đôi khi tự ê a theo giai điệu bài hát
- Thích nhìn, ngắm cái đẹp quanh 
vườn trường. Thích tìm cảm giác qua việc bóp  nghịch đất nặn.</t>
  </si>
  <si>
    <t xml:space="preserve"> - Chạy tự do, lao về phía trước  trong không gian</t>
  </si>
  <si>
    <t xml:space="preserve">- Trẻ đi lại chậm, đi chân 2 hàng, đi xiêu vẹo, lệch người 1 bên,  không biết đi nối gót , đi trên cầu thang xuống có điểm bám, đi lò dò,sợ độ cao,  khả năng tự phục vụ hạn chế. Vận động tinh kém, khả năng cầm nắm đồ vật chưa chắc, chưa biết cách điều khiển tay theo đúng hướng </t>
  </si>
  <si>
    <t>TỔNG SỐ HOẠT ĐỘNG</t>
  </si>
  <si>
    <t>DỰ KIẾN HOẠT ĐỘNG THEO CHỦ ĐỀ</t>
  </si>
  <si>
    <t>HỌC KỲ II</t>
  </si>
  <si>
    <t>Họ và tên trẻ: Nguyễn Thái Phong</t>
  </si>
  <si>
    <t xml:space="preserve">NHỮNG ĐẶC ĐIỂM CHÍNH CỦA TRẺ  </t>
  </si>
  <si>
    <t xml:space="preserve">Lớp: </t>
  </si>
  <si>
    <t xml:space="preserve">Năm học </t>
  </si>
  <si>
    <t xml:space="preserve">Giáo viên phụ trách: </t>
  </si>
  <si>
    <t>NĂM HỌC 2022 - 2023</t>
  </si>
  <si>
    <t>Lớp : …..</t>
  </si>
  <si>
    <t xml:space="preserve">Họ và tên trẻ: Nguyễn Thái Phong </t>
  </si>
  <si>
    <t>Giáo viên phụ trách:</t>
  </si>
  <si>
    <t>THUỘC CHỦ ĐỀ HKI</t>
  </si>
  <si>
    <t>THUỘC CHỦ ĐỀ HKII</t>
  </si>
  <si>
    <t>MN-BT</t>
  </si>
  <si>
    <t>MN</t>
  </si>
  <si>
    <t>-Gọi tên hình ảnh theo yêu cầu</t>
  </si>
  <si>
    <t xml:space="preserve"> + Trẻ biết thể hiện cảm xúc: vui, buồn, giận,...
</t>
  </si>
  <si>
    <t>BT-GĐ</t>
  </si>
  <si>
    <t>GT-BH</t>
  </si>
  <si>
    <t>TV-ĐV</t>
  </si>
  <si>
    <t>BT-NN</t>
  </si>
  <si>
    <t>ĐV-MH</t>
  </si>
  <si>
    <t>GT-MH</t>
  </si>
  <si>
    <t>CẢ NĂM</t>
  </si>
  <si>
    <t>KẾ HOẠCH GIÁO DỤC  CÁ NHÂN</t>
  </si>
  <si>
    <t>CHỦ ĐỀ : TRƯỜNG MẦM NON</t>
  </si>
  <si>
    <t>- xếp dép balo đúng nơi quy định</t>
  </si>
  <si>
    <t>Tiến bộ nhiều (2); Đã tiến bộ (1); Không tiến bộ (0)</t>
  </si>
  <si>
    <t xml:space="preserve">Đạt (Đ); 
Không đạt (KĐ)
</t>
  </si>
  <si>
    <t>Đ</t>
  </si>
  <si>
    <t>KĐ</t>
  </si>
  <si>
    <t>ĐÁNH GIÁ HỌC KỲ I</t>
  </si>
  <si>
    <t>Đại diện Ban giám hiệu              Đại diện gia đình trẻ</t>
  </si>
  <si>
    <t>ĐÁNH GIÁ HỌC KỲ II</t>
  </si>
  <si>
    <t xml:space="preserve">ĐÁNH GIÁ TRẺ </t>
  </si>
  <si>
    <t xml:space="preserve">                         Giáo viên phụ trách </t>
  </si>
  <si>
    <t>Giáo viên phụ trách</t>
  </si>
  <si>
    <t>ĐÁNH GIÁ CẢ NĂM</t>
  </si>
  <si>
    <t>Đại diện Ban giám hiệu           Đại diện gia đình trẻ</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</si>
</sst>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6" x14ac:knownFonts="1">
    <font>
      <sz val="12"/>
      <color theme="1"/>
      <name val="Times New Roman"/>
      <family val="2"/>
    </font>
    <font>
      <sz val="14"/>
      <color theme="1"/>
      <name val="Times New Roman"/>
      <family val="2"/>
    </font>
    <font>
      <b/>
      <sz val="14"/>
      <color theme="1"/>
      <name val="Times New Roman"/>
      <family val="1"/>
    </font>
    <font>
      <i/>
      <sz val="12"/>
      <color theme="1"/>
      <name val="Times New Roman"/>
      <family val="1"/>
    </font>
    <font>
      <i/>
      <sz val="14"/>
      <color theme="1"/>
      <name val="Times New Roman"/>
      <family val="2"/>
    </font>
    <font>
      <b/>
      <sz val="14"/>
      <color theme="1"/>
      <name val="Times New Roman"/>
      <family val="2"/>
    </font>
    <font>
      <sz val="12"/>
      <name val="Times New Roman"/>
      <family val="1"/>
    </font>
    <font>
      <sz val="12"/>
      <color theme="1"/>
      <name val="Times New Roman"/>
      <family val="1"/>
    </font>
    <font>
      <sz val="10"/>
      <color indexed="81"/>
      <name val="Times New Roman"/>
      <family val="1"/>
    </font>
    <font>
      <sz val="9.5"/>
      <name val="Times New Roman"/>
      <family val="1"/>
    </font>
    <font>
      <sz val="9.5"/>
      <color theme="1"/>
      <name val="Times New Roman"/>
      <family val="1"/>
    </font>
    <font>
      <sz val="11"/>
      <color indexed="8"/>
      <name val="Times New Roman"/>
      <family val="1"/>
    </font>
    <font>
      <sz val="11"/>
      <name val="Times New Roman"/>
      <family val="1"/>
    </font>
    <font>
      <sz val="11"/>
      <color theme="1"/>
      <name val="Times New Roman"/>
      <family val="1"/>
    </font>
    <font>
      <sz val="9"/>
      <color indexed="81"/>
      <name val="Tahoma"/>
      <family val="2"/>
    </font>
    <font>
      <b/>
      <sz val="9"/>
      <color indexed="81"/>
      <name val="Tahoma"/>
      <family val="2"/>
    </font>
    <font>
      <b/>
      <sz val="12"/>
      <color theme="1"/>
      <name val="Times New Roman"/>
      <family val="1"/>
    </font>
    <font>
      <b/>
      <i/>
      <sz val="12"/>
      <color theme="1"/>
      <name val="Times New Roman"/>
      <family val="1"/>
    </font>
    <font>
      <sz val="10"/>
      <color theme="1"/>
      <name val="Times New Roman"/>
      <family val="2"/>
    </font>
    <font>
      <sz val="14"/>
      <color theme="1"/>
      <name val="Times New Roman"/>
      <family val="1"/>
    </font>
    <font>
      <sz val="14"/>
      <color rgb="FF333333"/>
      <name val="Times New Roman"/>
      <family val="1"/>
    </font>
    <font>
      <b/>
      <sz val="11"/>
      <name val="Times New Roman"/>
      <family val="1"/>
    </font>
    <font>
      <sz val="9"/>
      <color theme="1"/>
      <name val="Times New Roman"/>
      <family val="2"/>
    </font>
    <font>
      <b/>
      <sz val="11"/>
      <color theme="1"/>
      <name val="Times New Roman"/>
      <family val="1"/>
    </font>
    <font>
      <b/>
      <sz val="10"/>
      <color rgb="FFFF0000"/>
      <name val="Times New Roman"/>
      <family val="1"/>
    </font>
    <font>
      <b/>
      <sz val="9"/>
      <color theme="1"/>
      <name val="Times New Roman"/>
      <family val="1"/>
    </font>
  </fonts>
  <fills count="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FF000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medium">
        <color rgb="FF000000"/>
      </right>
      <top style="thin">
        <color indexed="64"/>
      </top>
      <bottom/>
      <diagonal/>
    </border>
    <border>
      <left style="medium">
        <color rgb="FF000000"/>
      </left>
      <right style="medium">
        <color rgb="FF000000"/>
      </right>
      <top style="medium">
        <color rgb="FF000000"/>
      </top>
      <bottom style="medium">
        <color rgb="FF000000"/>
      </bottom>
      <diagonal/>
    </border>
    <border>
      <left style="thin">
        <color indexed="64"/>
      </left>
      <right style="medium">
        <color rgb="FF000000"/>
      </right>
      <top/>
      <bottom/>
      <diagonal/>
    </border>
    <border>
      <left style="medium">
        <color rgb="FF000000"/>
      </left>
      <right style="medium">
        <color rgb="FF000000"/>
      </right>
      <top/>
      <bottom style="medium">
        <color rgb="FF000000"/>
      </bottom>
      <diagonal/>
    </border>
    <border>
      <left style="thin">
        <color indexed="64"/>
      </left>
      <right style="medium">
        <color rgb="FF000000"/>
      </right>
      <top/>
      <bottom style="thin">
        <color indexed="64"/>
      </bottom>
      <diagonal/>
    </border>
    <border>
      <left style="thin">
        <color indexed="64"/>
      </left>
      <right/>
      <top/>
      <bottom/>
      <diagonal/>
    </border>
  </borders>
  <cellStyleXfs count="1">
    <xf numFmtId="0" fontId="0" fillId="0" borderId="0"/>
  </cellStyleXfs>
  <cellXfs count="183">
    <xf numFmtId="0" fontId="0" fillId="0" borderId="0" xfId="0"/>
    <xf numFmtId="0" fontId="1" fillId="0" borderId="0" xfId="0" applyFont="1"/>
    <xf numFmtId="0" fontId="0" fillId="0" borderId="1" xfId="0" applyBorder="1"/>
    <xf numFmtId="0" fontId="3" fillId="0" borderId="0" xfId="0" applyFont="1"/>
    <xf numFmtId="0" fontId="2" fillId="0" borderId="1" xfId="0" applyFont="1" applyBorder="1" applyAlignment="1">
      <alignment horizontal="center"/>
    </xf>
    <xf numFmtId="0" fontId="1" fillId="0" borderId="1" xfId="0" applyFont="1" applyBorder="1"/>
    <xf numFmtId="0" fontId="1" fillId="0" borderId="1" xfId="0" applyFont="1" applyBorder="1" applyAlignment="1">
      <alignment horizontal="center" vertical="center"/>
    </xf>
    <xf numFmtId="0" fontId="4" fillId="0" borderId="3" xfId="0" applyFont="1" applyBorder="1" applyAlignment="1">
      <alignment horizontal="center"/>
    </xf>
    <xf numFmtId="0" fontId="5" fillId="0" borderId="0" xfId="0" applyFont="1" applyFill="1" applyBorder="1" applyAlignment="1">
      <alignment horizontal="center" vertical="center"/>
    </xf>
    <xf numFmtId="0" fontId="5" fillId="0" borderId="0" xfId="0" applyFont="1" applyAlignment="1">
      <alignment horizontal="center"/>
    </xf>
    <xf numFmtId="0" fontId="4" fillId="0" borderId="0" xfId="0" applyFont="1"/>
    <xf numFmtId="0" fontId="4" fillId="0" borderId="0" xfId="0" applyFont="1" applyFill="1" applyBorder="1" applyAlignment="1">
      <alignment horizontal="center" vertical="center"/>
    </xf>
    <xf numFmtId="0" fontId="4" fillId="0" borderId="0" xfId="0" applyFont="1" applyAlignment="1">
      <alignment horizontal="center"/>
    </xf>
    <xf numFmtId="0" fontId="6" fillId="2" borderId="1" xfId="0" applyNumberFormat="1" applyFont="1" applyFill="1" applyBorder="1" applyAlignment="1">
      <alignment horizontal="center" vertical="center"/>
    </xf>
    <xf numFmtId="0" fontId="7" fillId="2" borderId="1" xfId="0" applyNumberFormat="1" applyFont="1" applyFill="1" applyBorder="1" applyAlignment="1">
      <alignment horizontal="center" vertical="center"/>
    </xf>
    <xf numFmtId="0" fontId="9" fillId="2" borderId="1" xfId="0" applyNumberFormat="1" applyFont="1" applyFill="1" applyBorder="1" applyAlignment="1">
      <alignment horizontal="center" vertical="center" wrapText="1"/>
    </xf>
    <xf numFmtId="0" fontId="10" fillId="2" borderId="1" xfId="0" applyNumberFormat="1" applyFont="1" applyFill="1" applyBorder="1" applyAlignment="1">
      <alignment horizontal="center" vertical="center" wrapText="1"/>
    </xf>
    <xf numFmtId="0" fontId="0" fillId="3" borderId="1" xfId="0" applyFill="1" applyBorder="1" applyAlignment="1">
      <alignment horizontal="center" vertical="center" wrapText="1"/>
    </xf>
    <xf numFmtId="0" fontId="12" fillId="2" borderId="1" xfId="0" applyNumberFormat="1" applyFont="1" applyFill="1" applyBorder="1" applyAlignment="1">
      <alignment horizontal="center" vertical="center" wrapText="1"/>
    </xf>
    <xf numFmtId="1" fontId="11" fillId="2" borderId="1" xfId="0" applyNumberFormat="1" applyFont="1" applyFill="1" applyBorder="1" applyAlignment="1">
      <alignment horizontal="center" vertical="center" wrapText="1"/>
    </xf>
    <xf numFmtId="0" fontId="6" fillId="2" borderId="1" xfId="0" applyNumberFormat="1" applyFont="1" applyFill="1" applyBorder="1" applyAlignment="1">
      <alignment horizontal="center" vertical="center" wrapText="1"/>
    </xf>
    <xf numFmtId="0" fontId="6" fillId="2" borderId="1" xfId="0" applyNumberFormat="1" applyFont="1" applyFill="1" applyBorder="1" applyAlignment="1">
      <alignment vertical="center" wrapText="1"/>
    </xf>
    <xf numFmtId="0" fontId="0" fillId="0" borderId="1" xfId="0" applyBorder="1" applyAlignment="1">
      <alignment horizontal="center" vertical="center"/>
    </xf>
    <xf numFmtId="0" fontId="16" fillId="0" borderId="0" xfId="0" applyFont="1"/>
    <xf numFmtId="0" fontId="16" fillId="0" borderId="0" xfId="0" applyFont="1" applyAlignment="1">
      <alignment horizontal="center"/>
    </xf>
    <xf numFmtId="0" fontId="0" fillId="3" borderId="1" xfId="0" applyFont="1" applyFill="1" applyBorder="1" applyAlignment="1">
      <alignment horizontal="center" vertical="center"/>
    </xf>
    <xf numFmtId="0" fontId="0" fillId="0" borderId="1" xfId="0" applyFont="1" applyBorder="1" applyAlignment="1">
      <alignment horizontal="center" vertical="center"/>
    </xf>
    <xf numFmtId="0" fontId="2" fillId="0" borderId="2" xfId="0" applyFont="1" applyBorder="1" applyAlignment="1">
      <alignment horizontal="center"/>
    </xf>
    <xf numFmtId="0" fontId="1" fillId="0" borderId="1" xfId="0" quotePrefix="1" applyFont="1" applyBorder="1"/>
    <xf numFmtId="0" fontId="1" fillId="0" borderId="1" xfId="0" quotePrefix="1" applyFont="1" applyBorder="1" applyAlignment="1">
      <alignment wrapText="1"/>
    </xf>
    <xf numFmtId="0" fontId="1" fillId="0" borderId="1" xfId="0" applyFont="1" applyBorder="1" applyAlignment="1">
      <alignment horizontal="center" vertical="center" wrapText="1"/>
    </xf>
    <xf numFmtId="0" fontId="1" fillId="0" borderId="1" xfId="0" quotePrefix="1" applyFont="1" applyBorder="1" applyAlignment="1">
      <alignment vertical="top"/>
    </xf>
    <xf numFmtId="0" fontId="1" fillId="0" borderId="1" xfId="0" applyFont="1" applyBorder="1" applyAlignment="1">
      <alignment vertical="top"/>
    </xf>
    <xf numFmtId="0" fontId="1" fillId="0" borderId="1" xfId="0" quotePrefix="1" applyFont="1" applyBorder="1" applyAlignment="1">
      <alignment vertical="top" wrapText="1"/>
    </xf>
    <xf numFmtId="0" fontId="1" fillId="0" borderId="1" xfId="0" applyFont="1" applyBorder="1" applyAlignment="1">
      <alignment vertical="top" wrapText="1"/>
    </xf>
    <xf numFmtId="0" fontId="1" fillId="0" borderId="4" xfId="0" quotePrefix="1" applyFont="1" applyBorder="1"/>
    <xf numFmtId="0" fontId="19" fillId="0" borderId="13" xfId="0" quotePrefix="1" applyFont="1" applyBorder="1" applyAlignment="1">
      <alignment horizontal="justify" vertical="center" wrapText="1"/>
    </xf>
    <xf numFmtId="0" fontId="19" fillId="0" borderId="15" xfId="0" quotePrefix="1" applyFont="1" applyBorder="1" applyAlignment="1">
      <alignment horizontal="justify" vertical="center" wrapText="1"/>
    </xf>
    <xf numFmtId="0" fontId="20" fillId="0" borderId="15" xfId="0" quotePrefix="1" applyFont="1" applyBorder="1" applyAlignment="1">
      <alignment vertical="center" wrapText="1"/>
    </xf>
    <xf numFmtId="0" fontId="1" fillId="0" borderId="4" xfId="0" quotePrefix="1" applyFont="1" applyBorder="1" applyAlignment="1">
      <alignment horizontal="center" vertical="center" wrapText="1"/>
    </xf>
    <xf numFmtId="0" fontId="1" fillId="0" borderId="1" xfId="0" quotePrefix="1" applyFont="1" applyBorder="1" applyAlignment="1">
      <alignment vertical="center" wrapText="1"/>
    </xf>
    <xf numFmtId="0" fontId="1" fillId="0" borderId="0" xfId="0" applyFont="1" applyAlignment="1">
      <alignment wrapText="1"/>
    </xf>
    <xf numFmtId="0" fontId="16" fillId="2" borderId="8" xfId="0" applyFont="1" applyFill="1" applyBorder="1" applyAlignment="1">
      <alignment horizontal="center" vertical="center" wrapText="1"/>
    </xf>
    <xf numFmtId="0" fontId="21" fillId="2" borderId="1" xfId="0" applyNumberFormat="1" applyFont="1" applyFill="1" applyBorder="1" applyAlignment="1">
      <alignment horizontal="center" vertical="center" wrapText="1"/>
    </xf>
    <xf numFmtId="0" fontId="0" fillId="2" borderId="1" xfId="0" applyFill="1" applyBorder="1" applyAlignment="1">
      <alignment horizontal="center" vertical="center"/>
    </xf>
    <xf numFmtId="0" fontId="1" fillId="0" borderId="4" xfId="0" quotePrefix="1" applyFont="1" applyBorder="1" applyAlignment="1">
      <alignment horizontal="left" vertical="top" wrapText="1"/>
    </xf>
    <xf numFmtId="0" fontId="16" fillId="2" borderId="10" xfId="0" applyFont="1" applyFill="1" applyBorder="1" applyAlignment="1">
      <alignment horizontal="center" vertical="center"/>
    </xf>
    <xf numFmtId="0" fontId="1" fillId="0" borderId="4" xfId="0" quotePrefix="1" applyFont="1" applyBorder="1" applyAlignment="1">
      <alignment horizontal="left" vertical="top"/>
    </xf>
    <xf numFmtId="0" fontId="1" fillId="0" borderId="4" xfId="0" quotePrefix="1" applyFont="1" applyBorder="1" applyAlignment="1">
      <alignment horizontal="center" vertical="center"/>
    </xf>
    <xf numFmtId="0" fontId="2" fillId="0" borderId="2" xfId="0" applyFont="1" applyBorder="1" applyAlignment="1">
      <alignment horizontal="left"/>
    </xf>
    <xf numFmtId="0" fontId="2" fillId="0" borderId="0" xfId="0" applyFont="1" applyBorder="1" applyAlignment="1">
      <alignment horizontal="left"/>
    </xf>
    <xf numFmtId="0" fontId="2" fillId="0" borderId="0" xfId="0" applyFont="1" applyBorder="1" applyAlignment="1"/>
    <xf numFmtId="0" fontId="2" fillId="0" borderId="0" xfId="0" applyFont="1" applyBorder="1" applyAlignment="1">
      <alignment horizontal="center"/>
    </xf>
    <xf numFmtId="0" fontId="21" fillId="2" borderId="6" xfId="0" applyNumberFormat="1" applyFont="1" applyFill="1" applyBorder="1" applyAlignment="1">
      <alignment horizontal="center" vertical="center" wrapText="1"/>
    </xf>
    <xf numFmtId="0" fontId="22" fillId="3" borderId="1" xfId="0" applyFont="1" applyFill="1" applyBorder="1" applyAlignment="1">
      <alignment horizontal="center" vertical="center"/>
    </xf>
    <xf numFmtId="0" fontId="0" fillId="0" borderId="0" xfId="0" applyAlignment="1">
      <alignment horizontal="center"/>
    </xf>
    <xf numFmtId="0" fontId="0" fillId="0" borderId="1" xfId="0" applyBorder="1" applyAlignment="1">
      <alignment vertical="top"/>
    </xf>
    <xf numFmtId="0" fontId="16" fillId="2" borderId="10" xfId="0" applyFont="1" applyFill="1" applyBorder="1" applyAlignment="1">
      <alignment vertical="top"/>
    </xf>
    <xf numFmtId="0" fontId="0" fillId="2" borderId="1" xfId="0" applyFill="1" applyBorder="1" applyAlignment="1">
      <alignment vertical="top"/>
    </xf>
    <xf numFmtId="0" fontId="0" fillId="0" borderId="0" xfId="0" applyAlignment="1">
      <alignment vertical="top"/>
    </xf>
    <xf numFmtId="0" fontId="19" fillId="0" borderId="1" xfId="0" quotePrefix="1" applyFont="1" applyBorder="1" applyAlignment="1">
      <alignment vertical="top" wrapText="1"/>
    </xf>
    <xf numFmtId="0" fontId="0" fillId="3" borderId="1" xfId="0" applyFill="1" applyBorder="1" applyAlignment="1">
      <alignment vertical="top" wrapText="1"/>
    </xf>
    <xf numFmtId="0" fontId="0" fillId="0" borderId="1" xfId="0" applyFont="1" applyBorder="1" applyAlignment="1">
      <alignment vertical="top"/>
    </xf>
    <xf numFmtId="0" fontId="22" fillId="2" borderId="1" xfId="0" applyFont="1" applyFill="1" applyBorder="1" applyAlignment="1">
      <alignment horizontal="center" vertical="center"/>
    </xf>
    <xf numFmtId="0" fontId="22" fillId="2" borderId="1" xfId="0" applyFont="1" applyFill="1" applyBorder="1" applyAlignment="1">
      <alignment horizontal="center" vertical="top"/>
    </xf>
    <xf numFmtId="0" fontId="22" fillId="3" borderId="1" xfId="0" applyFont="1" applyFill="1" applyBorder="1" applyAlignment="1">
      <alignment horizontal="center" vertical="top"/>
    </xf>
    <xf numFmtId="0" fontId="18" fillId="0" borderId="1" xfId="0" applyFont="1" applyBorder="1" applyAlignment="1">
      <alignment horizontal="center" vertical="center"/>
    </xf>
    <xf numFmtId="0" fontId="0" fillId="2" borderId="1" xfId="0" applyFill="1" applyBorder="1" applyAlignment="1">
      <alignment horizontal="center" vertical="center"/>
    </xf>
    <xf numFmtId="0" fontId="1" fillId="0" borderId="4" xfId="0" quotePrefix="1" applyFont="1" applyBorder="1" applyAlignment="1">
      <alignment horizontal="left" vertical="top" wrapText="1"/>
    </xf>
    <xf numFmtId="0" fontId="1" fillId="0" borderId="4" xfId="0" quotePrefix="1" applyFont="1" applyBorder="1" applyAlignment="1">
      <alignment horizontal="center" vertical="center"/>
    </xf>
    <xf numFmtId="0" fontId="1" fillId="0" borderId="4" xfId="0" quotePrefix="1" applyFont="1" applyBorder="1" applyAlignment="1">
      <alignment horizontal="left" vertical="top"/>
    </xf>
    <xf numFmtId="0" fontId="0" fillId="0" borderId="0" xfId="0" applyAlignment="1">
      <alignment horizontal="center" vertical="center"/>
    </xf>
    <xf numFmtId="0" fontId="17" fillId="0" borderId="0" xfId="0" applyFont="1" applyAlignment="1">
      <alignment horizontal="center" vertical="center"/>
    </xf>
    <xf numFmtId="0" fontId="16" fillId="0" borderId="0" xfId="0" applyFont="1" applyAlignment="1">
      <alignment horizontal="center" vertical="center"/>
    </xf>
    <xf numFmtId="0" fontId="1" fillId="0" borderId="4" xfId="0" quotePrefix="1" applyFont="1" applyBorder="1" applyAlignment="1">
      <alignment vertical="top"/>
    </xf>
    <xf numFmtId="0" fontId="16" fillId="2" borderId="9" xfId="0" applyFont="1" applyFill="1" applyBorder="1" applyAlignment="1">
      <alignment horizontal="center"/>
    </xf>
    <xf numFmtId="0" fontId="16" fillId="2" borderId="10" xfId="0" applyFont="1" applyFill="1" applyBorder="1" applyAlignment="1">
      <alignment horizontal="center" vertical="center"/>
    </xf>
    <xf numFmtId="0" fontId="1" fillId="0" borderId="4" xfId="0" quotePrefix="1" applyFont="1" applyBorder="1" applyAlignment="1">
      <alignment horizontal="left" vertical="top" wrapText="1"/>
    </xf>
    <xf numFmtId="0" fontId="1" fillId="0" borderId="4" xfId="0" quotePrefix="1" applyFont="1" applyBorder="1" applyAlignment="1">
      <alignment horizontal="left" vertical="top"/>
    </xf>
    <xf numFmtId="0" fontId="16" fillId="2" borderId="7" xfId="0" applyFont="1" applyFill="1" applyBorder="1" applyAlignment="1">
      <alignment horizontal="center" vertical="top"/>
    </xf>
    <xf numFmtId="0" fontId="16" fillId="2" borderId="7" xfId="0" applyFont="1" applyFill="1" applyBorder="1" applyAlignment="1">
      <alignment horizontal="center"/>
    </xf>
    <xf numFmtId="0" fontId="1" fillId="0" borderId="4" xfId="0" quotePrefix="1" applyFont="1" applyBorder="1" applyAlignment="1">
      <alignment horizontal="center" vertical="center"/>
    </xf>
    <xf numFmtId="0" fontId="0" fillId="2" borderId="1" xfId="0" applyFill="1" applyBorder="1" applyAlignment="1">
      <alignment horizontal="center" vertical="center" wrapText="1"/>
    </xf>
    <xf numFmtId="0" fontId="0" fillId="2" borderId="1" xfId="0" applyFill="1" applyBorder="1" applyAlignment="1">
      <alignment horizontal="center" vertical="center"/>
    </xf>
    <xf numFmtId="0" fontId="16" fillId="0" borderId="0" xfId="0" applyFont="1" applyAlignment="1">
      <alignment horizontal="center"/>
    </xf>
    <xf numFmtId="0" fontId="0" fillId="2" borderId="1" xfId="0" applyFill="1" applyBorder="1" applyAlignment="1">
      <alignment horizontal="center" vertical="center"/>
    </xf>
    <xf numFmtId="0" fontId="16" fillId="2" borderId="9" xfId="0" applyFont="1" applyFill="1" applyBorder="1" applyAlignment="1">
      <alignment horizontal="center"/>
    </xf>
    <xf numFmtId="0" fontId="1" fillId="0" borderId="4" xfId="0" quotePrefix="1" applyFont="1" applyBorder="1" applyAlignment="1">
      <alignment horizontal="center" vertical="center"/>
    </xf>
    <xf numFmtId="0" fontId="16" fillId="2" borderId="7" xfId="0" applyFont="1" applyFill="1" applyBorder="1" applyAlignment="1">
      <alignment horizontal="center"/>
    </xf>
    <xf numFmtId="0" fontId="16" fillId="2" borderId="7" xfId="0" applyFont="1" applyFill="1" applyBorder="1" applyAlignment="1">
      <alignment horizontal="center" vertical="top"/>
    </xf>
    <xf numFmtId="0" fontId="16" fillId="0" borderId="0" xfId="0" applyFont="1" applyAlignment="1">
      <alignment horizontal="center"/>
    </xf>
    <xf numFmtId="0" fontId="23" fillId="2" borderId="1" xfId="0" applyFont="1" applyFill="1" applyBorder="1" applyAlignment="1">
      <alignment horizontal="center" vertical="center" wrapText="1"/>
    </xf>
    <xf numFmtId="0" fontId="18" fillId="4" borderId="1" xfId="0" applyFont="1" applyFill="1" applyBorder="1" applyAlignment="1">
      <alignment horizontal="center" vertical="center"/>
    </xf>
    <xf numFmtId="164" fontId="24" fillId="0" borderId="1" xfId="0" applyNumberFormat="1" applyFont="1" applyFill="1" applyBorder="1" applyAlignment="1">
      <alignment horizontal="center" vertical="center"/>
    </xf>
    <xf numFmtId="0" fontId="25" fillId="2" borderId="1" xfId="0" applyFont="1" applyFill="1" applyBorder="1" applyAlignment="1">
      <alignment horizontal="center" vertical="center"/>
    </xf>
    <xf numFmtId="0" fontId="25" fillId="2" borderId="1" xfId="0" applyFont="1" applyFill="1" applyBorder="1" applyAlignment="1">
      <alignment horizontal="center" vertical="top"/>
    </xf>
    <xf numFmtId="0" fontId="16" fillId="3" borderId="1" xfId="0" applyFont="1" applyFill="1" applyBorder="1" applyAlignment="1">
      <alignment horizontal="center" vertical="center"/>
    </xf>
    <xf numFmtId="0" fontId="16" fillId="0" borderId="0" xfId="0" applyFont="1" applyAlignment="1">
      <alignment horizontal="left"/>
    </xf>
    <xf numFmtId="0" fontId="17" fillId="0" borderId="3" xfId="0" applyFont="1" applyBorder="1" applyAlignment="1">
      <alignment vertical="center"/>
    </xf>
    <xf numFmtId="0" fontId="16" fillId="0" borderId="0" xfId="0" applyFont="1" applyAlignment="1">
      <alignment horizontal="center" vertical="center"/>
    </xf>
    <xf numFmtId="0" fontId="16" fillId="0" borderId="0" xfId="0" applyFont="1" applyAlignment="1">
      <alignment vertical="center"/>
    </xf>
    <xf numFmtId="0" fontId="7" fillId="2" borderId="4"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0" fillId="2" borderId="1" xfId="0" applyFill="1" applyBorder="1" applyAlignment="1">
      <alignment horizontal="center"/>
    </xf>
    <xf numFmtId="0" fontId="11" fillId="2" borderId="4" xfId="0" applyNumberFormat="1" applyFont="1" applyFill="1" applyBorder="1" applyAlignment="1">
      <alignment horizontal="center" vertical="center" wrapText="1"/>
    </xf>
    <xf numFmtId="0" fontId="11" fillId="2" borderId="5" xfId="0" applyNumberFormat="1" applyFont="1" applyFill="1" applyBorder="1" applyAlignment="1">
      <alignment horizontal="center" vertical="center" wrapText="1"/>
    </xf>
    <xf numFmtId="0" fontId="11" fillId="2" borderId="6" xfId="0" applyNumberFormat="1" applyFont="1" applyFill="1" applyBorder="1" applyAlignment="1">
      <alignment horizontal="center" vertical="center" wrapText="1"/>
    </xf>
    <xf numFmtId="0" fontId="12" fillId="2" borderId="4" xfId="0" applyNumberFormat="1" applyFont="1" applyFill="1" applyBorder="1" applyAlignment="1">
      <alignment horizontal="center" vertical="center" wrapText="1"/>
    </xf>
    <xf numFmtId="0" fontId="12" fillId="2" borderId="5" xfId="0" applyNumberFormat="1" applyFont="1" applyFill="1" applyBorder="1" applyAlignment="1">
      <alignment horizontal="center" vertical="center" wrapText="1"/>
    </xf>
    <xf numFmtId="0" fontId="12" fillId="2" borderId="6" xfId="0" applyNumberFormat="1" applyFont="1" applyFill="1" applyBorder="1" applyAlignment="1">
      <alignment horizontal="center" vertical="center" wrapText="1"/>
    </xf>
    <xf numFmtId="0" fontId="0" fillId="2" borderId="1" xfId="0" applyFill="1" applyBorder="1" applyAlignment="1">
      <alignment horizontal="center" vertical="center"/>
    </xf>
    <xf numFmtId="1" fontId="11" fillId="2" borderId="7" xfId="0" applyNumberFormat="1" applyFont="1" applyFill="1" applyBorder="1" applyAlignment="1">
      <alignment horizontal="center" vertical="center" wrapText="1"/>
    </xf>
    <xf numFmtId="1" fontId="11" fillId="2" borderId="2" xfId="0" applyNumberFormat="1" applyFont="1" applyFill="1" applyBorder="1" applyAlignment="1">
      <alignment horizontal="center" vertical="center" wrapText="1"/>
    </xf>
    <xf numFmtId="1" fontId="11" fillId="2" borderId="8" xfId="0" applyNumberFormat="1" applyFont="1" applyFill="1" applyBorder="1" applyAlignment="1">
      <alignment horizontal="center" vertical="center" wrapText="1"/>
    </xf>
    <xf numFmtId="0" fontId="6" fillId="2" borderId="7" xfId="0" applyNumberFormat="1" applyFont="1" applyFill="1" applyBorder="1" applyAlignment="1">
      <alignment horizontal="center" vertical="center" wrapText="1"/>
    </xf>
    <xf numFmtId="0" fontId="6" fillId="2" borderId="2" xfId="0" applyNumberFormat="1" applyFont="1" applyFill="1" applyBorder="1" applyAlignment="1">
      <alignment horizontal="center" vertical="center" wrapText="1"/>
    </xf>
    <xf numFmtId="0" fontId="6" fillId="2" borderId="8" xfId="0" applyNumberFormat="1" applyFont="1" applyFill="1" applyBorder="1" applyAlignment="1">
      <alignment horizontal="center" vertical="center" wrapText="1"/>
    </xf>
    <xf numFmtId="0" fontId="12" fillId="2" borderId="7" xfId="0" applyNumberFormat="1" applyFont="1" applyFill="1" applyBorder="1" applyAlignment="1">
      <alignment horizontal="center" vertical="center" wrapText="1"/>
    </xf>
    <xf numFmtId="0" fontId="12" fillId="2" borderId="2" xfId="0" applyNumberFormat="1" applyFont="1" applyFill="1" applyBorder="1" applyAlignment="1">
      <alignment horizontal="center" vertical="center" wrapText="1"/>
    </xf>
    <xf numFmtId="0" fontId="12" fillId="2" borderId="8" xfId="0" applyNumberFormat="1" applyFont="1" applyFill="1" applyBorder="1" applyAlignment="1">
      <alignment horizontal="center" vertical="center" wrapText="1"/>
    </xf>
    <xf numFmtId="0" fontId="13" fillId="2" borderId="7" xfId="0" applyNumberFormat="1" applyFont="1" applyFill="1" applyBorder="1" applyAlignment="1">
      <alignment horizontal="center" vertical="center" wrapText="1"/>
    </xf>
    <xf numFmtId="0" fontId="13" fillId="2" borderId="2" xfId="0" applyNumberFormat="1" applyFont="1" applyFill="1" applyBorder="1" applyAlignment="1">
      <alignment horizontal="center" vertical="center" wrapText="1"/>
    </xf>
    <xf numFmtId="0" fontId="13" fillId="2" borderId="8" xfId="0" applyNumberFormat="1" applyFont="1" applyFill="1" applyBorder="1" applyAlignment="1">
      <alignment horizontal="center" vertical="center" wrapText="1"/>
    </xf>
    <xf numFmtId="0" fontId="0" fillId="2" borderId="9" xfId="0" applyFill="1" applyBorder="1" applyAlignment="1">
      <alignment horizontal="center" vertical="center"/>
    </xf>
    <xf numFmtId="0" fontId="0" fillId="2" borderId="11" xfId="0" applyFill="1" applyBorder="1" applyAlignment="1">
      <alignment horizontal="center" vertical="center"/>
    </xf>
    <xf numFmtId="0" fontId="16" fillId="2" borderId="9" xfId="0" applyFont="1" applyFill="1" applyBorder="1" applyAlignment="1">
      <alignment horizontal="center" vertical="center"/>
    </xf>
    <xf numFmtId="0" fontId="16" fillId="2" borderId="11" xfId="0" applyFont="1" applyFill="1" applyBorder="1" applyAlignment="1">
      <alignment horizontal="center" vertical="center"/>
    </xf>
    <xf numFmtId="0" fontId="16" fillId="2" borderId="10" xfId="0" applyFont="1" applyFill="1" applyBorder="1" applyAlignment="1">
      <alignment horizontal="center" vertical="center"/>
    </xf>
    <xf numFmtId="0" fontId="16" fillId="2" borderId="9" xfId="0" applyFont="1" applyFill="1" applyBorder="1" applyAlignment="1">
      <alignment horizontal="center"/>
    </xf>
    <xf numFmtId="0" fontId="16" fillId="2" borderId="11" xfId="0" applyFont="1" applyFill="1" applyBorder="1" applyAlignment="1">
      <alignment horizontal="center"/>
    </xf>
    <xf numFmtId="0" fontId="16" fillId="2" borderId="10" xfId="0" applyFont="1" applyFill="1" applyBorder="1" applyAlignment="1">
      <alignment horizontal="center"/>
    </xf>
    <xf numFmtId="0" fontId="1" fillId="0" borderId="4" xfId="0" quotePrefix="1" applyFont="1" applyBorder="1" applyAlignment="1">
      <alignment horizontal="left" vertical="top" wrapText="1"/>
    </xf>
    <xf numFmtId="0" fontId="1" fillId="0" borderId="5" xfId="0" applyFont="1" applyBorder="1" applyAlignment="1">
      <alignment horizontal="left" vertical="top" wrapText="1"/>
    </xf>
    <xf numFmtId="0" fontId="1" fillId="0" borderId="6" xfId="0" applyFont="1" applyBorder="1" applyAlignment="1">
      <alignment horizontal="left" vertical="top" wrapText="1"/>
    </xf>
    <xf numFmtId="0" fontId="1" fillId="0" borderId="4" xfId="0" quotePrefix="1" applyFont="1" applyBorder="1" applyAlignment="1">
      <alignment horizontal="center" vertical="center"/>
    </xf>
    <xf numFmtId="0" fontId="1" fillId="0" borderId="5" xfId="0" quotePrefix="1" applyFont="1" applyBorder="1" applyAlignment="1">
      <alignment horizontal="center" vertical="center"/>
    </xf>
    <xf numFmtId="0" fontId="1" fillId="0" borderId="6" xfId="0" quotePrefix="1" applyFont="1" applyBorder="1" applyAlignment="1">
      <alignment horizontal="center" vertical="center"/>
    </xf>
    <xf numFmtId="0" fontId="1" fillId="0" borderId="4" xfId="0" quotePrefix="1" applyFont="1" applyBorder="1" applyAlignment="1">
      <alignment horizontal="center" vertical="top"/>
    </xf>
    <xf numFmtId="0" fontId="1" fillId="0" borderId="5" xfId="0" quotePrefix="1" applyFont="1" applyBorder="1" applyAlignment="1">
      <alignment horizontal="center" vertical="top"/>
    </xf>
    <xf numFmtId="0" fontId="1" fillId="0" borderId="6" xfId="0" quotePrefix="1" applyFont="1" applyBorder="1" applyAlignment="1">
      <alignment horizontal="center" vertical="top"/>
    </xf>
    <xf numFmtId="0" fontId="7" fillId="2" borderId="4" xfId="0" applyFont="1" applyFill="1" applyBorder="1" applyAlignment="1">
      <alignment horizontal="center" vertical="center"/>
    </xf>
    <xf numFmtId="0" fontId="7" fillId="2" borderId="5" xfId="0" applyFont="1" applyFill="1" applyBorder="1" applyAlignment="1">
      <alignment horizontal="center" vertical="center"/>
    </xf>
    <xf numFmtId="0" fontId="7" fillId="2" borderId="6" xfId="0" applyFont="1" applyFill="1" applyBorder="1" applyAlignment="1">
      <alignment horizontal="center" vertical="center"/>
    </xf>
    <xf numFmtId="0" fontId="1" fillId="0" borderId="5" xfId="0" quotePrefix="1" applyFont="1" applyBorder="1" applyAlignment="1">
      <alignment horizontal="left" vertical="top" wrapText="1"/>
    </xf>
    <xf numFmtId="0" fontId="1" fillId="0" borderId="4" xfId="0" quotePrefix="1" applyFont="1" applyBorder="1" applyAlignment="1">
      <alignment vertical="top" wrapText="1"/>
    </xf>
    <xf numFmtId="0" fontId="1" fillId="0" borderId="5" xfId="0" quotePrefix="1" applyFont="1" applyBorder="1" applyAlignment="1">
      <alignment vertical="top" wrapText="1"/>
    </xf>
    <xf numFmtId="0" fontId="1" fillId="0" borderId="6" xfId="0" quotePrefix="1" applyFont="1" applyBorder="1" applyAlignment="1">
      <alignment vertical="top" wrapText="1"/>
    </xf>
    <xf numFmtId="0" fontId="1" fillId="0" borderId="12" xfId="0" quotePrefix="1" applyFont="1" applyBorder="1" applyAlignment="1">
      <alignment horizontal="center" vertical="top" wrapText="1"/>
    </xf>
    <xf numFmtId="0" fontId="1" fillId="0" borderId="14" xfId="0" quotePrefix="1" applyFont="1" applyBorder="1" applyAlignment="1">
      <alignment horizontal="center" vertical="top" wrapText="1"/>
    </xf>
    <xf numFmtId="0" fontId="1" fillId="0" borderId="16" xfId="0" quotePrefix="1" applyFont="1" applyBorder="1" applyAlignment="1">
      <alignment horizontal="center" vertical="top" wrapText="1"/>
    </xf>
    <xf numFmtId="0" fontId="16" fillId="2" borderId="7" xfId="0" applyFont="1" applyFill="1" applyBorder="1" applyAlignment="1">
      <alignment horizontal="center"/>
    </xf>
    <xf numFmtId="0" fontId="16" fillId="2" borderId="2" xfId="0" applyFont="1" applyFill="1" applyBorder="1" applyAlignment="1">
      <alignment horizontal="center"/>
    </xf>
    <xf numFmtId="0" fontId="16" fillId="2" borderId="8" xfId="0" applyFont="1" applyFill="1" applyBorder="1" applyAlignment="1">
      <alignment horizontal="center"/>
    </xf>
    <xf numFmtId="0" fontId="1" fillId="0" borderId="4" xfId="0" quotePrefix="1" applyFont="1" applyBorder="1" applyAlignment="1">
      <alignment horizontal="center" vertical="top" wrapText="1"/>
    </xf>
    <xf numFmtId="0" fontId="1" fillId="0" borderId="5" xfId="0" quotePrefix="1" applyFont="1" applyBorder="1" applyAlignment="1">
      <alignment horizontal="center" vertical="top" wrapText="1"/>
    </xf>
    <xf numFmtId="0" fontId="1" fillId="0" borderId="4" xfId="0" applyFont="1" applyBorder="1" applyAlignment="1">
      <alignment horizontal="center" vertical="top"/>
    </xf>
    <xf numFmtId="0" fontId="1" fillId="0" borderId="5" xfId="0" applyFont="1" applyBorder="1" applyAlignment="1">
      <alignment horizontal="center" vertical="top"/>
    </xf>
    <xf numFmtId="0" fontId="1" fillId="0" borderId="6" xfId="0" quotePrefix="1" applyFont="1" applyBorder="1" applyAlignment="1">
      <alignment horizontal="center" vertical="top" wrapText="1"/>
    </xf>
    <xf numFmtId="0" fontId="1" fillId="0" borderId="4" xfId="0" quotePrefix="1" applyFont="1" applyBorder="1" applyAlignment="1">
      <alignment horizontal="left" vertical="top"/>
    </xf>
    <xf numFmtId="0" fontId="1" fillId="0" borderId="6" xfId="0" quotePrefix="1" applyFont="1" applyBorder="1" applyAlignment="1">
      <alignment horizontal="left" vertical="top"/>
    </xf>
    <xf numFmtId="0" fontId="16" fillId="2" borderId="7" xfId="0" applyFont="1" applyFill="1" applyBorder="1" applyAlignment="1">
      <alignment horizontal="center" vertical="top"/>
    </xf>
    <xf numFmtId="0" fontId="16" fillId="2" borderId="2" xfId="0" applyFont="1" applyFill="1" applyBorder="1" applyAlignment="1">
      <alignment horizontal="center" vertical="top"/>
    </xf>
    <xf numFmtId="0" fontId="16" fillId="2" borderId="8" xfId="0" applyFont="1" applyFill="1" applyBorder="1" applyAlignment="1">
      <alignment horizontal="center" vertical="top"/>
    </xf>
    <xf numFmtId="0" fontId="1" fillId="0" borderId="6" xfId="0" quotePrefix="1" applyFont="1" applyBorder="1" applyAlignment="1">
      <alignment horizontal="left" vertical="top" wrapText="1"/>
    </xf>
    <xf numFmtId="0" fontId="1" fillId="0" borderId="1" xfId="0" quotePrefix="1" applyFont="1" applyBorder="1" applyAlignment="1">
      <alignment horizontal="left" vertical="top" wrapText="1"/>
    </xf>
    <xf numFmtId="0" fontId="2" fillId="0" borderId="0" xfId="0" applyFont="1" applyBorder="1" applyAlignment="1">
      <alignment horizontal="center"/>
    </xf>
    <xf numFmtId="0" fontId="0" fillId="2" borderId="7" xfId="0" applyFill="1" applyBorder="1" applyAlignment="1">
      <alignment vertical="top"/>
    </xf>
    <xf numFmtId="0" fontId="0" fillId="2" borderId="2" xfId="0" applyFill="1" applyBorder="1" applyAlignment="1">
      <alignment vertical="top"/>
    </xf>
    <xf numFmtId="0" fontId="0" fillId="2" borderId="9" xfId="0" applyFill="1" applyBorder="1" applyAlignment="1">
      <alignment horizontal="center"/>
    </xf>
    <xf numFmtId="0" fontId="0" fillId="2" borderId="11" xfId="0" applyFill="1" applyBorder="1" applyAlignment="1">
      <alignment horizontal="center"/>
    </xf>
    <xf numFmtId="0" fontId="1" fillId="0" borderId="12" xfId="0" quotePrefix="1" applyFont="1" applyBorder="1" applyAlignment="1">
      <alignment vertical="top" wrapText="1"/>
    </xf>
    <xf numFmtId="0" fontId="1" fillId="0" borderId="14" xfId="0" quotePrefix="1" applyFont="1" applyBorder="1" applyAlignment="1">
      <alignment vertical="top" wrapText="1"/>
    </xf>
    <xf numFmtId="0" fontId="1" fillId="0" borderId="16" xfId="0" quotePrefix="1" applyFont="1" applyBorder="1" applyAlignment="1">
      <alignment vertical="top" wrapText="1"/>
    </xf>
    <xf numFmtId="0" fontId="0" fillId="2" borderId="7" xfId="0" applyFill="1" applyBorder="1" applyAlignment="1">
      <alignment horizontal="center"/>
    </xf>
    <xf numFmtId="0" fontId="0" fillId="2" borderId="2" xfId="0" applyFill="1" applyBorder="1" applyAlignment="1">
      <alignment horizontal="center"/>
    </xf>
    <xf numFmtId="0" fontId="16" fillId="0" borderId="0" xfId="0" applyFont="1" applyAlignment="1">
      <alignment horizontal="center"/>
    </xf>
    <xf numFmtId="0" fontId="16" fillId="0" borderId="0" xfId="0" applyFont="1" applyAlignment="1">
      <alignment horizontal="center" vertical="center"/>
    </xf>
    <xf numFmtId="0" fontId="17" fillId="0" borderId="3" xfId="0" applyFont="1" applyBorder="1" applyAlignment="1">
      <alignment horizontal="center" vertical="center"/>
    </xf>
    <xf numFmtId="0" fontId="1" fillId="0" borderId="4" xfId="0" applyFont="1" applyBorder="1" applyAlignment="1">
      <alignment horizontal="left" vertical="top" wrapText="1"/>
    </xf>
    <xf numFmtId="0" fontId="16" fillId="2" borderId="17" xfId="0" applyFont="1" applyFill="1" applyBorder="1" applyAlignment="1">
      <alignment horizontal="center"/>
    </xf>
    <xf numFmtId="0" fontId="1" fillId="0" borderId="1" xfId="0" quotePrefix="1" applyFont="1" applyBorder="1" applyAlignment="1">
      <alignment horizontal="center" vertical="center"/>
    </xf>
    <xf numFmtId="0" fontId="1" fillId="0" borderId="1" xfId="0" applyFont="1" applyBorder="1" applyAlignment="1">
      <alignment horizontal="center"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15"/>
  <sheetViews>
    <sheetView topLeftCell="A10" workbookViewId="0">
      <selection activeCell="C29" sqref="C29"/>
    </sheetView>
  </sheetViews>
  <sheetFormatPr defaultRowHeight="15.75" x14ac:dyDescent="0.25"/>
  <cols>
    <col min="1" max="1" width="4.5" customWidth="1"/>
    <col min="2" max="2" width="12.75" customWidth="1"/>
    <col min="3" max="3" width="39.125" customWidth="1"/>
    <col min="4" max="4" width="40.125" customWidth="1"/>
    <col min="5" max="5" width="43.25" customWidth="1"/>
  </cols>
  <sheetData>
    <row r="1" spans="1:5" ht="28.5" customHeight="1" x14ac:dyDescent="0.3">
      <c r="A1" s="166" t="s">
        <v>173</v>
      </c>
      <c r="B1" s="166"/>
      <c r="C1" s="166"/>
      <c r="D1" s="166"/>
      <c r="E1" s="166"/>
    </row>
    <row r="2" spans="1:5" ht="19.5" customHeight="1" x14ac:dyDescent="0.3">
      <c r="A2" s="166" t="s">
        <v>175</v>
      </c>
      <c r="B2" s="166"/>
      <c r="C2" s="166"/>
      <c r="D2" s="166"/>
      <c r="E2" s="166"/>
    </row>
    <row r="3" spans="1:5" ht="20.25" customHeight="1" x14ac:dyDescent="0.3">
      <c r="A3" s="50" t="s">
        <v>172</v>
      </c>
      <c r="B3" s="51"/>
      <c r="C3" s="51"/>
      <c r="D3" s="51"/>
      <c r="E3" s="51"/>
    </row>
    <row r="4" spans="1:5" ht="22.5" customHeight="1" x14ac:dyDescent="0.3">
      <c r="A4" s="50" t="s">
        <v>174</v>
      </c>
      <c r="B4" s="52"/>
      <c r="C4" s="52"/>
      <c r="D4" s="52"/>
      <c r="E4" s="52"/>
    </row>
    <row r="5" spans="1:5" ht="28.5" customHeight="1" x14ac:dyDescent="0.3">
      <c r="A5" s="49" t="s">
        <v>176</v>
      </c>
      <c r="B5" s="27"/>
      <c r="C5" s="27"/>
      <c r="D5" s="27"/>
      <c r="E5" s="27"/>
    </row>
    <row r="6" spans="1:5" ht="18.75" x14ac:dyDescent="0.3">
      <c r="A6" s="4" t="s">
        <v>0</v>
      </c>
      <c r="B6" s="4" t="s">
        <v>1</v>
      </c>
      <c r="C6" s="4" t="s">
        <v>2</v>
      </c>
      <c r="D6" s="4" t="s">
        <v>3</v>
      </c>
      <c r="E6" s="4" t="s">
        <v>9</v>
      </c>
    </row>
    <row r="7" spans="1:5" ht="147.75" customHeight="1" x14ac:dyDescent="0.3">
      <c r="A7" s="5"/>
      <c r="B7" s="6" t="s">
        <v>4</v>
      </c>
      <c r="C7" s="33" t="s">
        <v>167</v>
      </c>
      <c r="D7" s="33" t="s">
        <v>168</v>
      </c>
      <c r="E7" s="32" t="s">
        <v>72</v>
      </c>
    </row>
    <row r="8" spans="1:5" ht="64.5" customHeight="1" x14ac:dyDescent="0.3">
      <c r="A8" s="5"/>
      <c r="B8" s="6" t="s">
        <v>5</v>
      </c>
      <c r="C8" s="33" t="s">
        <v>73</v>
      </c>
      <c r="D8" s="33" t="s">
        <v>74</v>
      </c>
      <c r="E8" s="31" t="s">
        <v>75</v>
      </c>
    </row>
    <row r="9" spans="1:5" ht="114.75" customHeight="1" x14ac:dyDescent="0.3">
      <c r="A9" s="5"/>
      <c r="B9" s="30" t="s">
        <v>76</v>
      </c>
      <c r="C9" s="34" t="s">
        <v>77</v>
      </c>
      <c r="D9" s="33" t="s">
        <v>78</v>
      </c>
      <c r="E9" s="31" t="s">
        <v>79</v>
      </c>
    </row>
    <row r="10" spans="1:5" ht="72" customHeight="1" x14ac:dyDescent="0.3">
      <c r="A10" s="5"/>
      <c r="B10" s="6" t="s">
        <v>7</v>
      </c>
      <c r="C10" s="34" t="s">
        <v>80</v>
      </c>
      <c r="D10" s="33" t="s">
        <v>81</v>
      </c>
      <c r="E10" s="31" t="s">
        <v>82</v>
      </c>
    </row>
    <row r="11" spans="1:5" ht="74.25" customHeight="1" x14ac:dyDescent="0.3">
      <c r="A11" s="5"/>
      <c r="B11" s="6" t="s">
        <v>8</v>
      </c>
      <c r="C11" s="33" t="s">
        <v>166</v>
      </c>
      <c r="D11" s="33" t="s">
        <v>83</v>
      </c>
      <c r="E11" s="33" t="s">
        <v>84</v>
      </c>
    </row>
    <row r="12" spans="1:5" ht="18.75" x14ac:dyDescent="0.3">
      <c r="A12" s="1"/>
      <c r="B12" s="1"/>
      <c r="C12" s="1"/>
      <c r="D12" s="1"/>
      <c r="E12" s="7" t="s">
        <v>15</v>
      </c>
    </row>
    <row r="13" spans="1:5" ht="18.75" x14ac:dyDescent="0.3">
      <c r="A13" s="1"/>
      <c r="B13" s="1"/>
      <c r="C13" s="8" t="s">
        <v>10</v>
      </c>
      <c r="D13" s="9" t="s">
        <v>12</v>
      </c>
      <c r="E13" s="9" t="s">
        <v>13</v>
      </c>
    </row>
    <row r="14" spans="1:5" s="3" customFormat="1" ht="18.75" x14ac:dyDescent="0.3">
      <c r="A14" s="10"/>
      <c r="B14" s="10"/>
      <c r="C14" s="11" t="s">
        <v>11</v>
      </c>
      <c r="D14" s="12" t="s">
        <v>14</v>
      </c>
      <c r="E14" s="12" t="s">
        <v>14</v>
      </c>
    </row>
    <row r="15" spans="1:5" ht="18.75" x14ac:dyDescent="0.3">
      <c r="A15" s="1"/>
      <c r="B15" s="1"/>
      <c r="C15" s="1"/>
      <c r="D15" s="1"/>
      <c r="E15" s="1"/>
    </row>
  </sheetData>
  <mergeCells count="2">
    <mergeCell ref="A1:E1"/>
    <mergeCell ref="A2:E2"/>
  </mergeCells>
  <pageMargins left="0.7" right="0.7"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F69"/>
  <sheetViews>
    <sheetView zoomScale="80" zoomScaleNormal="80" workbookViewId="0">
      <pane xSplit="9" ySplit="10" topLeftCell="J11" activePane="bottomRight" state="frozen"/>
      <selection pane="topRight" activeCell="J1" sqref="J1"/>
      <selection pane="bottomLeft" activeCell="A11" sqref="A11"/>
      <selection pane="bottomRight" activeCell="BE28" sqref="BE28"/>
    </sheetView>
  </sheetViews>
  <sheetFormatPr defaultRowHeight="15.75" x14ac:dyDescent="0.25"/>
  <cols>
    <col min="1" max="1" width="4.625" customWidth="1"/>
    <col min="2" max="2" width="27.5" customWidth="1"/>
    <col min="3" max="3" width="24.375" customWidth="1"/>
    <col min="4" max="4" width="23.25" customWidth="1"/>
    <col min="5" max="5" width="7" customWidth="1"/>
    <col min="6" max="14" width="5.625" customWidth="1"/>
    <col min="15" max="15" width="8.75" customWidth="1"/>
    <col min="16" max="16" width="8.25" customWidth="1"/>
    <col min="17" max="17" width="8.75" customWidth="1"/>
    <col min="18" max="18" width="9.375" customWidth="1"/>
    <col min="19" max="49" width="7.625" customWidth="1"/>
    <col min="50" max="50" width="9" customWidth="1"/>
    <col min="51" max="51" width="9.625" style="55" customWidth="1"/>
    <col min="52" max="52" width="9" style="55" customWidth="1"/>
    <col min="53" max="58" width="6.875" style="71" customWidth="1"/>
  </cols>
  <sheetData>
    <row r="1" spans="1:58" x14ac:dyDescent="0.25">
      <c r="A1" s="23" t="s">
        <v>16</v>
      </c>
    </row>
    <row r="2" spans="1:58" x14ac:dyDescent="0.25">
      <c r="A2" s="23" t="s">
        <v>177</v>
      </c>
    </row>
    <row r="3" spans="1:58" x14ac:dyDescent="0.25">
      <c r="A3" s="23" t="s">
        <v>179</v>
      </c>
    </row>
    <row r="4" spans="1:58" x14ac:dyDescent="0.25">
      <c r="A4" s="23" t="s">
        <v>178</v>
      </c>
    </row>
    <row r="5" spans="1:58" x14ac:dyDescent="0.25">
      <c r="A5" s="23" t="s">
        <v>180</v>
      </c>
    </row>
    <row r="6" spans="1:58" ht="15.75" customHeight="1" x14ac:dyDescent="0.25">
      <c r="A6" s="141" t="s">
        <v>0</v>
      </c>
      <c r="B6" s="141" t="s">
        <v>17</v>
      </c>
      <c r="C6" s="141" t="s">
        <v>18</v>
      </c>
      <c r="D6" s="141" t="s">
        <v>19</v>
      </c>
      <c r="E6" s="101" t="s">
        <v>44</v>
      </c>
      <c r="F6" s="104" t="s">
        <v>20</v>
      </c>
      <c r="G6" s="104"/>
      <c r="H6" s="104"/>
      <c r="I6" s="104"/>
      <c r="J6" s="104"/>
      <c r="K6" s="104"/>
      <c r="L6" s="104"/>
      <c r="M6" s="104"/>
      <c r="N6" s="104"/>
      <c r="O6" s="104" t="s">
        <v>170</v>
      </c>
      <c r="P6" s="104"/>
      <c r="Q6" s="104"/>
      <c r="R6" s="104"/>
      <c r="S6" s="104"/>
      <c r="T6" s="104"/>
      <c r="U6" s="104"/>
      <c r="V6" s="104"/>
      <c r="W6" s="104"/>
      <c r="X6" s="104"/>
      <c r="Y6" s="104"/>
      <c r="Z6" s="104"/>
      <c r="AA6" s="104"/>
      <c r="AB6" s="104"/>
      <c r="AC6" s="104"/>
      <c r="AD6" s="104"/>
      <c r="AE6" s="104"/>
      <c r="AF6" s="104"/>
      <c r="AG6" s="104"/>
      <c r="AH6" s="104"/>
      <c r="AI6" s="104"/>
      <c r="AJ6" s="104"/>
      <c r="AK6" s="104"/>
      <c r="AL6" s="104"/>
      <c r="AM6" s="104"/>
      <c r="AN6" s="104"/>
      <c r="AO6" s="104"/>
      <c r="AP6" s="104"/>
      <c r="AQ6" s="104"/>
      <c r="AR6" s="104"/>
      <c r="AS6" s="104"/>
      <c r="AT6" s="104"/>
      <c r="AU6" s="104"/>
      <c r="AV6" s="104"/>
      <c r="AW6" s="104"/>
      <c r="AX6" s="105" t="s">
        <v>54</v>
      </c>
      <c r="AY6" s="108" t="s">
        <v>181</v>
      </c>
      <c r="AZ6" s="108" t="s">
        <v>182</v>
      </c>
      <c r="BA6" s="111" t="s">
        <v>68</v>
      </c>
      <c r="BB6" s="111"/>
      <c r="BC6" s="111"/>
      <c r="BD6" s="111"/>
      <c r="BE6" s="111"/>
      <c r="BF6" s="111"/>
    </row>
    <row r="7" spans="1:58" ht="47.25" customHeight="1" x14ac:dyDescent="0.25">
      <c r="A7" s="142"/>
      <c r="B7" s="142"/>
      <c r="C7" s="142"/>
      <c r="D7" s="142"/>
      <c r="E7" s="102"/>
      <c r="F7" s="13" t="s">
        <v>21</v>
      </c>
      <c r="G7" s="13" t="s">
        <v>22</v>
      </c>
      <c r="H7" s="13" t="s">
        <v>23</v>
      </c>
      <c r="I7" s="13" t="s">
        <v>24</v>
      </c>
      <c r="J7" s="13" t="s">
        <v>25</v>
      </c>
      <c r="K7" s="13" t="s">
        <v>26</v>
      </c>
      <c r="L7" s="13" t="s">
        <v>27</v>
      </c>
      <c r="M7" s="13" t="s">
        <v>28</v>
      </c>
      <c r="N7" s="14" t="s">
        <v>29</v>
      </c>
      <c r="O7" s="112" t="s">
        <v>45</v>
      </c>
      <c r="P7" s="113"/>
      <c r="Q7" s="113"/>
      <c r="R7" s="114"/>
      <c r="S7" s="115" t="s">
        <v>46</v>
      </c>
      <c r="T7" s="116"/>
      <c r="U7" s="116"/>
      <c r="V7" s="117"/>
      <c r="W7" s="118" t="s">
        <v>47</v>
      </c>
      <c r="X7" s="119"/>
      <c r="Y7" s="119"/>
      <c r="Z7" s="119"/>
      <c r="AA7" s="120"/>
      <c r="AB7" s="118" t="s">
        <v>48</v>
      </c>
      <c r="AC7" s="119"/>
      <c r="AD7" s="119"/>
      <c r="AE7" s="120"/>
      <c r="AF7" s="118" t="s">
        <v>49</v>
      </c>
      <c r="AG7" s="119"/>
      <c r="AH7" s="119"/>
      <c r="AI7" s="120"/>
      <c r="AJ7" s="118" t="s">
        <v>50</v>
      </c>
      <c r="AK7" s="119"/>
      <c r="AL7" s="119"/>
      <c r="AM7" s="120"/>
      <c r="AN7" s="118" t="s">
        <v>51</v>
      </c>
      <c r="AO7" s="119"/>
      <c r="AP7" s="119"/>
      <c r="AQ7" s="120"/>
      <c r="AR7" s="121" t="s">
        <v>52</v>
      </c>
      <c r="AS7" s="122"/>
      <c r="AT7" s="122"/>
      <c r="AU7" s="123"/>
      <c r="AV7" s="118" t="s">
        <v>53</v>
      </c>
      <c r="AW7" s="120"/>
      <c r="AX7" s="106"/>
      <c r="AY7" s="109"/>
      <c r="AZ7" s="109"/>
      <c r="BA7" s="124" t="s">
        <v>63</v>
      </c>
      <c r="BB7" s="125"/>
      <c r="BC7" s="124" t="s">
        <v>171</v>
      </c>
      <c r="BD7" s="125"/>
      <c r="BE7" s="111" t="s">
        <v>193</v>
      </c>
      <c r="BF7" s="111"/>
    </row>
    <row r="8" spans="1:58" ht="28.5" customHeight="1" x14ac:dyDescent="0.25">
      <c r="A8" s="142"/>
      <c r="B8" s="142"/>
      <c r="C8" s="142"/>
      <c r="D8" s="142"/>
      <c r="E8" s="102"/>
      <c r="F8" s="13" t="s">
        <v>30</v>
      </c>
      <c r="G8" s="13" t="s">
        <v>30</v>
      </c>
      <c r="H8" s="13" t="s">
        <v>31</v>
      </c>
      <c r="I8" s="13" t="s">
        <v>30</v>
      </c>
      <c r="J8" s="13">
        <v>4</v>
      </c>
      <c r="K8" s="13" t="s">
        <v>30</v>
      </c>
      <c r="L8" s="13" t="s">
        <v>30</v>
      </c>
      <c r="M8" s="13">
        <v>4</v>
      </c>
      <c r="N8" s="14">
        <v>2</v>
      </c>
      <c r="O8" s="19" t="s">
        <v>55</v>
      </c>
      <c r="P8" s="19" t="s">
        <v>56</v>
      </c>
      <c r="Q8" s="19" t="s">
        <v>57</v>
      </c>
      <c r="R8" s="19" t="s">
        <v>58</v>
      </c>
      <c r="S8" s="20" t="s">
        <v>55</v>
      </c>
      <c r="T8" s="20" t="s">
        <v>56</v>
      </c>
      <c r="U8" s="20" t="s">
        <v>57</v>
      </c>
      <c r="V8" s="20" t="s">
        <v>58</v>
      </c>
      <c r="W8" s="18" t="s">
        <v>55</v>
      </c>
      <c r="X8" s="18" t="s">
        <v>56</v>
      </c>
      <c r="Y8" s="18" t="s">
        <v>57</v>
      </c>
      <c r="Z8" s="18" t="s">
        <v>58</v>
      </c>
      <c r="AA8" s="18" t="s">
        <v>59</v>
      </c>
      <c r="AB8" s="18" t="s">
        <v>55</v>
      </c>
      <c r="AC8" s="18" t="s">
        <v>56</v>
      </c>
      <c r="AD8" s="18" t="s">
        <v>57</v>
      </c>
      <c r="AE8" s="18" t="s">
        <v>58</v>
      </c>
      <c r="AF8" s="18" t="s">
        <v>55</v>
      </c>
      <c r="AG8" s="18" t="s">
        <v>56</v>
      </c>
      <c r="AH8" s="18" t="s">
        <v>57</v>
      </c>
      <c r="AI8" s="18" t="s">
        <v>58</v>
      </c>
      <c r="AJ8" s="18" t="s">
        <v>55</v>
      </c>
      <c r="AK8" s="18" t="s">
        <v>56</v>
      </c>
      <c r="AL8" s="18" t="s">
        <v>57</v>
      </c>
      <c r="AM8" s="18" t="s">
        <v>58</v>
      </c>
      <c r="AN8" s="18" t="s">
        <v>55</v>
      </c>
      <c r="AO8" s="18" t="s">
        <v>56</v>
      </c>
      <c r="AP8" s="18" t="s">
        <v>57</v>
      </c>
      <c r="AQ8" s="18" t="s">
        <v>58</v>
      </c>
      <c r="AR8" s="18" t="s">
        <v>55</v>
      </c>
      <c r="AS8" s="18" t="s">
        <v>56</v>
      </c>
      <c r="AT8" s="18" t="s">
        <v>57</v>
      </c>
      <c r="AU8" s="18" t="s">
        <v>58</v>
      </c>
      <c r="AV8" s="18" t="s">
        <v>55</v>
      </c>
      <c r="AW8" s="18" t="s">
        <v>56</v>
      </c>
      <c r="AX8" s="106"/>
      <c r="AY8" s="109"/>
      <c r="AZ8" s="109"/>
      <c r="BA8" s="82" t="s">
        <v>69</v>
      </c>
      <c r="BB8" s="83" t="s">
        <v>70</v>
      </c>
      <c r="BC8" s="82" t="s">
        <v>69</v>
      </c>
      <c r="BD8" s="83" t="s">
        <v>70</v>
      </c>
      <c r="BE8" s="82" t="s">
        <v>69</v>
      </c>
      <c r="BF8" s="83" t="s">
        <v>70</v>
      </c>
    </row>
    <row r="9" spans="1:58" ht="47.25" customHeight="1" x14ac:dyDescent="0.25">
      <c r="A9" s="143"/>
      <c r="B9" s="143"/>
      <c r="C9" s="143"/>
      <c r="D9" s="143"/>
      <c r="E9" s="103"/>
      <c r="F9" s="15" t="s">
        <v>32</v>
      </c>
      <c r="G9" s="15" t="s">
        <v>33</v>
      </c>
      <c r="H9" s="15" t="s">
        <v>34</v>
      </c>
      <c r="I9" s="15" t="s">
        <v>65</v>
      </c>
      <c r="J9" s="15" t="s">
        <v>35</v>
      </c>
      <c r="K9" s="15" t="s">
        <v>36</v>
      </c>
      <c r="L9" s="15" t="s">
        <v>37</v>
      </c>
      <c r="M9" s="15" t="s">
        <v>38</v>
      </c>
      <c r="N9" s="16" t="s">
        <v>39</v>
      </c>
      <c r="O9" s="19" t="s">
        <v>60</v>
      </c>
      <c r="P9" s="19" t="s">
        <v>61</v>
      </c>
      <c r="Q9" s="19" t="s">
        <v>62</v>
      </c>
      <c r="R9" s="19"/>
      <c r="S9" s="21"/>
      <c r="T9" s="21"/>
      <c r="U9" s="21"/>
      <c r="V9" s="21"/>
      <c r="W9" s="18"/>
      <c r="X9" s="18"/>
      <c r="Y9" s="18"/>
      <c r="Z9" s="18"/>
      <c r="AA9" s="18"/>
      <c r="AB9" s="18"/>
      <c r="AC9" s="18"/>
      <c r="AD9" s="18"/>
      <c r="AE9" s="18"/>
      <c r="AF9" s="18"/>
      <c r="AG9" s="18"/>
      <c r="AH9" s="18"/>
      <c r="AI9" s="18"/>
      <c r="AJ9" s="18"/>
      <c r="AK9" s="18"/>
      <c r="AL9" s="18"/>
      <c r="AM9" s="18"/>
      <c r="AN9" s="18"/>
      <c r="AO9" s="18"/>
      <c r="AP9" s="18"/>
      <c r="AQ9" s="18"/>
      <c r="AR9" s="18"/>
      <c r="AS9" s="18"/>
      <c r="AT9" s="18"/>
      <c r="AU9" s="18"/>
      <c r="AV9" s="18"/>
      <c r="AW9" s="18"/>
      <c r="AX9" s="107"/>
      <c r="AY9" s="110"/>
      <c r="AZ9" s="110"/>
      <c r="BA9" s="91" t="s">
        <v>197</v>
      </c>
      <c r="BB9" s="91" t="s">
        <v>198</v>
      </c>
      <c r="BC9" s="91" t="s">
        <v>197</v>
      </c>
      <c r="BD9" s="91" t="s">
        <v>198</v>
      </c>
      <c r="BE9" s="91" t="s">
        <v>197</v>
      </c>
      <c r="BF9" s="91" t="s">
        <v>198</v>
      </c>
    </row>
    <row r="10" spans="1:58" s="23" customFormat="1" ht="26.25" customHeight="1" x14ac:dyDescent="0.25">
      <c r="A10" s="126" t="s">
        <v>169</v>
      </c>
      <c r="B10" s="127"/>
      <c r="C10" s="127"/>
      <c r="D10" s="128"/>
      <c r="E10" s="42">
        <f t="shared" ref="E10:AX10" si="0">E11+E34+E43+E50+E60</f>
        <v>52</v>
      </c>
      <c r="F10" s="43">
        <f t="shared" si="0"/>
        <v>8</v>
      </c>
      <c r="G10" s="43">
        <f t="shared" si="0"/>
        <v>8</v>
      </c>
      <c r="H10" s="43">
        <f t="shared" si="0"/>
        <v>10</v>
      </c>
      <c r="I10" s="43">
        <f t="shared" si="0"/>
        <v>8</v>
      </c>
      <c r="J10" s="43">
        <f t="shared" si="0"/>
        <v>8</v>
      </c>
      <c r="K10" s="43">
        <f t="shared" si="0"/>
        <v>8</v>
      </c>
      <c r="L10" s="43">
        <f t="shared" si="0"/>
        <v>8</v>
      </c>
      <c r="M10" s="43">
        <f t="shared" si="0"/>
        <v>8</v>
      </c>
      <c r="N10" s="43">
        <f t="shared" si="0"/>
        <v>6</v>
      </c>
      <c r="O10" s="43">
        <f t="shared" si="0"/>
        <v>2</v>
      </c>
      <c r="P10" s="43">
        <f t="shared" si="0"/>
        <v>2</v>
      </c>
      <c r="Q10" s="43">
        <f t="shared" si="0"/>
        <v>2</v>
      </c>
      <c r="R10" s="43">
        <f t="shared" si="0"/>
        <v>2</v>
      </c>
      <c r="S10" s="43">
        <f t="shared" si="0"/>
        <v>2</v>
      </c>
      <c r="T10" s="43">
        <f t="shared" si="0"/>
        <v>2</v>
      </c>
      <c r="U10" s="43">
        <f t="shared" si="0"/>
        <v>2</v>
      </c>
      <c r="V10" s="43">
        <f t="shared" si="0"/>
        <v>2</v>
      </c>
      <c r="W10" s="43">
        <f t="shared" si="0"/>
        <v>2</v>
      </c>
      <c r="X10" s="43">
        <f t="shared" si="0"/>
        <v>2</v>
      </c>
      <c r="Y10" s="43">
        <f t="shared" si="0"/>
        <v>2</v>
      </c>
      <c r="Z10" s="43">
        <f t="shared" si="0"/>
        <v>2</v>
      </c>
      <c r="AA10" s="43">
        <f t="shared" si="0"/>
        <v>2</v>
      </c>
      <c r="AB10" s="43">
        <f t="shared" si="0"/>
        <v>2</v>
      </c>
      <c r="AC10" s="43">
        <f t="shared" si="0"/>
        <v>2</v>
      </c>
      <c r="AD10" s="43">
        <f t="shared" si="0"/>
        <v>2</v>
      </c>
      <c r="AE10" s="43">
        <f t="shared" si="0"/>
        <v>2</v>
      </c>
      <c r="AF10" s="43">
        <f t="shared" si="0"/>
        <v>2</v>
      </c>
      <c r="AG10" s="43">
        <f t="shared" si="0"/>
        <v>2</v>
      </c>
      <c r="AH10" s="43">
        <f t="shared" si="0"/>
        <v>2</v>
      </c>
      <c r="AI10" s="43">
        <f t="shared" si="0"/>
        <v>2</v>
      </c>
      <c r="AJ10" s="43">
        <f t="shared" si="0"/>
        <v>2</v>
      </c>
      <c r="AK10" s="43">
        <f t="shared" si="0"/>
        <v>2</v>
      </c>
      <c r="AL10" s="43">
        <f t="shared" si="0"/>
        <v>2</v>
      </c>
      <c r="AM10" s="43">
        <f t="shared" si="0"/>
        <v>2</v>
      </c>
      <c r="AN10" s="43">
        <f t="shared" si="0"/>
        <v>2</v>
      </c>
      <c r="AO10" s="43">
        <f t="shared" si="0"/>
        <v>2</v>
      </c>
      <c r="AP10" s="43">
        <f t="shared" si="0"/>
        <v>2</v>
      </c>
      <c r="AQ10" s="43">
        <f t="shared" si="0"/>
        <v>2</v>
      </c>
      <c r="AR10" s="43">
        <f t="shared" si="0"/>
        <v>2</v>
      </c>
      <c r="AS10" s="43">
        <f t="shared" si="0"/>
        <v>2</v>
      </c>
      <c r="AT10" s="43">
        <f t="shared" si="0"/>
        <v>2</v>
      </c>
      <c r="AU10" s="43">
        <f t="shared" si="0"/>
        <v>2</v>
      </c>
      <c r="AV10" s="43">
        <f t="shared" si="0"/>
        <v>3</v>
      </c>
      <c r="AW10" s="43">
        <f t="shared" si="0"/>
        <v>3</v>
      </c>
      <c r="AX10" s="43">
        <f t="shared" si="0"/>
        <v>0</v>
      </c>
      <c r="AY10" s="53"/>
      <c r="AZ10" s="53"/>
      <c r="BA10" s="43">
        <f t="shared" ref="BA10:BB10" si="1">BA11+BA34+BA43+BA50+BA60</f>
        <v>0</v>
      </c>
      <c r="BB10" s="43">
        <f t="shared" si="1"/>
        <v>0</v>
      </c>
      <c r="BC10" s="43"/>
      <c r="BD10" s="43"/>
      <c r="BE10" s="43"/>
      <c r="BF10" s="43"/>
    </row>
    <row r="11" spans="1:58" ht="23.25" customHeight="1" x14ac:dyDescent="0.25">
      <c r="A11" s="22">
        <v>1</v>
      </c>
      <c r="B11" s="129" t="s">
        <v>40</v>
      </c>
      <c r="C11" s="130"/>
      <c r="D11" s="131"/>
      <c r="E11" s="76">
        <f>COUNTIF(E12:E33,"Thể chất")</f>
        <v>22</v>
      </c>
      <c r="F11" s="83">
        <f t="shared" ref="F11:AX11" si="2">COUNTIF(F12:F33,"x")</f>
        <v>3</v>
      </c>
      <c r="G11" s="83">
        <f t="shared" si="2"/>
        <v>4</v>
      </c>
      <c r="H11" s="83">
        <f t="shared" si="2"/>
        <v>4</v>
      </c>
      <c r="I11" s="83">
        <f t="shared" si="2"/>
        <v>3</v>
      </c>
      <c r="J11" s="83">
        <f t="shared" si="2"/>
        <v>3</v>
      </c>
      <c r="K11" s="83">
        <f t="shared" si="2"/>
        <v>3</v>
      </c>
      <c r="L11" s="83">
        <f t="shared" si="2"/>
        <v>2</v>
      </c>
      <c r="M11" s="83">
        <f t="shared" si="2"/>
        <v>4</v>
      </c>
      <c r="N11" s="83">
        <f t="shared" si="2"/>
        <v>1</v>
      </c>
      <c r="O11" s="83">
        <f t="shared" si="2"/>
        <v>1</v>
      </c>
      <c r="P11" s="83">
        <f t="shared" si="2"/>
        <v>1</v>
      </c>
      <c r="Q11" s="83">
        <f t="shared" si="2"/>
        <v>0</v>
      </c>
      <c r="R11" s="83">
        <f t="shared" si="2"/>
        <v>1</v>
      </c>
      <c r="S11" s="83">
        <f t="shared" si="2"/>
        <v>1</v>
      </c>
      <c r="T11" s="83">
        <f t="shared" si="2"/>
        <v>1</v>
      </c>
      <c r="U11" s="83">
        <f t="shared" si="2"/>
        <v>1</v>
      </c>
      <c r="V11" s="83">
        <f t="shared" si="2"/>
        <v>1</v>
      </c>
      <c r="W11" s="83">
        <f t="shared" si="2"/>
        <v>1</v>
      </c>
      <c r="X11" s="83">
        <f t="shared" si="2"/>
        <v>1</v>
      </c>
      <c r="Y11" s="83">
        <f t="shared" si="2"/>
        <v>1</v>
      </c>
      <c r="Z11" s="83">
        <f t="shared" si="2"/>
        <v>1</v>
      </c>
      <c r="AA11" s="83">
        <f t="shared" si="2"/>
        <v>0</v>
      </c>
      <c r="AB11" s="83">
        <f t="shared" si="2"/>
        <v>1</v>
      </c>
      <c r="AC11" s="83">
        <f t="shared" si="2"/>
        <v>0</v>
      </c>
      <c r="AD11" s="83">
        <f t="shared" si="2"/>
        <v>1</v>
      </c>
      <c r="AE11" s="83">
        <f t="shared" si="2"/>
        <v>1</v>
      </c>
      <c r="AF11" s="83">
        <f t="shared" si="2"/>
        <v>1</v>
      </c>
      <c r="AG11" s="83">
        <f t="shared" si="2"/>
        <v>1</v>
      </c>
      <c r="AH11" s="83">
        <f t="shared" si="2"/>
        <v>1</v>
      </c>
      <c r="AI11" s="83">
        <f t="shared" si="2"/>
        <v>0</v>
      </c>
      <c r="AJ11" s="83">
        <f t="shared" si="2"/>
        <v>1</v>
      </c>
      <c r="AK11" s="83">
        <f t="shared" si="2"/>
        <v>0</v>
      </c>
      <c r="AL11" s="83">
        <f t="shared" si="2"/>
        <v>1</v>
      </c>
      <c r="AM11" s="83">
        <f t="shared" si="2"/>
        <v>1</v>
      </c>
      <c r="AN11" s="83">
        <f t="shared" si="2"/>
        <v>0</v>
      </c>
      <c r="AO11" s="83">
        <f t="shared" si="2"/>
        <v>1</v>
      </c>
      <c r="AP11" s="83">
        <f t="shared" si="2"/>
        <v>0</v>
      </c>
      <c r="AQ11" s="83">
        <f t="shared" si="2"/>
        <v>1</v>
      </c>
      <c r="AR11" s="83">
        <f t="shared" si="2"/>
        <v>1</v>
      </c>
      <c r="AS11" s="83">
        <f t="shared" si="2"/>
        <v>1</v>
      </c>
      <c r="AT11" s="83">
        <f t="shared" si="2"/>
        <v>1</v>
      </c>
      <c r="AU11" s="83">
        <f t="shared" si="2"/>
        <v>1</v>
      </c>
      <c r="AV11" s="83">
        <f t="shared" si="2"/>
        <v>1</v>
      </c>
      <c r="AW11" s="83">
        <f t="shared" si="2"/>
        <v>0</v>
      </c>
      <c r="AX11" s="83">
        <f t="shared" si="2"/>
        <v>0</v>
      </c>
      <c r="AY11" s="83"/>
      <c r="AZ11" s="83"/>
      <c r="BA11" s="83">
        <f t="shared" ref="BA11:BB11" si="3">COUNTIF(BA12:BA33,"x")</f>
        <v>0</v>
      </c>
      <c r="BB11" s="83">
        <f t="shared" si="3"/>
        <v>0</v>
      </c>
      <c r="BC11" s="83"/>
      <c r="BD11" s="83"/>
      <c r="BE11" s="83"/>
      <c r="BF11" s="83"/>
    </row>
    <row r="12" spans="1:58" ht="37.5" x14ac:dyDescent="0.3">
      <c r="A12" s="22">
        <v>2</v>
      </c>
      <c r="B12" s="35" t="s">
        <v>85</v>
      </c>
      <c r="C12" s="29" t="s">
        <v>86</v>
      </c>
      <c r="D12" s="29" t="s">
        <v>87</v>
      </c>
      <c r="E12" s="17" t="s">
        <v>4</v>
      </c>
      <c r="F12" s="22" t="s">
        <v>64</v>
      </c>
      <c r="G12" s="22" t="s">
        <v>64</v>
      </c>
      <c r="H12" s="22"/>
      <c r="I12" s="22"/>
      <c r="J12" s="22"/>
      <c r="K12" s="22"/>
      <c r="L12" s="22"/>
      <c r="M12" s="22"/>
      <c r="N12" s="22"/>
      <c r="O12" s="25" t="s">
        <v>64</v>
      </c>
      <c r="P12" s="25"/>
      <c r="Q12" s="25"/>
      <c r="R12" s="25"/>
      <c r="S12" s="25"/>
      <c r="T12" s="25" t="s">
        <v>64</v>
      </c>
      <c r="U12" s="25"/>
      <c r="V12" s="25"/>
      <c r="W12" s="25"/>
      <c r="X12" s="25"/>
      <c r="Y12" s="25"/>
      <c r="Z12" s="25"/>
      <c r="AA12" s="25"/>
      <c r="AB12" s="25"/>
      <c r="AC12" s="25"/>
      <c r="AD12" s="25"/>
      <c r="AE12" s="25"/>
      <c r="AF12" s="25"/>
      <c r="AG12" s="25"/>
      <c r="AH12" s="25"/>
      <c r="AI12" s="25"/>
      <c r="AJ12" s="25"/>
      <c r="AK12" s="25"/>
      <c r="AL12" s="25"/>
      <c r="AM12" s="25"/>
      <c r="AN12" s="25"/>
      <c r="AO12" s="25"/>
      <c r="AP12" s="25"/>
      <c r="AQ12" s="25"/>
      <c r="AR12" s="25"/>
      <c r="AS12" s="25"/>
      <c r="AT12" s="25"/>
      <c r="AU12" s="25"/>
      <c r="AV12" s="25"/>
      <c r="AW12" s="25"/>
      <c r="AX12" s="2"/>
      <c r="AY12" s="54" t="s">
        <v>183</v>
      </c>
      <c r="AZ12" s="54"/>
      <c r="BA12" s="66">
        <v>1</v>
      </c>
      <c r="BB12" s="66" t="s">
        <v>199</v>
      </c>
      <c r="BC12" s="92"/>
      <c r="BD12" s="92"/>
      <c r="BE12" s="93">
        <f>IF(BC12="",BA12,IF(BC12=1,1,IF(BC12=2,2,IF(BC12=0,0))))</f>
        <v>1</v>
      </c>
      <c r="BF12" s="96" t="str">
        <f>IF(BD12="",BB12,IF(BD12="Đ","Đ",IF(BD12="KĐ","KĐ")))</f>
        <v>Đ</v>
      </c>
    </row>
    <row r="13" spans="1:58" ht="93.75" customHeight="1" x14ac:dyDescent="0.3">
      <c r="A13" s="22">
        <v>3</v>
      </c>
      <c r="B13" s="132" t="s">
        <v>88</v>
      </c>
      <c r="C13" s="29" t="s">
        <v>89</v>
      </c>
      <c r="D13" s="29" t="s">
        <v>89</v>
      </c>
      <c r="E13" s="17" t="s">
        <v>4</v>
      </c>
      <c r="F13" s="22"/>
      <c r="G13" s="22"/>
      <c r="H13" s="22" t="s">
        <v>64</v>
      </c>
      <c r="I13" s="22"/>
      <c r="J13" s="22"/>
      <c r="K13" s="22"/>
      <c r="L13" s="22"/>
      <c r="M13" s="22"/>
      <c r="N13" s="22"/>
      <c r="O13" s="25"/>
      <c r="P13" s="25"/>
      <c r="Q13" s="25"/>
      <c r="R13" s="25"/>
      <c r="S13" s="25"/>
      <c r="T13" s="25"/>
      <c r="U13" s="25"/>
      <c r="V13" s="25"/>
      <c r="W13" s="25" t="s">
        <v>64</v>
      </c>
      <c r="X13" s="25"/>
      <c r="Y13" s="25"/>
      <c r="Z13" s="25"/>
      <c r="AA13" s="25"/>
      <c r="AB13" s="25"/>
      <c r="AC13" s="25"/>
      <c r="AD13" s="25"/>
      <c r="AE13" s="25"/>
      <c r="AF13" s="25"/>
      <c r="AG13" s="25"/>
      <c r="AH13" s="25"/>
      <c r="AI13" s="25"/>
      <c r="AJ13" s="25"/>
      <c r="AK13" s="25"/>
      <c r="AL13" s="25"/>
      <c r="AM13" s="25"/>
      <c r="AN13" s="25"/>
      <c r="AO13" s="25"/>
      <c r="AP13" s="25"/>
      <c r="AQ13" s="25"/>
      <c r="AR13" s="25"/>
      <c r="AS13" s="25"/>
      <c r="AT13" s="25"/>
      <c r="AU13" s="25"/>
      <c r="AV13" s="25"/>
      <c r="AW13" s="25"/>
      <c r="AX13" s="2"/>
      <c r="AY13" s="54" t="s">
        <v>23</v>
      </c>
      <c r="AZ13" s="54"/>
      <c r="BA13" s="66">
        <v>1</v>
      </c>
      <c r="BB13" s="66" t="s">
        <v>200</v>
      </c>
      <c r="BC13" s="92"/>
      <c r="BD13" s="92"/>
      <c r="BE13" s="93">
        <f t="shared" ref="BE13:BE67" si="4">IF(BC13="",BA13,IF(BC13=1,1,IF(BC13=2,2,IF(BC13=0,0))))</f>
        <v>1</v>
      </c>
      <c r="BF13" s="96" t="str">
        <f t="shared" ref="BF13:BF67" si="5">IF(BD13="",BB13,IF(BD13="Đ","Đ",IF(BD13="KĐ","KĐ")))</f>
        <v>KĐ</v>
      </c>
    </row>
    <row r="14" spans="1:58" ht="31.5" x14ac:dyDescent="0.25">
      <c r="A14" s="22">
        <v>4</v>
      </c>
      <c r="B14" s="133"/>
      <c r="C14" s="135" t="s">
        <v>90</v>
      </c>
      <c r="D14" s="33" t="s">
        <v>91</v>
      </c>
      <c r="E14" s="17" t="s">
        <v>4</v>
      </c>
      <c r="F14" s="22" t="s">
        <v>64</v>
      </c>
      <c r="G14" s="22"/>
      <c r="H14" s="22"/>
      <c r="I14" s="22"/>
      <c r="J14" s="22"/>
      <c r="K14" s="22"/>
      <c r="L14" s="22"/>
      <c r="M14" s="22"/>
      <c r="N14" s="22"/>
      <c r="O14" s="25"/>
      <c r="P14" s="25" t="s">
        <v>64</v>
      </c>
      <c r="Q14" s="25"/>
      <c r="R14" s="25"/>
      <c r="S14" s="25"/>
      <c r="T14" s="25"/>
      <c r="U14" s="25"/>
      <c r="V14" s="25"/>
      <c r="W14" s="25"/>
      <c r="X14" s="25"/>
      <c r="Y14" s="25"/>
      <c r="Z14" s="25"/>
      <c r="AA14" s="25"/>
      <c r="AB14" s="25"/>
      <c r="AC14" s="25"/>
      <c r="AD14" s="25"/>
      <c r="AE14" s="25"/>
      <c r="AF14" s="25"/>
      <c r="AG14" s="25"/>
      <c r="AH14" s="25"/>
      <c r="AI14" s="25"/>
      <c r="AJ14" s="25"/>
      <c r="AK14" s="25"/>
      <c r="AL14" s="25"/>
      <c r="AM14" s="25"/>
      <c r="AN14" s="25"/>
      <c r="AO14" s="25"/>
      <c r="AP14" s="25"/>
      <c r="AQ14" s="25"/>
      <c r="AR14" s="25"/>
      <c r="AS14" s="25"/>
      <c r="AT14" s="25"/>
      <c r="AU14" s="25"/>
      <c r="AV14" s="25"/>
      <c r="AW14" s="25"/>
      <c r="AX14" s="2"/>
      <c r="AY14" s="54" t="s">
        <v>184</v>
      </c>
      <c r="AZ14" s="54"/>
      <c r="BA14" s="66">
        <v>1</v>
      </c>
      <c r="BB14" s="66" t="s">
        <v>200</v>
      </c>
      <c r="BC14" s="92"/>
      <c r="BD14" s="92"/>
      <c r="BE14" s="93">
        <f t="shared" si="4"/>
        <v>1</v>
      </c>
      <c r="BF14" s="96" t="str">
        <f t="shared" si="5"/>
        <v>KĐ</v>
      </c>
    </row>
    <row r="15" spans="1:58" ht="31.5" x14ac:dyDescent="0.3">
      <c r="A15" s="22">
        <v>5</v>
      </c>
      <c r="B15" s="133"/>
      <c r="C15" s="136"/>
      <c r="D15" s="29" t="s">
        <v>92</v>
      </c>
      <c r="E15" s="17" t="s">
        <v>4</v>
      </c>
      <c r="F15" s="22"/>
      <c r="G15" s="22" t="s">
        <v>64</v>
      </c>
      <c r="H15" s="22"/>
      <c r="I15" s="22"/>
      <c r="J15" s="22"/>
      <c r="K15" s="22"/>
      <c r="L15" s="22"/>
      <c r="M15" s="22"/>
      <c r="N15" s="22"/>
      <c r="O15" s="25"/>
      <c r="P15" s="25"/>
      <c r="Q15" s="25"/>
      <c r="R15" s="25"/>
      <c r="S15" s="25"/>
      <c r="T15" s="25"/>
      <c r="U15" s="25" t="s">
        <v>64</v>
      </c>
      <c r="V15" s="25"/>
      <c r="W15" s="25"/>
      <c r="X15" s="25"/>
      <c r="Y15" s="25"/>
      <c r="Z15" s="25"/>
      <c r="AA15" s="25"/>
      <c r="AB15" s="25"/>
      <c r="AC15" s="25"/>
      <c r="AD15" s="25"/>
      <c r="AE15" s="25"/>
      <c r="AF15" s="25"/>
      <c r="AG15" s="25"/>
      <c r="AH15" s="25"/>
      <c r="AI15" s="25"/>
      <c r="AJ15" s="25"/>
      <c r="AK15" s="25"/>
      <c r="AL15" s="25"/>
      <c r="AM15" s="25"/>
      <c r="AN15" s="25"/>
      <c r="AO15" s="25"/>
      <c r="AP15" s="25"/>
      <c r="AQ15" s="25"/>
      <c r="AR15" s="25"/>
      <c r="AS15" s="25"/>
      <c r="AT15" s="25"/>
      <c r="AU15" s="25"/>
      <c r="AV15" s="25"/>
      <c r="AW15" s="25"/>
      <c r="AX15" s="2"/>
      <c r="AY15" s="54" t="s">
        <v>22</v>
      </c>
      <c r="AZ15" s="54"/>
      <c r="BA15" s="66">
        <v>1</v>
      </c>
      <c r="BB15" s="66" t="s">
        <v>200</v>
      </c>
      <c r="BC15" s="92"/>
      <c r="BD15" s="92"/>
      <c r="BE15" s="93">
        <f t="shared" si="4"/>
        <v>1</v>
      </c>
      <c r="BF15" s="96" t="str">
        <f t="shared" si="5"/>
        <v>KĐ</v>
      </c>
    </row>
    <row r="16" spans="1:58" ht="31.5" x14ac:dyDescent="0.3">
      <c r="A16" s="22">
        <v>6</v>
      </c>
      <c r="B16" s="133"/>
      <c r="C16" s="136"/>
      <c r="D16" s="29" t="s">
        <v>93</v>
      </c>
      <c r="E16" s="17" t="s">
        <v>4</v>
      </c>
      <c r="F16" s="22"/>
      <c r="G16" s="22"/>
      <c r="H16" s="22" t="s">
        <v>64</v>
      </c>
      <c r="I16" s="22"/>
      <c r="J16" s="22"/>
      <c r="K16" s="22"/>
      <c r="L16" s="22"/>
      <c r="M16" s="22"/>
      <c r="N16" s="22"/>
      <c r="O16" s="25"/>
      <c r="P16" s="25"/>
      <c r="Q16" s="25"/>
      <c r="R16" s="25"/>
      <c r="S16" s="25"/>
      <c r="T16" s="25"/>
      <c r="U16" s="25"/>
      <c r="V16" s="25"/>
      <c r="W16" s="25"/>
      <c r="X16" s="25" t="s">
        <v>64</v>
      </c>
      <c r="Y16" s="25"/>
      <c r="Z16" s="25"/>
      <c r="AA16" s="25"/>
      <c r="AB16" s="25"/>
      <c r="AC16" s="25"/>
      <c r="AD16" s="25"/>
      <c r="AE16" s="25"/>
      <c r="AF16" s="25"/>
      <c r="AG16" s="25"/>
      <c r="AH16" s="25"/>
      <c r="AI16" s="25"/>
      <c r="AJ16" s="25"/>
      <c r="AK16" s="25"/>
      <c r="AL16" s="25"/>
      <c r="AM16" s="25"/>
      <c r="AN16" s="25"/>
      <c r="AO16" s="25"/>
      <c r="AP16" s="25"/>
      <c r="AQ16" s="25"/>
      <c r="AR16" s="25"/>
      <c r="AS16" s="25"/>
      <c r="AT16" s="25"/>
      <c r="AU16" s="25"/>
      <c r="AV16" s="25"/>
      <c r="AW16" s="25"/>
      <c r="AX16" s="2"/>
      <c r="AY16" s="54" t="s">
        <v>23</v>
      </c>
      <c r="AZ16" s="54"/>
      <c r="BA16" s="66">
        <v>0</v>
      </c>
      <c r="BB16" s="66" t="s">
        <v>200</v>
      </c>
      <c r="BC16" s="92"/>
      <c r="BD16" s="92"/>
      <c r="BE16" s="93">
        <f t="shared" si="4"/>
        <v>0</v>
      </c>
      <c r="BF16" s="96" t="str">
        <f t="shared" si="5"/>
        <v>KĐ</v>
      </c>
    </row>
    <row r="17" spans="1:58" ht="31.5" x14ac:dyDescent="0.3">
      <c r="A17" s="22">
        <v>7</v>
      </c>
      <c r="B17" s="133"/>
      <c r="C17" s="137"/>
      <c r="D17" s="29" t="s">
        <v>94</v>
      </c>
      <c r="E17" s="17" t="s">
        <v>4</v>
      </c>
      <c r="F17" s="22"/>
      <c r="G17" s="22"/>
      <c r="H17" s="22"/>
      <c r="I17" s="22" t="s">
        <v>64</v>
      </c>
      <c r="J17" s="22"/>
      <c r="K17" s="22"/>
      <c r="L17" s="22"/>
      <c r="M17" s="22"/>
      <c r="N17" s="22"/>
      <c r="O17" s="25"/>
      <c r="P17" s="25"/>
      <c r="Q17" s="25"/>
      <c r="R17" s="25"/>
      <c r="S17" s="25"/>
      <c r="T17" s="25"/>
      <c r="U17" s="25"/>
      <c r="V17" s="25"/>
      <c r="W17" s="25"/>
      <c r="X17" s="25"/>
      <c r="Y17" s="25"/>
      <c r="Z17" s="25"/>
      <c r="AA17" s="25"/>
      <c r="AB17" s="25" t="s">
        <v>64</v>
      </c>
      <c r="AC17" s="25"/>
      <c r="AD17" s="25"/>
      <c r="AE17" s="25"/>
      <c r="AF17" s="25"/>
      <c r="AG17" s="25"/>
      <c r="AH17" s="25"/>
      <c r="AI17" s="25"/>
      <c r="AJ17" s="25"/>
      <c r="AK17" s="25"/>
      <c r="AL17" s="25"/>
      <c r="AM17" s="25"/>
      <c r="AN17" s="25"/>
      <c r="AO17" s="25"/>
      <c r="AP17" s="25"/>
      <c r="AQ17" s="25"/>
      <c r="AR17" s="25"/>
      <c r="AS17" s="25"/>
      <c r="AT17" s="25"/>
      <c r="AU17" s="25"/>
      <c r="AV17" s="25"/>
      <c r="AW17" s="25"/>
      <c r="AX17" s="2"/>
      <c r="AY17" s="54" t="s">
        <v>24</v>
      </c>
      <c r="AZ17" s="54"/>
      <c r="BA17" s="66">
        <v>0</v>
      </c>
      <c r="BB17" s="66" t="s">
        <v>200</v>
      </c>
      <c r="BC17" s="92"/>
      <c r="BD17" s="92"/>
      <c r="BE17" s="93">
        <f t="shared" si="4"/>
        <v>0</v>
      </c>
      <c r="BF17" s="96" t="str">
        <f t="shared" si="5"/>
        <v>KĐ</v>
      </c>
    </row>
    <row r="18" spans="1:58" ht="37.5" x14ac:dyDescent="0.3">
      <c r="A18" s="22">
        <v>8</v>
      </c>
      <c r="B18" s="133"/>
      <c r="C18" s="138" t="s">
        <v>95</v>
      </c>
      <c r="D18" s="29" t="s">
        <v>96</v>
      </c>
      <c r="E18" s="17" t="s">
        <v>4</v>
      </c>
      <c r="F18" s="22"/>
      <c r="G18" s="22"/>
      <c r="H18" s="22"/>
      <c r="I18" s="22"/>
      <c r="J18" s="22" t="s">
        <v>64</v>
      </c>
      <c r="K18" s="22"/>
      <c r="L18" s="22"/>
      <c r="M18" s="22"/>
      <c r="N18" s="22"/>
      <c r="O18" s="25"/>
      <c r="P18" s="25"/>
      <c r="Q18" s="25"/>
      <c r="R18" s="25"/>
      <c r="S18" s="25"/>
      <c r="T18" s="25"/>
      <c r="U18" s="25"/>
      <c r="V18" s="25"/>
      <c r="W18" s="25"/>
      <c r="X18" s="25"/>
      <c r="Y18" s="25"/>
      <c r="Z18" s="25"/>
      <c r="AA18" s="25"/>
      <c r="AB18" s="25"/>
      <c r="AC18" s="25"/>
      <c r="AD18" s="25"/>
      <c r="AE18" s="25"/>
      <c r="AF18" s="25"/>
      <c r="AG18" s="25"/>
      <c r="AH18" s="25"/>
      <c r="AI18" s="25"/>
      <c r="AJ18" s="25" t="s">
        <v>64</v>
      </c>
      <c r="AK18" s="25"/>
      <c r="AL18" s="25" t="s">
        <v>64</v>
      </c>
      <c r="AM18" s="25"/>
      <c r="AN18" s="25"/>
      <c r="AO18" s="25"/>
      <c r="AP18" s="25"/>
      <c r="AQ18" s="25"/>
      <c r="AR18" s="25"/>
      <c r="AS18" s="25"/>
      <c r="AT18" s="25"/>
      <c r="AU18" s="25"/>
      <c r="AV18" s="25"/>
      <c r="AW18" s="25"/>
      <c r="AX18" s="2"/>
      <c r="AY18" s="54"/>
      <c r="AZ18" s="54" t="s">
        <v>25</v>
      </c>
      <c r="BA18" s="92"/>
      <c r="BB18" s="92"/>
      <c r="BC18" s="66">
        <v>1</v>
      </c>
      <c r="BD18" s="66" t="s">
        <v>199</v>
      </c>
      <c r="BE18" s="93">
        <f t="shared" si="4"/>
        <v>1</v>
      </c>
      <c r="BF18" s="96" t="str">
        <f t="shared" si="5"/>
        <v>Đ</v>
      </c>
    </row>
    <row r="19" spans="1:58" ht="56.25" x14ac:dyDescent="0.3">
      <c r="A19" s="22">
        <v>9</v>
      </c>
      <c r="B19" s="133"/>
      <c r="C19" s="139"/>
      <c r="D19" s="29" t="s">
        <v>97</v>
      </c>
      <c r="E19" s="17" t="s">
        <v>4</v>
      </c>
      <c r="F19" s="22"/>
      <c r="G19" s="22"/>
      <c r="H19" s="22"/>
      <c r="I19" s="22"/>
      <c r="J19" s="22"/>
      <c r="K19" s="22" t="s">
        <v>64</v>
      </c>
      <c r="L19" s="22"/>
      <c r="M19" s="22"/>
      <c r="N19" s="22"/>
      <c r="O19" s="25"/>
      <c r="P19" s="25"/>
      <c r="Q19" s="25"/>
      <c r="R19" s="25"/>
      <c r="S19" s="25"/>
      <c r="T19" s="25"/>
      <c r="U19" s="25"/>
      <c r="V19" s="25"/>
      <c r="W19" s="25"/>
      <c r="X19" s="25"/>
      <c r="Y19" s="25"/>
      <c r="Z19" s="25"/>
      <c r="AA19" s="25"/>
      <c r="AB19" s="25"/>
      <c r="AC19" s="25"/>
      <c r="AD19" s="25"/>
      <c r="AE19" s="25"/>
      <c r="AF19" s="25" t="s">
        <v>64</v>
      </c>
      <c r="AG19" s="25"/>
      <c r="AH19" s="25"/>
      <c r="AI19" s="25"/>
      <c r="AJ19" s="25"/>
      <c r="AK19" s="25"/>
      <c r="AL19" s="25"/>
      <c r="AM19" s="25"/>
      <c r="AN19" s="25"/>
      <c r="AO19" s="25"/>
      <c r="AP19" s="25"/>
      <c r="AQ19" s="25"/>
      <c r="AR19" s="25"/>
      <c r="AS19" s="25"/>
      <c r="AT19" s="25"/>
      <c r="AU19" s="25"/>
      <c r="AV19" s="25"/>
      <c r="AW19" s="25"/>
      <c r="AX19" s="2"/>
      <c r="AY19" s="54"/>
      <c r="AZ19" s="54" t="s">
        <v>26</v>
      </c>
      <c r="BA19" s="92"/>
      <c r="BB19" s="92"/>
      <c r="BC19" s="66">
        <v>1</v>
      </c>
      <c r="BD19" s="66" t="s">
        <v>200</v>
      </c>
      <c r="BE19" s="93">
        <f t="shared" si="4"/>
        <v>1</v>
      </c>
      <c r="BF19" s="96" t="str">
        <f t="shared" si="5"/>
        <v>KĐ</v>
      </c>
    </row>
    <row r="20" spans="1:58" ht="31.5" x14ac:dyDescent="0.3">
      <c r="A20" s="22">
        <v>10</v>
      </c>
      <c r="B20" s="133"/>
      <c r="C20" s="139"/>
      <c r="D20" s="28" t="s">
        <v>98</v>
      </c>
      <c r="E20" s="17" t="s">
        <v>4</v>
      </c>
      <c r="F20" s="22"/>
      <c r="G20" s="22"/>
      <c r="H20" s="22"/>
      <c r="I20" s="22"/>
      <c r="J20" s="22"/>
      <c r="K20" s="22"/>
      <c r="L20" s="22"/>
      <c r="M20" s="22" t="s">
        <v>64</v>
      </c>
      <c r="N20" s="22"/>
      <c r="O20" s="25"/>
      <c r="P20" s="25"/>
      <c r="Q20" s="25"/>
      <c r="R20" s="25"/>
      <c r="S20" s="25"/>
      <c r="T20" s="25"/>
      <c r="U20" s="25"/>
      <c r="V20" s="25"/>
      <c r="W20" s="25"/>
      <c r="X20" s="25"/>
      <c r="Y20" s="25"/>
      <c r="Z20" s="25"/>
      <c r="AA20" s="25"/>
      <c r="AB20" s="25"/>
      <c r="AC20" s="25"/>
      <c r="AD20" s="25"/>
      <c r="AE20" s="25"/>
      <c r="AF20" s="25"/>
      <c r="AG20" s="25"/>
      <c r="AH20" s="25"/>
      <c r="AI20" s="25"/>
      <c r="AJ20" s="25"/>
      <c r="AK20" s="25"/>
      <c r="AL20" s="25"/>
      <c r="AM20" s="25"/>
      <c r="AN20" s="25"/>
      <c r="AO20" s="25"/>
      <c r="AP20" s="25"/>
      <c r="AQ20" s="25"/>
      <c r="AR20" s="25" t="s">
        <v>64</v>
      </c>
      <c r="AS20" s="25"/>
      <c r="AT20" s="25"/>
      <c r="AU20" s="25"/>
      <c r="AV20" s="25"/>
      <c r="AW20" s="25"/>
      <c r="AX20" s="2"/>
      <c r="AY20" s="54"/>
      <c r="AZ20" s="54" t="s">
        <v>27</v>
      </c>
      <c r="BA20" s="92"/>
      <c r="BB20" s="92"/>
      <c r="BC20" s="66">
        <v>2</v>
      </c>
      <c r="BD20" s="66" t="s">
        <v>199</v>
      </c>
      <c r="BE20" s="93">
        <f t="shared" si="4"/>
        <v>2</v>
      </c>
      <c r="BF20" s="96" t="str">
        <f t="shared" si="5"/>
        <v>Đ</v>
      </c>
    </row>
    <row r="21" spans="1:58" ht="68.25" customHeight="1" x14ac:dyDescent="0.3">
      <c r="A21" s="22">
        <v>11</v>
      </c>
      <c r="B21" s="133"/>
      <c r="C21" s="139"/>
      <c r="D21" s="29" t="s">
        <v>99</v>
      </c>
      <c r="E21" s="17" t="s">
        <v>4</v>
      </c>
      <c r="F21" s="22"/>
      <c r="G21" s="22" t="s">
        <v>64</v>
      </c>
      <c r="H21" s="22"/>
      <c r="I21" s="22"/>
      <c r="J21" s="22"/>
      <c r="K21" s="22"/>
      <c r="L21" s="22"/>
      <c r="M21" s="22"/>
      <c r="N21" s="22"/>
      <c r="O21" s="25"/>
      <c r="P21" s="25"/>
      <c r="Q21" s="25"/>
      <c r="R21" s="25"/>
      <c r="S21" s="25"/>
      <c r="T21" s="25"/>
      <c r="U21" s="25"/>
      <c r="V21" s="25" t="s">
        <v>64</v>
      </c>
      <c r="W21" s="25"/>
      <c r="X21" s="25"/>
      <c r="Y21" s="25"/>
      <c r="Z21" s="25"/>
      <c r="AA21" s="25"/>
      <c r="AB21" s="25"/>
      <c r="AC21" s="25"/>
      <c r="AD21" s="25"/>
      <c r="AE21" s="25"/>
      <c r="AF21" s="25"/>
      <c r="AG21" s="25"/>
      <c r="AH21" s="25"/>
      <c r="AI21" s="25"/>
      <c r="AJ21" s="25"/>
      <c r="AK21" s="25"/>
      <c r="AL21" s="25"/>
      <c r="AM21" s="25"/>
      <c r="AN21" s="25"/>
      <c r="AO21" s="25"/>
      <c r="AP21" s="25"/>
      <c r="AQ21" s="25"/>
      <c r="AR21" s="25"/>
      <c r="AS21" s="25"/>
      <c r="AT21" s="25"/>
      <c r="AU21" s="25"/>
      <c r="AV21" s="25"/>
      <c r="AW21" s="25"/>
      <c r="AX21" s="2"/>
      <c r="AY21" s="54" t="s">
        <v>22</v>
      </c>
      <c r="AZ21" s="54"/>
      <c r="BA21" s="66">
        <v>1</v>
      </c>
      <c r="BB21" s="66" t="s">
        <v>200</v>
      </c>
      <c r="BC21" s="92"/>
      <c r="BD21" s="92"/>
      <c r="BE21" s="93">
        <f t="shared" si="4"/>
        <v>1</v>
      </c>
      <c r="BF21" s="96" t="str">
        <f t="shared" si="5"/>
        <v>KĐ</v>
      </c>
    </row>
    <row r="22" spans="1:58" ht="31.5" x14ac:dyDescent="0.3">
      <c r="A22" s="22">
        <v>12</v>
      </c>
      <c r="B22" s="133"/>
      <c r="C22" s="139"/>
      <c r="D22" s="28" t="s">
        <v>100</v>
      </c>
      <c r="E22" s="17" t="s">
        <v>4</v>
      </c>
      <c r="F22" s="22"/>
      <c r="G22" s="22"/>
      <c r="H22" s="22" t="s">
        <v>64</v>
      </c>
      <c r="I22" s="22"/>
      <c r="J22" s="22"/>
      <c r="K22" s="22"/>
      <c r="L22" s="22"/>
      <c r="M22" s="22"/>
      <c r="N22" s="22"/>
      <c r="O22" s="25"/>
      <c r="P22" s="25"/>
      <c r="Q22" s="25"/>
      <c r="R22" s="25"/>
      <c r="S22" s="25"/>
      <c r="T22" s="25"/>
      <c r="U22" s="25"/>
      <c r="V22" s="25"/>
      <c r="W22" s="25"/>
      <c r="X22" s="25"/>
      <c r="Y22" s="25" t="s">
        <v>64</v>
      </c>
      <c r="Z22" s="25"/>
      <c r="AA22" s="25"/>
      <c r="AB22" s="25"/>
      <c r="AC22" s="25"/>
      <c r="AD22" s="25"/>
      <c r="AE22" s="25"/>
      <c r="AF22" s="25"/>
      <c r="AG22" s="25"/>
      <c r="AH22" s="25"/>
      <c r="AI22" s="25"/>
      <c r="AJ22" s="25"/>
      <c r="AK22" s="25"/>
      <c r="AL22" s="25"/>
      <c r="AM22" s="25"/>
      <c r="AN22" s="25"/>
      <c r="AO22" s="25"/>
      <c r="AP22" s="25"/>
      <c r="AQ22" s="25"/>
      <c r="AR22" s="25"/>
      <c r="AS22" s="25"/>
      <c r="AT22" s="25"/>
      <c r="AU22" s="25"/>
      <c r="AV22" s="25"/>
      <c r="AW22" s="25"/>
      <c r="AX22" s="2"/>
      <c r="AY22" s="54" t="s">
        <v>23</v>
      </c>
      <c r="AZ22" s="54"/>
      <c r="BA22" s="66">
        <v>1</v>
      </c>
      <c r="BB22" s="66" t="s">
        <v>199</v>
      </c>
      <c r="BC22" s="92"/>
      <c r="BD22" s="92"/>
      <c r="BE22" s="93">
        <f t="shared" si="4"/>
        <v>1</v>
      </c>
      <c r="BF22" s="96" t="str">
        <f t="shared" si="5"/>
        <v>Đ</v>
      </c>
    </row>
    <row r="23" spans="1:58" ht="31.5" x14ac:dyDescent="0.3">
      <c r="A23" s="22">
        <v>13</v>
      </c>
      <c r="B23" s="133"/>
      <c r="C23" s="139"/>
      <c r="D23" s="28" t="s">
        <v>101</v>
      </c>
      <c r="E23" s="17" t="s">
        <v>4</v>
      </c>
      <c r="F23" s="22"/>
      <c r="G23" s="22"/>
      <c r="H23" s="22"/>
      <c r="I23" s="22" t="s">
        <v>64</v>
      </c>
      <c r="J23" s="22"/>
      <c r="K23" s="22"/>
      <c r="L23" s="22"/>
      <c r="M23" s="22"/>
      <c r="N23" s="22"/>
      <c r="O23" s="25"/>
      <c r="P23" s="25"/>
      <c r="Q23" s="25"/>
      <c r="R23" s="25"/>
      <c r="S23" s="25"/>
      <c r="T23" s="25"/>
      <c r="U23" s="25"/>
      <c r="V23" s="25"/>
      <c r="W23" s="25"/>
      <c r="X23" s="25"/>
      <c r="Y23" s="25"/>
      <c r="Z23" s="25"/>
      <c r="AA23" s="25"/>
      <c r="AB23" s="25"/>
      <c r="AC23" s="25"/>
      <c r="AD23" s="25" t="s">
        <v>64</v>
      </c>
      <c r="AE23" s="25"/>
      <c r="AF23" s="25"/>
      <c r="AG23" s="25"/>
      <c r="AH23" s="25"/>
      <c r="AI23" s="25"/>
      <c r="AJ23" s="25"/>
      <c r="AK23" s="25"/>
      <c r="AL23" s="25"/>
      <c r="AM23" s="25"/>
      <c r="AN23" s="25"/>
      <c r="AO23" s="25"/>
      <c r="AP23" s="25"/>
      <c r="AQ23" s="25"/>
      <c r="AR23" s="25"/>
      <c r="AS23" s="25"/>
      <c r="AT23" s="25"/>
      <c r="AU23" s="25"/>
      <c r="AV23" s="25"/>
      <c r="AW23" s="25"/>
      <c r="AX23" s="2"/>
      <c r="AY23" s="54" t="s">
        <v>24</v>
      </c>
      <c r="AZ23" s="54"/>
      <c r="BA23" s="66">
        <v>0</v>
      </c>
      <c r="BB23" s="66" t="s">
        <v>200</v>
      </c>
      <c r="BC23" s="92"/>
      <c r="BD23" s="92"/>
      <c r="BE23" s="93">
        <f t="shared" si="4"/>
        <v>0</v>
      </c>
      <c r="BF23" s="96" t="str">
        <f t="shared" si="5"/>
        <v>KĐ</v>
      </c>
    </row>
    <row r="24" spans="1:58" ht="31.5" x14ac:dyDescent="0.3">
      <c r="A24" s="22">
        <v>14</v>
      </c>
      <c r="B24" s="133"/>
      <c r="C24" s="139"/>
      <c r="D24" s="28" t="s">
        <v>102</v>
      </c>
      <c r="E24" s="17" t="s">
        <v>4</v>
      </c>
      <c r="F24" s="22"/>
      <c r="G24" s="22"/>
      <c r="H24" s="22"/>
      <c r="I24" s="22"/>
      <c r="J24" s="22" t="s">
        <v>64</v>
      </c>
      <c r="K24" s="22"/>
      <c r="L24" s="22"/>
      <c r="M24" s="22"/>
      <c r="N24" s="22"/>
      <c r="O24" s="25"/>
      <c r="P24" s="25"/>
      <c r="Q24" s="25"/>
      <c r="R24" s="25"/>
      <c r="S24" s="25"/>
      <c r="T24" s="25"/>
      <c r="U24" s="25"/>
      <c r="V24" s="25"/>
      <c r="W24" s="25"/>
      <c r="X24" s="25"/>
      <c r="Y24" s="25"/>
      <c r="Z24" s="25"/>
      <c r="AA24" s="25"/>
      <c r="AB24" s="25"/>
      <c r="AC24" s="25"/>
      <c r="AD24" s="25"/>
      <c r="AE24" s="25"/>
      <c r="AF24" s="25"/>
      <c r="AG24" s="25"/>
      <c r="AH24" s="25"/>
      <c r="AI24" s="25"/>
      <c r="AJ24" s="25"/>
      <c r="AK24" s="25"/>
      <c r="AL24" s="25"/>
      <c r="AM24" s="25"/>
      <c r="AN24" s="25"/>
      <c r="AO24" s="25"/>
      <c r="AP24" s="25"/>
      <c r="AQ24" s="25"/>
      <c r="AR24" s="25"/>
      <c r="AS24" s="25"/>
      <c r="AT24" s="25"/>
      <c r="AU24" s="25"/>
      <c r="AV24" s="25"/>
      <c r="AW24" s="25"/>
      <c r="AX24" s="2"/>
      <c r="AY24" s="54"/>
      <c r="AZ24" s="54" t="s">
        <v>25</v>
      </c>
      <c r="BA24" s="92"/>
      <c r="BB24" s="92"/>
      <c r="BC24" s="66">
        <v>1</v>
      </c>
      <c r="BD24" s="66" t="s">
        <v>200</v>
      </c>
      <c r="BE24" s="93">
        <f t="shared" si="4"/>
        <v>1</v>
      </c>
      <c r="BF24" s="96" t="str">
        <f t="shared" si="5"/>
        <v>KĐ</v>
      </c>
    </row>
    <row r="25" spans="1:58" ht="31.5" x14ac:dyDescent="0.3">
      <c r="A25" s="22">
        <v>15</v>
      </c>
      <c r="B25" s="133"/>
      <c r="C25" s="139"/>
      <c r="D25" s="28" t="s">
        <v>103</v>
      </c>
      <c r="E25" s="17" t="s">
        <v>4</v>
      </c>
      <c r="F25" s="22"/>
      <c r="G25" s="22"/>
      <c r="H25" s="22"/>
      <c r="I25" s="22"/>
      <c r="J25" s="22"/>
      <c r="K25" s="22" t="s">
        <v>64</v>
      </c>
      <c r="L25" s="22"/>
      <c r="M25" s="22"/>
      <c r="N25" s="22"/>
      <c r="O25" s="25"/>
      <c r="P25" s="25"/>
      <c r="Q25" s="25"/>
      <c r="R25" s="25"/>
      <c r="S25" s="25"/>
      <c r="T25" s="25"/>
      <c r="U25" s="25"/>
      <c r="V25" s="25"/>
      <c r="W25" s="25"/>
      <c r="X25" s="25"/>
      <c r="Y25" s="25"/>
      <c r="Z25" s="25"/>
      <c r="AA25" s="25"/>
      <c r="AB25" s="25"/>
      <c r="AC25" s="25"/>
      <c r="AD25" s="25"/>
      <c r="AE25" s="25"/>
      <c r="AF25" s="25"/>
      <c r="AG25" s="25" t="s">
        <v>64</v>
      </c>
      <c r="AH25" s="25"/>
      <c r="AI25" s="25"/>
      <c r="AJ25" s="25"/>
      <c r="AK25" s="25"/>
      <c r="AL25" s="25"/>
      <c r="AM25" s="25"/>
      <c r="AN25" s="25"/>
      <c r="AO25" s="25"/>
      <c r="AP25" s="25"/>
      <c r="AQ25" s="25"/>
      <c r="AR25" s="25"/>
      <c r="AS25" s="25"/>
      <c r="AT25" s="25"/>
      <c r="AU25" s="25"/>
      <c r="AV25" s="25"/>
      <c r="AW25" s="25"/>
      <c r="AX25" s="2"/>
      <c r="AY25" s="54"/>
      <c r="AZ25" s="54" t="s">
        <v>26</v>
      </c>
      <c r="BA25" s="92"/>
      <c r="BB25" s="92"/>
      <c r="BC25" s="66">
        <v>1</v>
      </c>
      <c r="BD25" s="66" t="s">
        <v>200</v>
      </c>
      <c r="BE25" s="93">
        <f t="shared" si="4"/>
        <v>1</v>
      </c>
      <c r="BF25" s="96" t="str">
        <f t="shared" si="5"/>
        <v>KĐ</v>
      </c>
    </row>
    <row r="26" spans="1:58" ht="31.5" x14ac:dyDescent="0.3">
      <c r="A26" s="22">
        <v>16</v>
      </c>
      <c r="B26" s="133"/>
      <c r="C26" s="139"/>
      <c r="D26" s="28" t="s">
        <v>104</v>
      </c>
      <c r="E26" s="17" t="s">
        <v>4</v>
      </c>
      <c r="F26" s="22"/>
      <c r="G26" s="22"/>
      <c r="H26" s="22"/>
      <c r="I26" s="22"/>
      <c r="J26" s="22"/>
      <c r="K26" s="22"/>
      <c r="L26" s="22" t="s">
        <v>64</v>
      </c>
      <c r="M26" s="22"/>
      <c r="N26" s="22"/>
      <c r="O26" s="25"/>
      <c r="P26" s="25"/>
      <c r="Q26" s="25"/>
      <c r="R26" s="25"/>
      <c r="S26" s="25"/>
      <c r="T26" s="25"/>
      <c r="U26" s="25"/>
      <c r="V26" s="25"/>
      <c r="W26" s="25"/>
      <c r="X26" s="25"/>
      <c r="Y26" s="25"/>
      <c r="Z26" s="25"/>
      <c r="AA26" s="25"/>
      <c r="AB26" s="25"/>
      <c r="AC26" s="25"/>
      <c r="AD26" s="25"/>
      <c r="AE26" s="25"/>
      <c r="AF26" s="25"/>
      <c r="AG26" s="25"/>
      <c r="AH26" s="25"/>
      <c r="AI26" s="25"/>
      <c r="AJ26" s="25"/>
      <c r="AK26" s="25"/>
      <c r="AL26" s="25"/>
      <c r="AM26" s="25"/>
      <c r="AN26" s="25"/>
      <c r="AO26" s="25" t="s">
        <v>64</v>
      </c>
      <c r="AP26" s="25"/>
      <c r="AQ26" s="25"/>
      <c r="AR26" s="25"/>
      <c r="AS26" s="25"/>
      <c r="AT26" s="25"/>
      <c r="AU26" s="25"/>
      <c r="AV26" s="25"/>
      <c r="AW26" s="25"/>
      <c r="AX26" s="2"/>
      <c r="AY26" s="54"/>
      <c r="AZ26" s="54" t="s">
        <v>27</v>
      </c>
      <c r="BA26" s="92"/>
      <c r="BB26" s="92"/>
      <c r="BC26" s="66">
        <v>1</v>
      </c>
      <c r="BD26" s="66" t="s">
        <v>200</v>
      </c>
      <c r="BE26" s="93">
        <f t="shared" si="4"/>
        <v>1</v>
      </c>
      <c r="BF26" s="96" t="str">
        <f t="shared" si="5"/>
        <v>KĐ</v>
      </c>
    </row>
    <row r="27" spans="1:58" ht="37.5" x14ac:dyDescent="0.3">
      <c r="A27" s="22">
        <v>17</v>
      </c>
      <c r="B27" s="133"/>
      <c r="C27" s="140"/>
      <c r="D27" s="29" t="s">
        <v>105</v>
      </c>
      <c r="E27" s="17" t="s">
        <v>4</v>
      </c>
      <c r="F27" s="22"/>
      <c r="G27" s="22"/>
      <c r="H27" s="22"/>
      <c r="I27" s="22"/>
      <c r="J27" s="22"/>
      <c r="K27" s="22"/>
      <c r="L27" s="22"/>
      <c r="M27" s="22" t="s">
        <v>64</v>
      </c>
      <c r="N27" s="22"/>
      <c r="O27" s="25"/>
      <c r="P27" s="25"/>
      <c r="Q27" s="25"/>
      <c r="R27" s="25"/>
      <c r="S27" s="25"/>
      <c r="T27" s="25"/>
      <c r="U27" s="25"/>
      <c r="V27" s="25"/>
      <c r="W27" s="25"/>
      <c r="X27" s="25"/>
      <c r="Y27" s="25"/>
      <c r="Z27" s="25"/>
      <c r="AA27" s="25"/>
      <c r="AB27" s="25"/>
      <c r="AC27" s="25"/>
      <c r="AD27" s="25"/>
      <c r="AE27" s="25"/>
      <c r="AF27" s="25"/>
      <c r="AG27" s="25"/>
      <c r="AH27" s="25"/>
      <c r="AI27" s="25"/>
      <c r="AJ27" s="25"/>
      <c r="AK27" s="25"/>
      <c r="AL27" s="25"/>
      <c r="AM27" s="25"/>
      <c r="AN27" s="25"/>
      <c r="AO27" s="25"/>
      <c r="AP27" s="25"/>
      <c r="AQ27" s="25"/>
      <c r="AR27" s="25"/>
      <c r="AS27" s="25"/>
      <c r="AT27" s="25"/>
      <c r="AU27" s="25" t="s">
        <v>64</v>
      </c>
      <c r="AV27" s="25"/>
      <c r="AW27" s="25"/>
      <c r="AX27" s="2"/>
      <c r="AY27" s="54"/>
      <c r="AZ27" s="54" t="s">
        <v>28</v>
      </c>
      <c r="BA27" s="92"/>
      <c r="BB27" s="92"/>
      <c r="BC27" s="66">
        <v>1</v>
      </c>
      <c r="BD27" s="66" t="s">
        <v>200</v>
      </c>
      <c r="BE27" s="93">
        <f t="shared" si="4"/>
        <v>1</v>
      </c>
      <c r="BF27" s="96" t="str">
        <f t="shared" si="5"/>
        <v>KĐ</v>
      </c>
    </row>
    <row r="28" spans="1:58" ht="38.25" thickBot="1" x14ac:dyDescent="0.35">
      <c r="A28" s="22">
        <v>18</v>
      </c>
      <c r="B28" s="134"/>
      <c r="C28" s="28" t="s">
        <v>106</v>
      </c>
      <c r="D28" s="29" t="s">
        <v>107</v>
      </c>
      <c r="E28" s="17" t="s">
        <v>4</v>
      </c>
      <c r="F28" s="22"/>
      <c r="G28" s="22"/>
      <c r="H28" s="22"/>
      <c r="I28" s="22"/>
      <c r="J28" s="22"/>
      <c r="K28" s="22" t="s">
        <v>64</v>
      </c>
      <c r="L28" s="22"/>
      <c r="M28" s="22"/>
      <c r="N28" s="22"/>
      <c r="O28" s="25"/>
      <c r="P28" s="25"/>
      <c r="Q28" s="25"/>
      <c r="R28" s="25"/>
      <c r="S28" s="25"/>
      <c r="T28" s="25"/>
      <c r="U28" s="25"/>
      <c r="V28" s="25"/>
      <c r="W28" s="25"/>
      <c r="X28" s="25"/>
      <c r="Y28" s="25"/>
      <c r="Z28" s="25"/>
      <c r="AA28" s="25"/>
      <c r="AB28" s="25"/>
      <c r="AC28" s="25"/>
      <c r="AD28" s="25"/>
      <c r="AE28" s="25"/>
      <c r="AF28" s="25"/>
      <c r="AG28" s="25"/>
      <c r="AH28" s="25" t="s">
        <v>64</v>
      </c>
      <c r="AI28" s="25"/>
      <c r="AJ28" s="25"/>
      <c r="AK28" s="25"/>
      <c r="AL28" s="25"/>
      <c r="AM28" s="25"/>
      <c r="AN28" s="25"/>
      <c r="AO28" s="25"/>
      <c r="AP28" s="25"/>
      <c r="AQ28" s="25"/>
      <c r="AR28" s="25"/>
      <c r="AS28" s="25"/>
      <c r="AT28" s="25"/>
      <c r="AU28" s="25"/>
      <c r="AV28" s="25"/>
      <c r="AW28" s="25"/>
      <c r="AX28" s="2"/>
      <c r="AY28" s="54"/>
      <c r="AZ28" s="54" t="s">
        <v>26</v>
      </c>
      <c r="BA28" s="92"/>
      <c r="BB28" s="92"/>
      <c r="BC28" s="66">
        <v>0</v>
      </c>
      <c r="BD28" s="66" t="s">
        <v>200</v>
      </c>
      <c r="BE28" s="93">
        <f t="shared" si="4"/>
        <v>0</v>
      </c>
      <c r="BF28" s="96" t="str">
        <f t="shared" si="5"/>
        <v>KĐ</v>
      </c>
    </row>
    <row r="29" spans="1:58" ht="32.25" thickBot="1" x14ac:dyDescent="0.3">
      <c r="A29" s="22">
        <v>19</v>
      </c>
      <c r="B29" s="132" t="s">
        <v>108</v>
      </c>
      <c r="C29" s="148" t="s">
        <v>109</v>
      </c>
      <c r="D29" s="36" t="s">
        <v>110</v>
      </c>
      <c r="E29" s="17" t="s">
        <v>4</v>
      </c>
      <c r="F29" s="22" t="s">
        <v>64</v>
      </c>
      <c r="G29" s="22"/>
      <c r="H29" s="22"/>
      <c r="I29" s="22"/>
      <c r="J29" s="22"/>
      <c r="K29" s="22"/>
      <c r="L29" s="22"/>
      <c r="M29" s="22"/>
      <c r="N29" s="22"/>
      <c r="O29" s="25"/>
      <c r="P29" s="25"/>
      <c r="Q29" s="25"/>
      <c r="R29" s="25" t="s">
        <v>64</v>
      </c>
      <c r="S29" s="25"/>
      <c r="T29" s="25"/>
      <c r="U29" s="25"/>
      <c r="V29" s="25"/>
      <c r="W29" s="25"/>
      <c r="X29" s="25"/>
      <c r="Y29" s="25"/>
      <c r="Z29" s="25"/>
      <c r="AA29" s="25"/>
      <c r="AB29" s="25"/>
      <c r="AC29" s="25"/>
      <c r="AD29" s="25"/>
      <c r="AE29" s="25"/>
      <c r="AF29" s="25"/>
      <c r="AG29" s="25"/>
      <c r="AH29" s="25"/>
      <c r="AI29" s="25"/>
      <c r="AJ29" s="25"/>
      <c r="AK29" s="25"/>
      <c r="AL29" s="25"/>
      <c r="AM29" s="25"/>
      <c r="AN29" s="25"/>
      <c r="AO29" s="25"/>
      <c r="AP29" s="25"/>
      <c r="AQ29" s="25"/>
      <c r="AR29" s="25"/>
      <c r="AS29" s="25"/>
      <c r="AT29" s="25"/>
      <c r="AU29" s="25"/>
      <c r="AV29" s="25"/>
      <c r="AW29" s="25"/>
      <c r="AX29" s="2"/>
      <c r="AY29" s="54" t="s">
        <v>184</v>
      </c>
      <c r="AZ29" s="54"/>
      <c r="BA29" s="66">
        <v>2</v>
      </c>
      <c r="BB29" s="66" t="s">
        <v>199</v>
      </c>
      <c r="BC29" s="92"/>
      <c r="BD29" s="92"/>
      <c r="BE29" s="93">
        <f t="shared" si="4"/>
        <v>2</v>
      </c>
      <c r="BF29" s="96" t="str">
        <f t="shared" si="5"/>
        <v>Đ</v>
      </c>
    </row>
    <row r="30" spans="1:58" ht="32.25" thickBot="1" x14ac:dyDescent="0.3">
      <c r="A30" s="22">
        <v>20</v>
      </c>
      <c r="B30" s="133"/>
      <c r="C30" s="149"/>
      <c r="D30" s="37" t="s">
        <v>111</v>
      </c>
      <c r="E30" s="17" t="s">
        <v>4</v>
      </c>
      <c r="F30" s="22"/>
      <c r="G30" s="22" t="s">
        <v>64</v>
      </c>
      <c r="H30" s="22" t="s">
        <v>64</v>
      </c>
      <c r="I30" s="22"/>
      <c r="J30" s="22"/>
      <c r="K30" s="22"/>
      <c r="L30" s="22"/>
      <c r="M30" s="22" t="s">
        <v>64</v>
      </c>
      <c r="N30" s="22"/>
      <c r="O30" s="25"/>
      <c r="P30" s="25"/>
      <c r="Q30" s="25"/>
      <c r="R30" s="25"/>
      <c r="S30" s="25" t="s">
        <v>64</v>
      </c>
      <c r="T30" s="25"/>
      <c r="U30" s="25"/>
      <c r="V30" s="25"/>
      <c r="W30" s="25"/>
      <c r="X30" s="25"/>
      <c r="Y30" s="25"/>
      <c r="Z30" s="25" t="s">
        <v>64</v>
      </c>
      <c r="AA30" s="25"/>
      <c r="AB30" s="25"/>
      <c r="AC30" s="25"/>
      <c r="AD30" s="25"/>
      <c r="AE30" s="25"/>
      <c r="AF30" s="25"/>
      <c r="AG30" s="25"/>
      <c r="AH30" s="25"/>
      <c r="AI30" s="25"/>
      <c r="AJ30" s="25"/>
      <c r="AK30" s="25"/>
      <c r="AL30" s="25"/>
      <c r="AM30" s="25"/>
      <c r="AN30" s="25"/>
      <c r="AO30" s="25"/>
      <c r="AP30" s="25"/>
      <c r="AQ30" s="25"/>
      <c r="AR30" s="25"/>
      <c r="AS30" s="25" t="s">
        <v>64</v>
      </c>
      <c r="AT30" s="25"/>
      <c r="AU30" s="25"/>
      <c r="AV30" s="25"/>
      <c r="AW30" s="25"/>
      <c r="AX30" s="2"/>
      <c r="AY30" s="54" t="s">
        <v>187</v>
      </c>
      <c r="AZ30" s="54" t="s">
        <v>28</v>
      </c>
      <c r="BA30" s="66">
        <v>1</v>
      </c>
      <c r="BB30" s="66" t="s">
        <v>200</v>
      </c>
      <c r="BC30" s="66">
        <v>1</v>
      </c>
      <c r="BD30" s="66" t="s">
        <v>199</v>
      </c>
      <c r="BE30" s="93">
        <f t="shared" si="4"/>
        <v>1</v>
      </c>
      <c r="BF30" s="96" t="str">
        <f t="shared" si="5"/>
        <v>Đ</v>
      </c>
    </row>
    <row r="31" spans="1:58" ht="32.25" thickBot="1" x14ac:dyDescent="0.3">
      <c r="A31" s="22">
        <v>21</v>
      </c>
      <c r="B31" s="133"/>
      <c r="C31" s="149"/>
      <c r="D31" s="37" t="s">
        <v>112</v>
      </c>
      <c r="E31" s="17" t="s">
        <v>4</v>
      </c>
      <c r="F31" s="22"/>
      <c r="G31" s="22"/>
      <c r="H31" s="22"/>
      <c r="I31" s="22" t="s">
        <v>64</v>
      </c>
      <c r="J31" s="22"/>
      <c r="K31" s="22"/>
      <c r="L31" s="22"/>
      <c r="M31" s="22" t="s">
        <v>64</v>
      </c>
      <c r="N31" s="22"/>
      <c r="O31" s="25"/>
      <c r="P31" s="25"/>
      <c r="Q31" s="25"/>
      <c r="R31" s="25"/>
      <c r="S31" s="25"/>
      <c r="T31" s="25"/>
      <c r="U31" s="25"/>
      <c r="V31" s="25"/>
      <c r="W31" s="25"/>
      <c r="X31" s="25"/>
      <c r="Y31" s="25"/>
      <c r="Z31" s="25"/>
      <c r="AA31" s="25"/>
      <c r="AB31" s="25"/>
      <c r="AC31" s="25"/>
      <c r="AD31" s="25"/>
      <c r="AE31" s="25" t="s">
        <v>64</v>
      </c>
      <c r="AF31" s="25"/>
      <c r="AG31" s="25"/>
      <c r="AH31" s="25"/>
      <c r="AI31" s="25"/>
      <c r="AJ31" s="25"/>
      <c r="AK31" s="25"/>
      <c r="AL31" s="25"/>
      <c r="AM31" s="25"/>
      <c r="AN31" s="25"/>
      <c r="AO31" s="25"/>
      <c r="AP31" s="25"/>
      <c r="AQ31" s="25"/>
      <c r="AR31" s="25"/>
      <c r="AS31" s="25"/>
      <c r="AT31" s="25" t="s">
        <v>64</v>
      </c>
      <c r="AU31" s="25"/>
      <c r="AV31" s="25"/>
      <c r="AW31" s="25"/>
      <c r="AX31" s="2"/>
      <c r="AY31" s="54" t="s">
        <v>24</v>
      </c>
      <c r="AZ31" s="54" t="s">
        <v>28</v>
      </c>
      <c r="BA31" s="66">
        <v>1</v>
      </c>
      <c r="BB31" s="66" t="s">
        <v>199</v>
      </c>
      <c r="BC31" s="66">
        <v>1</v>
      </c>
      <c r="BD31" s="66" t="s">
        <v>199</v>
      </c>
      <c r="BE31" s="93">
        <f t="shared" si="4"/>
        <v>1</v>
      </c>
      <c r="BF31" s="96" t="str">
        <f t="shared" si="5"/>
        <v>Đ</v>
      </c>
    </row>
    <row r="32" spans="1:58" ht="38.25" thickBot="1" x14ac:dyDescent="0.3">
      <c r="A32" s="22">
        <v>22</v>
      </c>
      <c r="B32" s="133"/>
      <c r="C32" s="149"/>
      <c r="D32" s="37" t="s">
        <v>113</v>
      </c>
      <c r="E32" s="17" t="s">
        <v>4</v>
      </c>
      <c r="F32" s="22"/>
      <c r="G32" s="22"/>
      <c r="H32" s="22"/>
      <c r="I32" s="22"/>
      <c r="J32" s="22" t="s">
        <v>64</v>
      </c>
      <c r="K32" s="22"/>
      <c r="L32" s="22"/>
      <c r="M32" s="22"/>
      <c r="N32" s="22"/>
      <c r="O32" s="25"/>
      <c r="P32" s="25"/>
      <c r="Q32" s="25"/>
      <c r="R32" s="25"/>
      <c r="S32" s="25"/>
      <c r="T32" s="25"/>
      <c r="U32" s="25"/>
      <c r="V32" s="25"/>
      <c r="W32" s="25"/>
      <c r="X32" s="25"/>
      <c r="Y32" s="25"/>
      <c r="Z32" s="25"/>
      <c r="AA32" s="25"/>
      <c r="AB32" s="25"/>
      <c r="AC32" s="25"/>
      <c r="AD32" s="25"/>
      <c r="AE32" s="25"/>
      <c r="AF32" s="25"/>
      <c r="AG32" s="25"/>
      <c r="AH32" s="25"/>
      <c r="AI32" s="25"/>
      <c r="AJ32" s="25"/>
      <c r="AK32" s="25"/>
      <c r="AL32" s="25"/>
      <c r="AM32" s="25" t="s">
        <v>64</v>
      </c>
      <c r="AN32" s="25"/>
      <c r="AO32" s="25"/>
      <c r="AP32" s="25"/>
      <c r="AQ32" s="25"/>
      <c r="AR32" s="25"/>
      <c r="AS32" s="25"/>
      <c r="AT32" s="25"/>
      <c r="AU32" s="25"/>
      <c r="AV32" s="25"/>
      <c r="AW32" s="25"/>
      <c r="AX32" s="2"/>
      <c r="AY32" s="54"/>
      <c r="AZ32" s="54" t="s">
        <v>25</v>
      </c>
      <c r="BA32" s="92"/>
      <c r="BB32" s="92"/>
      <c r="BC32" s="66">
        <v>1</v>
      </c>
      <c r="BD32" s="66" t="s">
        <v>199</v>
      </c>
      <c r="BE32" s="93">
        <f t="shared" si="4"/>
        <v>1</v>
      </c>
      <c r="BF32" s="96" t="str">
        <f t="shared" si="5"/>
        <v>Đ</v>
      </c>
    </row>
    <row r="33" spans="1:58" ht="38.25" thickBot="1" x14ac:dyDescent="0.3">
      <c r="A33" s="22">
        <v>23</v>
      </c>
      <c r="B33" s="134"/>
      <c r="C33" s="150"/>
      <c r="D33" s="38" t="s">
        <v>114</v>
      </c>
      <c r="E33" s="17" t="s">
        <v>4</v>
      </c>
      <c r="F33" s="22"/>
      <c r="G33" s="22"/>
      <c r="H33" s="22"/>
      <c r="I33" s="22"/>
      <c r="J33" s="22"/>
      <c r="K33" s="22"/>
      <c r="L33" s="22" t="s">
        <v>64</v>
      </c>
      <c r="M33" s="22"/>
      <c r="N33" s="22" t="s">
        <v>64</v>
      </c>
      <c r="O33" s="25"/>
      <c r="P33" s="25"/>
      <c r="Q33" s="25"/>
      <c r="R33" s="25"/>
      <c r="S33" s="25"/>
      <c r="T33" s="25"/>
      <c r="U33" s="25"/>
      <c r="V33" s="25"/>
      <c r="W33" s="25"/>
      <c r="X33" s="25"/>
      <c r="Y33" s="25"/>
      <c r="Z33" s="25"/>
      <c r="AA33" s="25"/>
      <c r="AB33" s="25"/>
      <c r="AC33" s="25"/>
      <c r="AD33" s="25"/>
      <c r="AE33" s="25"/>
      <c r="AF33" s="25"/>
      <c r="AG33" s="25"/>
      <c r="AH33" s="25"/>
      <c r="AI33" s="25"/>
      <c r="AJ33" s="25"/>
      <c r="AK33" s="25"/>
      <c r="AL33" s="25"/>
      <c r="AM33" s="25"/>
      <c r="AN33" s="25"/>
      <c r="AO33" s="25"/>
      <c r="AP33" s="25"/>
      <c r="AQ33" s="25" t="s">
        <v>64</v>
      </c>
      <c r="AR33" s="25"/>
      <c r="AS33" s="25"/>
      <c r="AT33" s="25"/>
      <c r="AU33" s="25"/>
      <c r="AV33" s="25" t="s">
        <v>64</v>
      </c>
      <c r="AW33" s="25"/>
      <c r="AX33" s="2"/>
      <c r="AY33" s="54"/>
      <c r="AZ33" s="54" t="s">
        <v>188</v>
      </c>
      <c r="BA33" s="92"/>
      <c r="BB33" s="92"/>
      <c r="BC33" s="66">
        <v>1</v>
      </c>
      <c r="BD33" s="66" t="s">
        <v>200</v>
      </c>
      <c r="BE33" s="93">
        <f t="shared" si="4"/>
        <v>1</v>
      </c>
      <c r="BF33" s="96" t="str">
        <f t="shared" si="5"/>
        <v>KĐ</v>
      </c>
    </row>
    <row r="34" spans="1:58" x14ac:dyDescent="0.25">
      <c r="A34" s="22">
        <v>24</v>
      </c>
      <c r="B34" s="151" t="s">
        <v>115</v>
      </c>
      <c r="C34" s="152"/>
      <c r="D34" s="153"/>
      <c r="E34" s="76">
        <f>COUNTIF(E35:E42,"Nhận thức")</f>
        <v>8</v>
      </c>
      <c r="F34" s="83">
        <f t="shared" ref="F34:AX34" si="6">COUNTIF(F35:F42,"x")</f>
        <v>1</v>
      </c>
      <c r="G34" s="83">
        <f t="shared" si="6"/>
        <v>1</v>
      </c>
      <c r="H34" s="83">
        <f t="shared" si="6"/>
        <v>1</v>
      </c>
      <c r="I34" s="83">
        <f t="shared" si="6"/>
        <v>1</v>
      </c>
      <c r="J34" s="83">
        <f t="shared" si="6"/>
        <v>2</v>
      </c>
      <c r="K34" s="83">
        <f t="shared" si="6"/>
        <v>2</v>
      </c>
      <c r="L34" s="83">
        <f t="shared" si="6"/>
        <v>1</v>
      </c>
      <c r="M34" s="83">
        <f t="shared" si="6"/>
        <v>1</v>
      </c>
      <c r="N34" s="83">
        <f t="shared" si="6"/>
        <v>1</v>
      </c>
      <c r="O34" s="83">
        <f t="shared" si="6"/>
        <v>0</v>
      </c>
      <c r="P34" s="83">
        <f t="shared" si="6"/>
        <v>0</v>
      </c>
      <c r="Q34" s="83">
        <f t="shared" si="6"/>
        <v>1</v>
      </c>
      <c r="R34" s="83">
        <f t="shared" si="6"/>
        <v>0</v>
      </c>
      <c r="S34" s="83">
        <f t="shared" si="6"/>
        <v>1</v>
      </c>
      <c r="T34" s="83">
        <f t="shared" si="6"/>
        <v>0</v>
      </c>
      <c r="U34" s="83">
        <f t="shared" si="6"/>
        <v>0</v>
      </c>
      <c r="V34" s="83">
        <f t="shared" si="6"/>
        <v>0</v>
      </c>
      <c r="W34" s="83">
        <f t="shared" si="6"/>
        <v>1</v>
      </c>
      <c r="X34" s="83">
        <f t="shared" si="6"/>
        <v>0</v>
      </c>
      <c r="Y34" s="83">
        <f t="shared" si="6"/>
        <v>0</v>
      </c>
      <c r="Z34" s="83">
        <f t="shared" si="6"/>
        <v>0</v>
      </c>
      <c r="AA34" s="83">
        <f t="shared" si="6"/>
        <v>0</v>
      </c>
      <c r="AB34" s="83">
        <f t="shared" si="6"/>
        <v>1</v>
      </c>
      <c r="AC34" s="83">
        <f t="shared" si="6"/>
        <v>0</v>
      </c>
      <c r="AD34" s="83">
        <f t="shared" si="6"/>
        <v>0</v>
      </c>
      <c r="AE34" s="83">
        <f t="shared" si="6"/>
        <v>0</v>
      </c>
      <c r="AF34" s="83">
        <f t="shared" si="6"/>
        <v>1</v>
      </c>
      <c r="AG34" s="83">
        <f t="shared" si="6"/>
        <v>0</v>
      </c>
      <c r="AH34" s="83">
        <f t="shared" si="6"/>
        <v>0</v>
      </c>
      <c r="AI34" s="83">
        <f t="shared" si="6"/>
        <v>1</v>
      </c>
      <c r="AJ34" s="83">
        <f t="shared" si="6"/>
        <v>1</v>
      </c>
      <c r="AK34" s="83">
        <f t="shared" si="6"/>
        <v>1</v>
      </c>
      <c r="AL34" s="83">
        <f t="shared" si="6"/>
        <v>0</v>
      </c>
      <c r="AM34" s="83">
        <f t="shared" si="6"/>
        <v>0</v>
      </c>
      <c r="AN34" s="83">
        <f t="shared" si="6"/>
        <v>1</v>
      </c>
      <c r="AO34" s="83">
        <f t="shared" si="6"/>
        <v>0</v>
      </c>
      <c r="AP34" s="83">
        <f t="shared" si="6"/>
        <v>0</v>
      </c>
      <c r="AQ34" s="83">
        <f t="shared" si="6"/>
        <v>0</v>
      </c>
      <c r="AR34" s="83">
        <f t="shared" si="6"/>
        <v>0</v>
      </c>
      <c r="AS34" s="83">
        <f t="shared" si="6"/>
        <v>0</v>
      </c>
      <c r="AT34" s="83">
        <f t="shared" si="6"/>
        <v>1</v>
      </c>
      <c r="AU34" s="83">
        <f t="shared" si="6"/>
        <v>0</v>
      </c>
      <c r="AV34" s="83">
        <f t="shared" si="6"/>
        <v>0</v>
      </c>
      <c r="AW34" s="83">
        <f t="shared" si="6"/>
        <v>1</v>
      </c>
      <c r="AX34" s="83">
        <f t="shared" si="6"/>
        <v>0</v>
      </c>
      <c r="AY34" s="63"/>
      <c r="AZ34" s="63"/>
      <c r="BA34" s="63"/>
      <c r="BB34" s="63"/>
      <c r="BC34" s="63"/>
      <c r="BD34" s="63"/>
      <c r="BE34" s="94"/>
      <c r="BF34" s="94"/>
    </row>
    <row r="35" spans="1:58" ht="54.75" customHeight="1" x14ac:dyDescent="0.3">
      <c r="A35" s="22">
        <v>25</v>
      </c>
      <c r="B35" s="81" t="s">
        <v>116</v>
      </c>
      <c r="C35" s="39" t="s">
        <v>117</v>
      </c>
      <c r="D35" s="29" t="s">
        <v>118</v>
      </c>
      <c r="E35" s="17" t="s">
        <v>5</v>
      </c>
      <c r="F35" s="22"/>
      <c r="G35" s="22"/>
      <c r="H35" s="22"/>
      <c r="I35" s="22"/>
      <c r="J35" s="22" t="s">
        <v>64</v>
      </c>
      <c r="K35" s="22"/>
      <c r="L35" s="22"/>
      <c r="M35" s="22"/>
      <c r="N35" s="22"/>
      <c r="O35" s="26"/>
      <c r="P35" s="26"/>
      <c r="Q35" s="26"/>
      <c r="R35" s="26"/>
      <c r="S35" s="26"/>
      <c r="T35" s="26"/>
      <c r="U35" s="26"/>
      <c r="V35" s="26"/>
      <c r="W35" s="26"/>
      <c r="X35" s="26"/>
      <c r="Y35" s="26"/>
      <c r="Z35" s="26"/>
      <c r="AA35" s="26"/>
      <c r="AB35" s="26"/>
      <c r="AC35" s="26"/>
      <c r="AD35" s="26"/>
      <c r="AE35" s="26"/>
      <c r="AF35" s="26"/>
      <c r="AG35" s="26"/>
      <c r="AH35" s="26"/>
      <c r="AI35" s="26"/>
      <c r="AJ35" s="26" t="s">
        <v>64</v>
      </c>
      <c r="AK35" s="26"/>
      <c r="AL35" s="26"/>
      <c r="AM35" s="26"/>
      <c r="AN35" s="26"/>
      <c r="AO35" s="26"/>
      <c r="AP35" s="26"/>
      <c r="AQ35" s="26"/>
      <c r="AR35" s="26"/>
      <c r="AS35" s="26"/>
      <c r="AT35" s="26"/>
      <c r="AU35" s="26"/>
      <c r="AV35" s="26"/>
      <c r="AW35" s="26"/>
      <c r="AX35" s="2"/>
      <c r="AY35" s="54"/>
      <c r="AZ35" s="54" t="s">
        <v>25</v>
      </c>
      <c r="BA35" s="92"/>
      <c r="BB35" s="92"/>
      <c r="BC35" s="66">
        <v>1</v>
      </c>
      <c r="BD35" s="66" t="s">
        <v>200</v>
      </c>
      <c r="BE35" s="93">
        <f t="shared" si="4"/>
        <v>1</v>
      </c>
      <c r="BF35" s="96" t="str">
        <f t="shared" si="5"/>
        <v>KĐ</v>
      </c>
    </row>
    <row r="36" spans="1:58" ht="75" x14ac:dyDescent="0.3">
      <c r="A36" s="22">
        <v>26</v>
      </c>
      <c r="B36" s="154" t="s">
        <v>119</v>
      </c>
      <c r="C36" s="40" t="s">
        <v>120</v>
      </c>
      <c r="D36" s="41" t="s">
        <v>121</v>
      </c>
      <c r="E36" s="17" t="s">
        <v>5</v>
      </c>
      <c r="F36" s="22"/>
      <c r="G36" s="22"/>
      <c r="H36" s="22"/>
      <c r="I36" s="22" t="s">
        <v>64</v>
      </c>
      <c r="J36" s="22"/>
      <c r="K36" s="22"/>
      <c r="L36" s="22"/>
      <c r="M36" s="22"/>
      <c r="N36" s="22"/>
      <c r="O36" s="26"/>
      <c r="P36" s="26"/>
      <c r="Q36" s="26"/>
      <c r="R36" s="26"/>
      <c r="S36" s="26"/>
      <c r="T36" s="26"/>
      <c r="U36" s="26"/>
      <c r="V36" s="26"/>
      <c r="W36" s="26"/>
      <c r="X36" s="26"/>
      <c r="Y36" s="26"/>
      <c r="Z36" s="26"/>
      <c r="AA36" s="26"/>
      <c r="AB36" s="26" t="s">
        <v>64</v>
      </c>
      <c r="AC36" s="26"/>
      <c r="AD36" s="26"/>
      <c r="AE36" s="26"/>
      <c r="AF36" s="26"/>
      <c r="AG36" s="26"/>
      <c r="AH36" s="26"/>
      <c r="AI36" s="26"/>
      <c r="AJ36" s="26"/>
      <c r="AK36" s="26"/>
      <c r="AL36" s="26"/>
      <c r="AM36" s="26"/>
      <c r="AN36" s="26"/>
      <c r="AO36" s="26"/>
      <c r="AP36" s="26"/>
      <c r="AQ36" s="26"/>
      <c r="AR36" s="26"/>
      <c r="AS36" s="26"/>
      <c r="AT36" s="26"/>
      <c r="AU36" s="26"/>
      <c r="AV36" s="26"/>
      <c r="AW36" s="26"/>
      <c r="AX36" s="2"/>
      <c r="AY36" s="54" t="s">
        <v>24</v>
      </c>
      <c r="AZ36" s="54"/>
      <c r="BA36" s="66">
        <v>1</v>
      </c>
      <c r="BB36" s="66" t="s">
        <v>200</v>
      </c>
      <c r="BC36" s="92"/>
      <c r="BD36" s="92"/>
      <c r="BE36" s="93">
        <f t="shared" si="4"/>
        <v>1</v>
      </c>
      <c r="BF36" s="96" t="str">
        <f t="shared" si="5"/>
        <v>KĐ</v>
      </c>
    </row>
    <row r="37" spans="1:58" ht="56.25" x14ac:dyDescent="0.3">
      <c r="A37" s="22">
        <v>27</v>
      </c>
      <c r="B37" s="155"/>
      <c r="C37" s="40" t="s">
        <v>122</v>
      </c>
      <c r="D37" s="29" t="s">
        <v>123</v>
      </c>
      <c r="E37" s="17" t="s">
        <v>5</v>
      </c>
      <c r="F37" s="22"/>
      <c r="G37" s="22"/>
      <c r="H37" s="22" t="s">
        <v>64</v>
      </c>
      <c r="I37" s="22"/>
      <c r="J37" s="22"/>
      <c r="K37" s="22"/>
      <c r="L37" s="22"/>
      <c r="M37" s="22"/>
      <c r="N37" s="22"/>
      <c r="O37" s="26"/>
      <c r="P37" s="26"/>
      <c r="Q37" s="26"/>
      <c r="R37" s="26"/>
      <c r="S37" s="26"/>
      <c r="T37" s="26"/>
      <c r="U37" s="26"/>
      <c r="V37" s="26"/>
      <c r="W37" s="26" t="s">
        <v>64</v>
      </c>
      <c r="X37" s="26"/>
      <c r="Y37" s="26"/>
      <c r="Z37" s="26"/>
      <c r="AA37" s="26"/>
      <c r="AB37" s="26"/>
      <c r="AC37" s="26"/>
      <c r="AD37" s="26"/>
      <c r="AE37" s="26"/>
      <c r="AF37" s="26"/>
      <c r="AG37" s="26"/>
      <c r="AH37" s="26"/>
      <c r="AI37" s="26"/>
      <c r="AJ37" s="26"/>
      <c r="AK37" s="26"/>
      <c r="AL37" s="26"/>
      <c r="AM37" s="26"/>
      <c r="AN37" s="26"/>
      <c r="AO37" s="26"/>
      <c r="AP37" s="26"/>
      <c r="AQ37" s="26"/>
      <c r="AR37" s="26"/>
      <c r="AS37" s="26"/>
      <c r="AT37" s="26"/>
      <c r="AU37" s="26"/>
      <c r="AV37" s="26"/>
      <c r="AW37" s="26"/>
      <c r="AX37" s="2"/>
      <c r="AY37" s="54" t="s">
        <v>23</v>
      </c>
      <c r="AZ37" s="54"/>
      <c r="BA37" s="66">
        <v>1</v>
      </c>
      <c r="BB37" s="66" t="s">
        <v>200</v>
      </c>
      <c r="BC37" s="92"/>
      <c r="BD37" s="92"/>
      <c r="BE37" s="93">
        <f t="shared" si="4"/>
        <v>1</v>
      </c>
      <c r="BF37" s="96" t="str">
        <f t="shared" si="5"/>
        <v>KĐ</v>
      </c>
    </row>
    <row r="38" spans="1:58" ht="37.5" x14ac:dyDescent="0.3">
      <c r="A38" s="22">
        <v>28</v>
      </c>
      <c r="B38" s="156" t="s">
        <v>124</v>
      </c>
      <c r="C38" s="154" t="s">
        <v>125</v>
      </c>
      <c r="D38" s="29" t="s">
        <v>126</v>
      </c>
      <c r="E38" s="17" t="s">
        <v>5</v>
      </c>
      <c r="F38" s="22" t="s">
        <v>64</v>
      </c>
      <c r="G38" s="22"/>
      <c r="H38" s="22"/>
      <c r="I38" s="22"/>
      <c r="J38" s="22"/>
      <c r="K38" s="22"/>
      <c r="L38" s="22"/>
      <c r="M38" s="22"/>
      <c r="N38" s="22"/>
      <c r="O38" s="26"/>
      <c r="P38" s="26"/>
      <c r="Q38" s="26" t="s">
        <v>64</v>
      </c>
      <c r="R38" s="26"/>
      <c r="S38" s="26"/>
      <c r="T38" s="26"/>
      <c r="U38" s="26"/>
      <c r="V38" s="26"/>
      <c r="W38" s="26"/>
      <c r="X38" s="26"/>
      <c r="Y38" s="26"/>
      <c r="Z38" s="26"/>
      <c r="AA38" s="26"/>
      <c r="AB38" s="26"/>
      <c r="AC38" s="26"/>
      <c r="AD38" s="26"/>
      <c r="AE38" s="26"/>
      <c r="AF38" s="26"/>
      <c r="AG38" s="26"/>
      <c r="AH38" s="26"/>
      <c r="AI38" s="26"/>
      <c r="AJ38" s="26"/>
      <c r="AK38" s="26"/>
      <c r="AL38" s="26"/>
      <c r="AM38" s="26"/>
      <c r="AN38" s="26"/>
      <c r="AO38" s="26"/>
      <c r="AP38" s="26"/>
      <c r="AQ38" s="26"/>
      <c r="AR38" s="26"/>
      <c r="AS38" s="26"/>
      <c r="AT38" s="26"/>
      <c r="AU38" s="26"/>
      <c r="AV38" s="26"/>
      <c r="AW38" s="26"/>
      <c r="AX38" s="2"/>
      <c r="AY38" s="54" t="s">
        <v>184</v>
      </c>
      <c r="AZ38" s="54"/>
      <c r="BA38" s="66"/>
      <c r="BB38" s="66"/>
      <c r="BC38" s="92"/>
      <c r="BD38" s="92"/>
      <c r="BE38" s="93">
        <f t="shared" si="4"/>
        <v>0</v>
      </c>
      <c r="BF38" s="96">
        <f t="shared" si="5"/>
        <v>0</v>
      </c>
    </row>
    <row r="39" spans="1:58" ht="37.5" x14ac:dyDescent="0.3">
      <c r="A39" s="22">
        <v>29</v>
      </c>
      <c r="B39" s="157"/>
      <c r="C39" s="158"/>
      <c r="D39" s="29" t="s">
        <v>127</v>
      </c>
      <c r="E39" s="17" t="s">
        <v>5</v>
      </c>
      <c r="F39" s="22"/>
      <c r="G39" s="22"/>
      <c r="H39" s="22"/>
      <c r="I39" s="22"/>
      <c r="J39" s="22" t="s">
        <v>64</v>
      </c>
      <c r="K39" s="22" t="s">
        <v>64</v>
      </c>
      <c r="L39" s="22"/>
      <c r="M39" s="22"/>
      <c r="N39" s="22"/>
      <c r="O39" s="26"/>
      <c r="P39" s="26"/>
      <c r="Q39" s="26"/>
      <c r="R39" s="26"/>
      <c r="S39" s="26"/>
      <c r="T39" s="26"/>
      <c r="U39" s="26"/>
      <c r="V39" s="26"/>
      <c r="W39" s="26"/>
      <c r="X39" s="26"/>
      <c r="Y39" s="26"/>
      <c r="Z39" s="26"/>
      <c r="AA39" s="26"/>
      <c r="AB39" s="26"/>
      <c r="AC39" s="26"/>
      <c r="AD39" s="26"/>
      <c r="AE39" s="26"/>
      <c r="AF39" s="26" t="s">
        <v>64</v>
      </c>
      <c r="AG39" s="26"/>
      <c r="AH39" s="26"/>
      <c r="AI39" s="26"/>
      <c r="AJ39" s="26"/>
      <c r="AK39" s="26" t="s">
        <v>64</v>
      </c>
      <c r="AL39" s="26"/>
      <c r="AM39" s="26"/>
      <c r="AN39" s="26"/>
      <c r="AO39" s="26"/>
      <c r="AP39" s="26"/>
      <c r="AQ39" s="26"/>
      <c r="AR39" s="26"/>
      <c r="AS39" s="26"/>
      <c r="AT39" s="26"/>
      <c r="AU39" s="26"/>
      <c r="AV39" s="26"/>
      <c r="AW39" s="26"/>
      <c r="AX39" s="2"/>
      <c r="AY39" s="54"/>
      <c r="AZ39" s="54" t="s">
        <v>189</v>
      </c>
      <c r="BA39" s="92"/>
      <c r="BB39" s="92"/>
      <c r="BC39" s="66">
        <v>1</v>
      </c>
      <c r="BD39" s="66" t="s">
        <v>199</v>
      </c>
      <c r="BE39" s="93">
        <f t="shared" si="4"/>
        <v>1</v>
      </c>
      <c r="BF39" s="96" t="str">
        <f t="shared" si="5"/>
        <v>Đ</v>
      </c>
    </row>
    <row r="40" spans="1:58" ht="37.5" x14ac:dyDescent="0.3">
      <c r="A40" s="22">
        <v>30</v>
      </c>
      <c r="B40" s="157"/>
      <c r="C40" s="28" t="s">
        <v>128</v>
      </c>
      <c r="D40" s="29" t="s">
        <v>129</v>
      </c>
      <c r="E40" s="17" t="s">
        <v>5</v>
      </c>
      <c r="F40" s="22"/>
      <c r="G40" s="22"/>
      <c r="H40" s="22"/>
      <c r="I40" s="22"/>
      <c r="J40" s="22"/>
      <c r="K40" s="22"/>
      <c r="L40" s="22" t="s">
        <v>64</v>
      </c>
      <c r="M40" s="22"/>
      <c r="N40" s="22"/>
      <c r="O40" s="26"/>
      <c r="P40" s="26"/>
      <c r="Q40" s="26"/>
      <c r="R40" s="26"/>
      <c r="S40" s="26"/>
      <c r="T40" s="26"/>
      <c r="U40" s="26"/>
      <c r="V40" s="26"/>
      <c r="W40" s="26"/>
      <c r="X40" s="26"/>
      <c r="Y40" s="26"/>
      <c r="Z40" s="26"/>
      <c r="AA40" s="26"/>
      <c r="AB40" s="26"/>
      <c r="AC40" s="26"/>
      <c r="AD40" s="26"/>
      <c r="AE40" s="26"/>
      <c r="AF40" s="26"/>
      <c r="AG40" s="26"/>
      <c r="AH40" s="26"/>
      <c r="AI40" s="26"/>
      <c r="AJ40" s="26"/>
      <c r="AK40" s="26"/>
      <c r="AL40" s="26"/>
      <c r="AM40" s="26"/>
      <c r="AN40" s="26" t="s">
        <v>64</v>
      </c>
      <c r="AO40" s="26"/>
      <c r="AP40" s="26"/>
      <c r="AQ40" s="26"/>
      <c r="AR40" s="26"/>
      <c r="AS40" s="26"/>
      <c r="AT40" s="26"/>
      <c r="AU40" s="26"/>
      <c r="AV40" s="26"/>
      <c r="AW40" s="26"/>
      <c r="AX40" s="2"/>
      <c r="AY40" s="54"/>
      <c r="AZ40" s="54" t="s">
        <v>27</v>
      </c>
      <c r="BA40" s="92"/>
      <c r="BB40" s="92"/>
      <c r="BC40" s="66">
        <v>1</v>
      </c>
      <c r="BD40" s="66" t="s">
        <v>200</v>
      </c>
      <c r="BE40" s="93">
        <f t="shared" si="4"/>
        <v>1</v>
      </c>
      <c r="BF40" s="96" t="str">
        <f t="shared" si="5"/>
        <v>KĐ</v>
      </c>
    </row>
    <row r="41" spans="1:58" ht="31.5" x14ac:dyDescent="0.3">
      <c r="A41" s="22">
        <v>31</v>
      </c>
      <c r="B41" s="157"/>
      <c r="C41" s="28" t="s">
        <v>130</v>
      </c>
      <c r="D41" s="28" t="s">
        <v>131</v>
      </c>
      <c r="E41" s="17" t="s">
        <v>5</v>
      </c>
      <c r="F41" s="22"/>
      <c r="G41" s="22" t="s">
        <v>64</v>
      </c>
      <c r="H41" s="22"/>
      <c r="I41" s="22"/>
      <c r="J41" s="22"/>
      <c r="K41" s="22"/>
      <c r="L41" s="22"/>
      <c r="M41" s="22" t="s">
        <v>64</v>
      </c>
      <c r="N41" s="22"/>
      <c r="O41" s="26"/>
      <c r="P41" s="26"/>
      <c r="Q41" s="26"/>
      <c r="R41" s="26"/>
      <c r="S41" s="26" t="s">
        <v>64</v>
      </c>
      <c r="T41" s="26"/>
      <c r="U41" s="26"/>
      <c r="V41" s="26"/>
      <c r="W41" s="26"/>
      <c r="X41" s="26"/>
      <c r="Y41" s="26"/>
      <c r="Z41" s="26"/>
      <c r="AA41" s="26"/>
      <c r="AB41" s="26"/>
      <c r="AC41" s="26"/>
      <c r="AD41" s="26"/>
      <c r="AE41" s="26"/>
      <c r="AF41" s="26"/>
      <c r="AG41" s="26"/>
      <c r="AH41" s="26"/>
      <c r="AI41" s="26"/>
      <c r="AJ41" s="26"/>
      <c r="AK41" s="26"/>
      <c r="AL41" s="26"/>
      <c r="AM41" s="26"/>
      <c r="AN41" s="26"/>
      <c r="AO41" s="26"/>
      <c r="AP41" s="26"/>
      <c r="AQ41" s="26"/>
      <c r="AR41" s="26"/>
      <c r="AS41" s="26"/>
      <c r="AT41" s="26" t="s">
        <v>64</v>
      </c>
      <c r="AU41" s="26"/>
      <c r="AV41" s="26"/>
      <c r="AW41" s="26"/>
      <c r="AX41" s="2"/>
      <c r="AY41" s="54"/>
      <c r="AZ41" s="54" t="s">
        <v>28</v>
      </c>
      <c r="BA41" s="92"/>
      <c r="BB41" s="92"/>
      <c r="BC41" s="66">
        <v>2</v>
      </c>
      <c r="BD41" s="66" t="s">
        <v>199</v>
      </c>
      <c r="BE41" s="93">
        <f t="shared" si="4"/>
        <v>2</v>
      </c>
      <c r="BF41" s="96" t="str">
        <f t="shared" si="5"/>
        <v>Đ</v>
      </c>
    </row>
    <row r="42" spans="1:58" ht="31.5" x14ac:dyDescent="0.3">
      <c r="A42" s="22">
        <v>32</v>
      </c>
      <c r="B42" s="157"/>
      <c r="C42" s="78" t="s">
        <v>132</v>
      </c>
      <c r="D42" s="28" t="s">
        <v>133</v>
      </c>
      <c r="E42" s="17" t="s">
        <v>5</v>
      </c>
      <c r="F42" s="22"/>
      <c r="G42" s="22"/>
      <c r="H42" s="22"/>
      <c r="I42" s="22"/>
      <c r="J42" s="22"/>
      <c r="K42" s="22" t="s">
        <v>64</v>
      </c>
      <c r="L42" s="22"/>
      <c r="M42" s="22"/>
      <c r="N42" s="22" t="s">
        <v>64</v>
      </c>
      <c r="O42" s="26"/>
      <c r="P42" s="26"/>
      <c r="Q42" s="26"/>
      <c r="R42" s="26"/>
      <c r="S42" s="26"/>
      <c r="T42" s="26"/>
      <c r="U42" s="26"/>
      <c r="V42" s="26"/>
      <c r="W42" s="26"/>
      <c r="X42" s="26"/>
      <c r="Y42" s="26"/>
      <c r="Z42" s="26"/>
      <c r="AA42" s="26"/>
      <c r="AB42" s="26"/>
      <c r="AC42" s="26"/>
      <c r="AD42" s="26"/>
      <c r="AE42" s="26"/>
      <c r="AF42" s="26"/>
      <c r="AG42" s="26"/>
      <c r="AH42" s="26"/>
      <c r="AI42" s="26" t="s">
        <v>64</v>
      </c>
      <c r="AJ42" s="26"/>
      <c r="AK42" s="26"/>
      <c r="AL42" s="26"/>
      <c r="AM42" s="26"/>
      <c r="AN42" s="26"/>
      <c r="AO42" s="26"/>
      <c r="AP42" s="26"/>
      <c r="AQ42" s="26"/>
      <c r="AR42" s="26"/>
      <c r="AS42" s="26"/>
      <c r="AT42" s="26"/>
      <c r="AU42" s="26"/>
      <c r="AV42" s="26"/>
      <c r="AW42" s="26" t="s">
        <v>64</v>
      </c>
      <c r="AX42" s="2"/>
      <c r="AY42" s="54"/>
      <c r="AZ42" s="54" t="s">
        <v>29</v>
      </c>
      <c r="BA42" s="92"/>
      <c r="BB42" s="92"/>
      <c r="BC42" s="66">
        <v>1</v>
      </c>
      <c r="BD42" s="66" t="s">
        <v>199</v>
      </c>
      <c r="BE42" s="93">
        <f t="shared" si="4"/>
        <v>1</v>
      </c>
      <c r="BF42" s="96" t="str">
        <f t="shared" si="5"/>
        <v>Đ</v>
      </c>
    </row>
    <row r="43" spans="1:58" x14ac:dyDescent="0.25">
      <c r="A43" s="22">
        <v>33</v>
      </c>
      <c r="B43" s="129" t="s">
        <v>41</v>
      </c>
      <c r="C43" s="130"/>
      <c r="D43" s="131"/>
      <c r="E43" s="76">
        <f>COUNTIF(E44:E49,"Ngôn ngữ")</f>
        <v>6</v>
      </c>
      <c r="F43" s="83">
        <f t="shared" ref="F43:AX43" si="7">COUNTIF(F44:F49,"x")</f>
        <v>2</v>
      </c>
      <c r="G43" s="83">
        <f t="shared" si="7"/>
        <v>1</v>
      </c>
      <c r="H43" s="83">
        <f t="shared" si="7"/>
        <v>1</v>
      </c>
      <c r="I43" s="83">
        <f t="shared" si="7"/>
        <v>1</v>
      </c>
      <c r="J43" s="83">
        <f t="shared" si="7"/>
        <v>1</v>
      </c>
      <c r="K43" s="83">
        <f t="shared" si="7"/>
        <v>1</v>
      </c>
      <c r="L43" s="83">
        <f t="shared" si="7"/>
        <v>1</v>
      </c>
      <c r="M43" s="83">
        <f t="shared" si="7"/>
        <v>0</v>
      </c>
      <c r="N43" s="83">
        <f t="shared" si="7"/>
        <v>1</v>
      </c>
      <c r="O43" s="83">
        <f t="shared" si="7"/>
        <v>1</v>
      </c>
      <c r="P43" s="83">
        <f t="shared" si="7"/>
        <v>1</v>
      </c>
      <c r="Q43" s="83">
        <f t="shared" si="7"/>
        <v>0</v>
      </c>
      <c r="R43" s="83">
        <f t="shared" si="7"/>
        <v>0</v>
      </c>
      <c r="S43" s="83">
        <f t="shared" si="7"/>
        <v>0</v>
      </c>
      <c r="T43" s="83">
        <f t="shared" si="7"/>
        <v>1</v>
      </c>
      <c r="U43" s="83">
        <f t="shared" si="7"/>
        <v>0</v>
      </c>
      <c r="V43" s="83">
        <f t="shared" si="7"/>
        <v>0</v>
      </c>
      <c r="W43" s="83">
        <f t="shared" si="7"/>
        <v>0</v>
      </c>
      <c r="X43" s="83">
        <f t="shared" si="7"/>
        <v>1</v>
      </c>
      <c r="Y43" s="83">
        <f t="shared" si="7"/>
        <v>0</v>
      </c>
      <c r="Z43" s="83">
        <f t="shared" si="7"/>
        <v>0</v>
      </c>
      <c r="AA43" s="83">
        <f t="shared" si="7"/>
        <v>0</v>
      </c>
      <c r="AB43" s="83">
        <f t="shared" si="7"/>
        <v>0</v>
      </c>
      <c r="AC43" s="83">
        <f t="shared" si="7"/>
        <v>1</v>
      </c>
      <c r="AD43" s="83">
        <f t="shared" si="7"/>
        <v>0</v>
      </c>
      <c r="AE43" s="83">
        <f t="shared" si="7"/>
        <v>0</v>
      </c>
      <c r="AF43" s="83">
        <f t="shared" si="7"/>
        <v>0</v>
      </c>
      <c r="AG43" s="83">
        <f t="shared" si="7"/>
        <v>0</v>
      </c>
      <c r="AH43" s="83">
        <f t="shared" si="7"/>
        <v>1</v>
      </c>
      <c r="AI43" s="83">
        <f t="shared" si="7"/>
        <v>0</v>
      </c>
      <c r="AJ43" s="83">
        <f t="shared" si="7"/>
        <v>0</v>
      </c>
      <c r="AK43" s="83">
        <f t="shared" si="7"/>
        <v>0</v>
      </c>
      <c r="AL43" s="83">
        <f t="shared" si="7"/>
        <v>1</v>
      </c>
      <c r="AM43" s="83">
        <f t="shared" si="7"/>
        <v>0</v>
      </c>
      <c r="AN43" s="83">
        <f t="shared" si="7"/>
        <v>0</v>
      </c>
      <c r="AO43" s="83">
        <f t="shared" si="7"/>
        <v>0</v>
      </c>
      <c r="AP43" s="83">
        <f t="shared" si="7"/>
        <v>1</v>
      </c>
      <c r="AQ43" s="83">
        <f t="shared" si="7"/>
        <v>0</v>
      </c>
      <c r="AR43" s="83">
        <f t="shared" si="7"/>
        <v>0</v>
      </c>
      <c r="AS43" s="83">
        <f t="shared" si="7"/>
        <v>0</v>
      </c>
      <c r="AT43" s="83">
        <f t="shared" si="7"/>
        <v>0</v>
      </c>
      <c r="AU43" s="83">
        <f t="shared" si="7"/>
        <v>0</v>
      </c>
      <c r="AV43" s="83">
        <f t="shared" si="7"/>
        <v>1</v>
      </c>
      <c r="AW43" s="83">
        <f t="shared" si="7"/>
        <v>0</v>
      </c>
      <c r="AX43" s="83">
        <f t="shared" si="7"/>
        <v>0</v>
      </c>
      <c r="AY43" s="63"/>
      <c r="AZ43" s="63"/>
      <c r="BA43" s="63"/>
      <c r="BB43" s="63"/>
      <c r="BC43" s="63"/>
      <c r="BD43" s="63"/>
      <c r="BE43" s="94"/>
      <c r="BF43" s="94"/>
    </row>
    <row r="44" spans="1:58" ht="31.5" customHeight="1" x14ac:dyDescent="0.3">
      <c r="A44" s="22">
        <v>34</v>
      </c>
      <c r="B44" s="132" t="s">
        <v>134</v>
      </c>
      <c r="C44" s="159" t="s">
        <v>135</v>
      </c>
      <c r="D44" s="29" t="s">
        <v>136</v>
      </c>
      <c r="E44" s="17" t="s">
        <v>6</v>
      </c>
      <c r="F44" s="22" t="s">
        <v>64</v>
      </c>
      <c r="G44" s="22"/>
      <c r="H44" s="22"/>
      <c r="I44" s="22"/>
      <c r="J44" s="22" t="s">
        <v>64</v>
      </c>
      <c r="K44" s="22"/>
      <c r="L44" s="22"/>
      <c r="M44" s="22"/>
      <c r="N44" s="22"/>
      <c r="O44" s="26" t="s">
        <v>64</v>
      </c>
      <c r="P44" s="26"/>
      <c r="Q44" s="26"/>
      <c r="R44" s="26"/>
      <c r="S44" s="26"/>
      <c r="T44" s="26"/>
      <c r="U44" s="26"/>
      <c r="V44" s="26"/>
      <c r="W44" s="26"/>
      <c r="X44" s="26"/>
      <c r="Y44" s="26"/>
      <c r="Z44" s="26"/>
      <c r="AA44" s="26"/>
      <c r="AB44" s="26"/>
      <c r="AC44" s="26"/>
      <c r="AD44" s="26"/>
      <c r="AE44" s="26"/>
      <c r="AF44" s="26"/>
      <c r="AG44" s="26"/>
      <c r="AH44" s="26"/>
      <c r="AI44" s="26"/>
      <c r="AJ44" s="26"/>
      <c r="AK44" s="26"/>
      <c r="AL44" s="26" t="s">
        <v>64</v>
      </c>
      <c r="AM44" s="26"/>
      <c r="AN44" s="26"/>
      <c r="AO44" s="26"/>
      <c r="AP44" s="26"/>
      <c r="AQ44" s="26"/>
      <c r="AR44" s="26"/>
      <c r="AS44" s="26"/>
      <c r="AT44" s="26"/>
      <c r="AU44" s="26"/>
      <c r="AV44" s="26"/>
      <c r="AW44" s="26"/>
      <c r="AX44" s="2"/>
      <c r="AY44" s="54" t="s">
        <v>184</v>
      </c>
      <c r="AZ44" s="54" t="s">
        <v>25</v>
      </c>
      <c r="BA44" s="66">
        <v>1</v>
      </c>
      <c r="BB44" s="66" t="s">
        <v>199</v>
      </c>
      <c r="BC44" s="66">
        <v>2</v>
      </c>
      <c r="BD44" s="66" t="s">
        <v>199</v>
      </c>
      <c r="BE44" s="93">
        <f t="shared" si="4"/>
        <v>2</v>
      </c>
      <c r="BF44" s="96" t="str">
        <f t="shared" si="5"/>
        <v>Đ</v>
      </c>
    </row>
    <row r="45" spans="1:58" ht="37.5" x14ac:dyDescent="0.3">
      <c r="A45" s="22">
        <v>35</v>
      </c>
      <c r="B45" s="144"/>
      <c r="C45" s="160"/>
      <c r="D45" s="29" t="s">
        <v>137</v>
      </c>
      <c r="E45" s="17" t="s">
        <v>6</v>
      </c>
      <c r="F45" s="22"/>
      <c r="G45" s="22"/>
      <c r="H45" s="22"/>
      <c r="I45" s="22" t="s">
        <v>64</v>
      </c>
      <c r="J45" s="22"/>
      <c r="K45" s="22"/>
      <c r="L45" s="22" t="s">
        <v>64</v>
      </c>
      <c r="M45" s="22"/>
      <c r="N45" s="22"/>
      <c r="O45" s="26"/>
      <c r="P45" s="26"/>
      <c r="Q45" s="26"/>
      <c r="R45" s="26"/>
      <c r="S45" s="26"/>
      <c r="T45" s="26"/>
      <c r="U45" s="26"/>
      <c r="V45" s="26"/>
      <c r="W45" s="26"/>
      <c r="X45" s="26"/>
      <c r="Y45" s="26"/>
      <c r="Z45" s="26"/>
      <c r="AA45" s="26"/>
      <c r="AB45" s="26"/>
      <c r="AC45" s="26" t="s">
        <v>64</v>
      </c>
      <c r="AD45" s="26"/>
      <c r="AE45" s="26"/>
      <c r="AF45" s="26"/>
      <c r="AG45" s="26"/>
      <c r="AH45" s="26"/>
      <c r="AI45" s="26"/>
      <c r="AJ45" s="26"/>
      <c r="AK45" s="26"/>
      <c r="AL45" s="26"/>
      <c r="AM45" s="26"/>
      <c r="AN45" s="26"/>
      <c r="AO45" s="26"/>
      <c r="AP45" s="26" t="s">
        <v>64</v>
      </c>
      <c r="AQ45" s="26"/>
      <c r="AR45" s="26"/>
      <c r="AS45" s="26"/>
      <c r="AT45" s="26"/>
      <c r="AU45" s="26"/>
      <c r="AV45" s="26"/>
      <c r="AW45" s="26"/>
      <c r="AX45" s="2"/>
      <c r="AY45" s="54" t="s">
        <v>24</v>
      </c>
      <c r="AZ45" s="54" t="s">
        <v>27</v>
      </c>
      <c r="BA45" s="66">
        <v>1</v>
      </c>
      <c r="BB45" s="66" t="s">
        <v>200</v>
      </c>
      <c r="BC45" s="66">
        <v>1</v>
      </c>
      <c r="BD45" s="66" t="s">
        <v>199</v>
      </c>
      <c r="BE45" s="93">
        <f t="shared" si="4"/>
        <v>1</v>
      </c>
      <c r="BF45" s="96" t="str">
        <f t="shared" si="5"/>
        <v>Đ</v>
      </c>
    </row>
    <row r="46" spans="1:58" ht="37.5" x14ac:dyDescent="0.3">
      <c r="A46" s="22">
        <v>36</v>
      </c>
      <c r="B46" s="144"/>
      <c r="C46" s="132" t="s">
        <v>138</v>
      </c>
      <c r="D46" s="29" t="s">
        <v>139</v>
      </c>
      <c r="E46" s="17" t="s">
        <v>6</v>
      </c>
      <c r="F46" s="22"/>
      <c r="G46" s="22"/>
      <c r="H46" s="22"/>
      <c r="I46" s="22"/>
      <c r="J46" s="22"/>
      <c r="K46" s="22" t="s">
        <v>64</v>
      </c>
      <c r="L46" s="22"/>
      <c r="M46" s="22"/>
      <c r="N46" s="22"/>
      <c r="O46" s="26"/>
      <c r="P46" s="26"/>
      <c r="Q46" s="26"/>
      <c r="R46" s="26"/>
      <c r="S46" s="26"/>
      <c r="T46" s="26"/>
      <c r="U46" s="26"/>
      <c r="V46" s="26"/>
      <c r="W46" s="26"/>
      <c r="X46" s="26"/>
      <c r="Y46" s="26"/>
      <c r="Z46" s="26"/>
      <c r="AA46" s="26"/>
      <c r="AB46" s="26"/>
      <c r="AC46" s="26"/>
      <c r="AD46" s="26"/>
      <c r="AE46" s="26"/>
      <c r="AF46" s="26"/>
      <c r="AG46" s="26"/>
      <c r="AH46" s="26" t="s">
        <v>64</v>
      </c>
      <c r="AI46" s="26"/>
      <c r="AJ46" s="26"/>
      <c r="AK46" s="26"/>
      <c r="AL46" s="26"/>
      <c r="AM46" s="26"/>
      <c r="AN46" s="26"/>
      <c r="AO46" s="26"/>
      <c r="AP46" s="26"/>
      <c r="AQ46" s="26"/>
      <c r="AR46" s="26"/>
      <c r="AS46" s="26"/>
      <c r="AT46" s="26"/>
      <c r="AU46" s="26"/>
      <c r="AV46" s="26"/>
      <c r="AW46" s="26"/>
      <c r="AX46" s="2"/>
      <c r="AY46" s="54"/>
      <c r="AZ46" s="54" t="s">
        <v>26</v>
      </c>
      <c r="BA46" s="92"/>
      <c r="BB46" s="92"/>
      <c r="BC46" s="66">
        <v>1</v>
      </c>
      <c r="BD46" s="66" t="s">
        <v>199</v>
      </c>
      <c r="BE46" s="93">
        <f t="shared" si="4"/>
        <v>1</v>
      </c>
      <c r="BF46" s="96" t="str">
        <f t="shared" si="5"/>
        <v>Đ</v>
      </c>
    </row>
    <row r="47" spans="1:58" ht="37.5" x14ac:dyDescent="0.3">
      <c r="A47" s="22">
        <v>37</v>
      </c>
      <c r="B47" s="144"/>
      <c r="C47" s="144"/>
      <c r="D47" s="29" t="s">
        <v>140</v>
      </c>
      <c r="E47" s="17" t="s">
        <v>6</v>
      </c>
      <c r="F47" s="22"/>
      <c r="G47" s="22" t="s">
        <v>64</v>
      </c>
      <c r="H47" s="22"/>
      <c r="I47" s="22"/>
      <c r="J47" s="22"/>
      <c r="K47" s="22"/>
      <c r="L47" s="22"/>
      <c r="M47" s="22"/>
      <c r="N47" s="22"/>
      <c r="O47" s="26"/>
      <c r="P47" s="26"/>
      <c r="Q47" s="26"/>
      <c r="R47" s="26"/>
      <c r="S47" s="26"/>
      <c r="T47" s="26" t="s">
        <v>64</v>
      </c>
      <c r="U47" s="26"/>
      <c r="V47" s="26"/>
      <c r="W47" s="26"/>
      <c r="X47" s="26"/>
      <c r="Y47" s="26"/>
      <c r="Z47" s="26"/>
      <c r="AA47" s="26"/>
      <c r="AB47" s="26"/>
      <c r="AC47" s="26"/>
      <c r="AD47" s="26"/>
      <c r="AE47" s="26"/>
      <c r="AF47" s="26"/>
      <c r="AG47" s="26"/>
      <c r="AH47" s="26"/>
      <c r="AI47" s="26"/>
      <c r="AJ47" s="26"/>
      <c r="AK47" s="26"/>
      <c r="AL47" s="26"/>
      <c r="AM47" s="26"/>
      <c r="AN47" s="26"/>
      <c r="AO47" s="26"/>
      <c r="AP47" s="26"/>
      <c r="AQ47" s="26"/>
      <c r="AR47" s="26"/>
      <c r="AS47" s="26"/>
      <c r="AT47" s="26"/>
      <c r="AU47" s="26"/>
      <c r="AV47" s="26"/>
      <c r="AW47" s="26"/>
      <c r="AX47" s="2"/>
      <c r="AY47" s="54" t="s">
        <v>22</v>
      </c>
      <c r="AZ47" s="54"/>
      <c r="BA47" s="66">
        <v>1</v>
      </c>
      <c r="BB47" s="66" t="s">
        <v>200</v>
      </c>
      <c r="BC47" s="92"/>
      <c r="BD47" s="92"/>
      <c r="BE47" s="93">
        <f t="shared" si="4"/>
        <v>1</v>
      </c>
      <c r="BF47" s="96" t="str">
        <f t="shared" si="5"/>
        <v>KĐ</v>
      </c>
    </row>
    <row r="48" spans="1:58" ht="56.25" x14ac:dyDescent="0.3">
      <c r="A48" s="22">
        <v>38</v>
      </c>
      <c r="B48" s="144"/>
      <c r="C48" s="29" t="s">
        <v>141</v>
      </c>
      <c r="D48" s="29" t="s">
        <v>142</v>
      </c>
      <c r="E48" s="17" t="s">
        <v>6</v>
      </c>
      <c r="F48" s="22"/>
      <c r="G48" s="22"/>
      <c r="H48" s="22" t="s">
        <v>64</v>
      </c>
      <c r="I48" s="22"/>
      <c r="J48" s="22"/>
      <c r="K48" s="22"/>
      <c r="L48" s="22"/>
      <c r="M48" s="22"/>
      <c r="N48" s="22"/>
      <c r="O48" s="26"/>
      <c r="P48" s="26"/>
      <c r="Q48" s="26"/>
      <c r="R48" s="26"/>
      <c r="S48" s="26"/>
      <c r="T48" s="26"/>
      <c r="U48" s="26"/>
      <c r="V48" s="26"/>
      <c r="W48" s="26"/>
      <c r="X48" s="26" t="s">
        <v>64</v>
      </c>
      <c r="Y48" s="26"/>
      <c r="Z48" s="26"/>
      <c r="AA48" s="26"/>
      <c r="AB48" s="26"/>
      <c r="AC48" s="26"/>
      <c r="AD48" s="26"/>
      <c r="AE48" s="26"/>
      <c r="AF48" s="26"/>
      <c r="AG48" s="26"/>
      <c r="AH48" s="26"/>
      <c r="AI48" s="26"/>
      <c r="AJ48" s="26"/>
      <c r="AK48" s="26"/>
      <c r="AL48" s="26"/>
      <c r="AM48" s="26"/>
      <c r="AN48" s="26"/>
      <c r="AO48" s="26"/>
      <c r="AP48" s="26"/>
      <c r="AQ48" s="26"/>
      <c r="AR48" s="26"/>
      <c r="AS48" s="26"/>
      <c r="AT48" s="26"/>
      <c r="AU48" s="26"/>
      <c r="AV48" s="26"/>
      <c r="AW48" s="26"/>
      <c r="AX48" s="2"/>
      <c r="AY48" s="54" t="s">
        <v>23</v>
      </c>
      <c r="AZ48" s="54"/>
      <c r="BA48" s="66">
        <v>1</v>
      </c>
      <c r="BB48" s="66" t="s">
        <v>200</v>
      </c>
      <c r="BC48" s="92"/>
      <c r="BD48" s="92"/>
      <c r="BE48" s="93">
        <f t="shared" si="4"/>
        <v>1</v>
      </c>
      <c r="BF48" s="96" t="str">
        <f t="shared" si="5"/>
        <v>KĐ</v>
      </c>
    </row>
    <row r="49" spans="1:58" ht="39" customHeight="1" x14ac:dyDescent="0.3">
      <c r="A49" s="22">
        <v>39</v>
      </c>
      <c r="B49" s="144"/>
      <c r="C49" s="77" t="s">
        <v>143</v>
      </c>
      <c r="D49" s="29" t="s">
        <v>185</v>
      </c>
      <c r="E49" s="17" t="s">
        <v>6</v>
      </c>
      <c r="F49" s="22" t="s">
        <v>64</v>
      </c>
      <c r="G49" s="22"/>
      <c r="H49" s="22"/>
      <c r="I49" s="22"/>
      <c r="J49" s="22"/>
      <c r="K49" s="22"/>
      <c r="L49" s="22"/>
      <c r="M49" s="22"/>
      <c r="N49" s="22" t="s">
        <v>64</v>
      </c>
      <c r="O49" s="26"/>
      <c r="P49" s="26" t="s">
        <v>64</v>
      </c>
      <c r="Q49" s="26"/>
      <c r="R49" s="26"/>
      <c r="S49" s="26"/>
      <c r="T49" s="26"/>
      <c r="U49" s="26"/>
      <c r="V49" s="26"/>
      <c r="W49" s="26"/>
      <c r="X49" s="26"/>
      <c r="Y49" s="26"/>
      <c r="Z49" s="26"/>
      <c r="AA49" s="26"/>
      <c r="AB49" s="26"/>
      <c r="AC49" s="26"/>
      <c r="AD49" s="26"/>
      <c r="AE49" s="26"/>
      <c r="AF49" s="26"/>
      <c r="AG49" s="26"/>
      <c r="AH49" s="26"/>
      <c r="AI49" s="26"/>
      <c r="AJ49" s="26"/>
      <c r="AK49" s="26"/>
      <c r="AL49" s="26"/>
      <c r="AM49" s="26"/>
      <c r="AN49" s="26"/>
      <c r="AO49" s="26"/>
      <c r="AP49" s="26"/>
      <c r="AQ49" s="26"/>
      <c r="AR49" s="26"/>
      <c r="AS49" s="26"/>
      <c r="AT49" s="26"/>
      <c r="AU49" s="26"/>
      <c r="AV49" s="26" t="s">
        <v>64</v>
      </c>
      <c r="AW49" s="26"/>
      <c r="AX49" s="2"/>
      <c r="AY49" s="54" t="s">
        <v>184</v>
      </c>
      <c r="AZ49" s="54" t="s">
        <v>29</v>
      </c>
      <c r="BA49" s="66">
        <v>1</v>
      </c>
      <c r="BB49" s="66" t="s">
        <v>200</v>
      </c>
      <c r="BC49" s="66">
        <v>2</v>
      </c>
      <c r="BD49" s="66" t="s">
        <v>199</v>
      </c>
      <c r="BE49" s="93">
        <f t="shared" si="4"/>
        <v>2</v>
      </c>
      <c r="BF49" s="96" t="str">
        <f t="shared" si="5"/>
        <v>Đ</v>
      </c>
    </row>
    <row r="50" spans="1:58" s="59" customFormat="1" x14ac:dyDescent="0.25">
      <c r="A50" s="22">
        <v>40</v>
      </c>
      <c r="B50" s="161" t="s">
        <v>42</v>
      </c>
      <c r="C50" s="162"/>
      <c r="D50" s="163"/>
      <c r="E50" s="57">
        <f>COUNTIF(E51:E59,"TCKNXH")</f>
        <v>9</v>
      </c>
      <c r="F50" s="58">
        <f t="shared" ref="F50:AX50" si="8">COUNTIF(F51:F59,"x")</f>
        <v>1</v>
      </c>
      <c r="G50" s="58">
        <f t="shared" si="8"/>
        <v>1</v>
      </c>
      <c r="H50" s="58">
        <f t="shared" si="8"/>
        <v>3</v>
      </c>
      <c r="I50" s="58">
        <f t="shared" si="8"/>
        <v>1</v>
      </c>
      <c r="J50" s="58">
        <f t="shared" si="8"/>
        <v>1</v>
      </c>
      <c r="K50" s="58">
        <f t="shared" si="8"/>
        <v>1</v>
      </c>
      <c r="L50" s="58">
        <f t="shared" si="8"/>
        <v>1</v>
      </c>
      <c r="M50" s="58">
        <f t="shared" si="8"/>
        <v>1</v>
      </c>
      <c r="N50" s="58">
        <f t="shared" si="8"/>
        <v>2</v>
      </c>
      <c r="O50" s="58">
        <f t="shared" si="8"/>
        <v>0</v>
      </c>
      <c r="P50" s="58">
        <f t="shared" si="8"/>
        <v>0</v>
      </c>
      <c r="Q50" s="58">
        <f t="shared" si="8"/>
        <v>1</v>
      </c>
      <c r="R50" s="58">
        <f t="shared" si="8"/>
        <v>0</v>
      </c>
      <c r="S50" s="58">
        <f t="shared" si="8"/>
        <v>0</v>
      </c>
      <c r="T50" s="58">
        <f t="shared" si="8"/>
        <v>0</v>
      </c>
      <c r="U50" s="58">
        <f t="shared" si="8"/>
        <v>1</v>
      </c>
      <c r="V50" s="58">
        <f t="shared" si="8"/>
        <v>0</v>
      </c>
      <c r="W50" s="58">
        <f t="shared" si="8"/>
        <v>0</v>
      </c>
      <c r="X50" s="58">
        <f t="shared" si="8"/>
        <v>0</v>
      </c>
      <c r="Y50" s="58">
        <f t="shared" si="8"/>
        <v>1</v>
      </c>
      <c r="Z50" s="58">
        <f t="shared" si="8"/>
        <v>1</v>
      </c>
      <c r="AA50" s="58">
        <f t="shared" si="8"/>
        <v>1</v>
      </c>
      <c r="AB50" s="58">
        <f t="shared" si="8"/>
        <v>0</v>
      </c>
      <c r="AC50" s="58">
        <f t="shared" si="8"/>
        <v>0</v>
      </c>
      <c r="AD50" s="58">
        <f t="shared" si="8"/>
        <v>1</v>
      </c>
      <c r="AE50" s="58">
        <f t="shared" si="8"/>
        <v>0</v>
      </c>
      <c r="AF50" s="58">
        <f t="shared" si="8"/>
        <v>0</v>
      </c>
      <c r="AG50" s="58">
        <f t="shared" si="8"/>
        <v>1</v>
      </c>
      <c r="AH50" s="58">
        <f t="shared" si="8"/>
        <v>0</v>
      </c>
      <c r="AI50" s="58">
        <f t="shared" si="8"/>
        <v>0</v>
      </c>
      <c r="AJ50" s="58">
        <f t="shared" si="8"/>
        <v>0</v>
      </c>
      <c r="AK50" s="58">
        <f t="shared" si="8"/>
        <v>0</v>
      </c>
      <c r="AL50" s="58">
        <f t="shared" si="8"/>
        <v>0</v>
      </c>
      <c r="AM50" s="58">
        <f t="shared" si="8"/>
        <v>1</v>
      </c>
      <c r="AN50" s="58">
        <f t="shared" si="8"/>
        <v>1</v>
      </c>
      <c r="AO50" s="58">
        <f t="shared" si="8"/>
        <v>0</v>
      </c>
      <c r="AP50" s="58">
        <f t="shared" si="8"/>
        <v>0</v>
      </c>
      <c r="AQ50" s="58">
        <f t="shared" si="8"/>
        <v>0</v>
      </c>
      <c r="AR50" s="58">
        <f t="shared" si="8"/>
        <v>0</v>
      </c>
      <c r="AS50" s="58">
        <f t="shared" si="8"/>
        <v>1</v>
      </c>
      <c r="AT50" s="58">
        <f t="shared" si="8"/>
        <v>0</v>
      </c>
      <c r="AU50" s="58">
        <f t="shared" si="8"/>
        <v>0</v>
      </c>
      <c r="AV50" s="58">
        <f t="shared" si="8"/>
        <v>1</v>
      </c>
      <c r="AW50" s="58">
        <f t="shared" si="8"/>
        <v>1</v>
      </c>
      <c r="AX50" s="58">
        <f t="shared" si="8"/>
        <v>0</v>
      </c>
      <c r="AY50" s="64"/>
      <c r="AZ50" s="64"/>
      <c r="BA50" s="64"/>
      <c r="BB50" s="64"/>
      <c r="BC50" s="64"/>
      <c r="BD50" s="64"/>
      <c r="BE50" s="95"/>
      <c r="BF50" s="94"/>
    </row>
    <row r="51" spans="1:58" s="59" customFormat="1" ht="56.25" x14ac:dyDescent="0.25">
      <c r="A51" s="22">
        <v>41</v>
      </c>
      <c r="B51" s="132" t="s">
        <v>186</v>
      </c>
      <c r="C51" s="145" t="s">
        <v>144</v>
      </c>
      <c r="D51" s="60" t="s">
        <v>145</v>
      </c>
      <c r="E51" s="61" t="s">
        <v>7</v>
      </c>
      <c r="F51" s="56" t="s">
        <v>64</v>
      </c>
      <c r="G51" s="56"/>
      <c r="H51" s="56"/>
      <c r="I51" s="56"/>
      <c r="J51" s="56"/>
      <c r="K51" s="56"/>
      <c r="L51" s="56"/>
      <c r="M51" s="56"/>
      <c r="N51" s="56" t="s">
        <v>64</v>
      </c>
      <c r="O51" s="62"/>
      <c r="P51" s="62"/>
      <c r="Q51" s="62" t="s">
        <v>64</v>
      </c>
      <c r="R51" s="62"/>
      <c r="S51" s="62"/>
      <c r="T51" s="62"/>
      <c r="U51" s="62"/>
      <c r="V51" s="62"/>
      <c r="W51" s="62"/>
      <c r="X51" s="62"/>
      <c r="Y51" s="62"/>
      <c r="Z51" s="62"/>
      <c r="AA51" s="62"/>
      <c r="AB51" s="62"/>
      <c r="AC51" s="62"/>
      <c r="AD51" s="62"/>
      <c r="AE51" s="62"/>
      <c r="AF51" s="62"/>
      <c r="AG51" s="62"/>
      <c r="AH51" s="62"/>
      <c r="AI51" s="62"/>
      <c r="AJ51" s="62"/>
      <c r="AK51" s="62"/>
      <c r="AL51" s="62"/>
      <c r="AM51" s="62"/>
      <c r="AN51" s="62"/>
      <c r="AO51" s="62"/>
      <c r="AP51" s="62"/>
      <c r="AQ51" s="62"/>
      <c r="AR51" s="62"/>
      <c r="AS51" s="62"/>
      <c r="AT51" s="62"/>
      <c r="AU51" s="62"/>
      <c r="AV51" s="62"/>
      <c r="AW51" s="62" t="s">
        <v>64</v>
      </c>
      <c r="AX51" s="56"/>
      <c r="AY51" s="65" t="s">
        <v>184</v>
      </c>
      <c r="AZ51" s="65" t="s">
        <v>29</v>
      </c>
      <c r="BA51" s="66">
        <v>1</v>
      </c>
      <c r="BB51" s="66" t="s">
        <v>199</v>
      </c>
      <c r="BC51" s="66">
        <v>2</v>
      </c>
      <c r="BD51" s="66" t="s">
        <v>199</v>
      </c>
      <c r="BE51" s="93">
        <f t="shared" si="4"/>
        <v>2</v>
      </c>
      <c r="BF51" s="96" t="str">
        <f t="shared" si="5"/>
        <v>Đ</v>
      </c>
    </row>
    <row r="52" spans="1:58" s="59" customFormat="1" ht="37.5" x14ac:dyDescent="0.25">
      <c r="A52" s="22">
        <v>42</v>
      </c>
      <c r="B52" s="144"/>
      <c r="C52" s="146"/>
      <c r="D52" s="60" t="s">
        <v>146</v>
      </c>
      <c r="E52" s="61" t="s">
        <v>7</v>
      </c>
      <c r="F52" s="56"/>
      <c r="G52" s="56"/>
      <c r="H52" s="56"/>
      <c r="I52" s="56"/>
      <c r="J52" s="56"/>
      <c r="K52" s="56"/>
      <c r="L52" s="56"/>
      <c r="M52" s="56" t="s">
        <v>64</v>
      </c>
      <c r="N52" s="56"/>
      <c r="O52" s="62"/>
      <c r="P52" s="62"/>
      <c r="Q52" s="62"/>
      <c r="R52" s="62"/>
      <c r="S52" s="62"/>
      <c r="T52" s="62"/>
      <c r="U52" s="62"/>
      <c r="V52" s="62"/>
      <c r="W52" s="62"/>
      <c r="X52" s="62"/>
      <c r="Y52" s="62"/>
      <c r="Z52" s="62"/>
      <c r="AA52" s="62"/>
      <c r="AB52" s="62"/>
      <c r="AC52" s="62"/>
      <c r="AD52" s="62"/>
      <c r="AE52" s="62"/>
      <c r="AF52" s="62"/>
      <c r="AG52" s="62"/>
      <c r="AH52" s="62"/>
      <c r="AI52" s="62"/>
      <c r="AJ52" s="62"/>
      <c r="AK52" s="62"/>
      <c r="AL52" s="62"/>
      <c r="AM52" s="62"/>
      <c r="AN52" s="62"/>
      <c r="AO52" s="62"/>
      <c r="AP52" s="62"/>
      <c r="AQ52" s="62"/>
      <c r="AR52" s="62"/>
      <c r="AS52" s="62" t="s">
        <v>64</v>
      </c>
      <c r="AT52" s="62"/>
      <c r="AU52" s="62"/>
      <c r="AV52" s="62"/>
      <c r="AW52" s="62"/>
      <c r="AX52" s="56"/>
      <c r="AY52" s="65"/>
      <c r="AZ52" s="65" t="s">
        <v>27</v>
      </c>
      <c r="BA52" s="92"/>
      <c r="BB52" s="92"/>
      <c r="BC52" s="66">
        <v>1</v>
      </c>
      <c r="BD52" s="66" t="s">
        <v>199</v>
      </c>
      <c r="BE52" s="93">
        <f t="shared" si="4"/>
        <v>1</v>
      </c>
      <c r="BF52" s="96" t="str">
        <f t="shared" si="5"/>
        <v>Đ</v>
      </c>
    </row>
    <row r="53" spans="1:58" s="59" customFormat="1" ht="37.5" x14ac:dyDescent="0.25">
      <c r="A53" s="22">
        <v>43</v>
      </c>
      <c r="B53" s="144"/>
      <c r="C53" s="147"/>
      <c r="D53" s="60" t="s">
        <v>147</v>
      </c>
      <c r="E53" s="61" t="s">
        <v>7</v>
      </c>
      <c r="F53" s="56"/>
      <c r="G53" s="56" t="s">
        <v>64</v>
      </c>
      <c r="H53" s="56"/>
      <c r="I53" s="56"/>
      <c r="J53" s="56"/>
      <c r="K53" s="56"/>
      <c r="L53" s="56"/>
      <c r="M53" s="56"/>
      <c r="N53" s="56"/>
      <c r="O53" s="62"/>
      <c r="P53" s="62"/>
      <c r="Q53" s="62"/>
      <c r="R53" s="62"/>
      <c r="S53" s="62"/>
      <c r="T53" s="62"/>
      <c r="U53" s="62" t="s">
        <v>64</v>
      </c>
      <c r="V53" s="62"/>
      <c r="W53" s="62"/>
      <c r="X53" s="62"/>
      <c r="Y53" s="62"/>
      <c r="Z53" s="62"/>
      <c r="AA53" s="62"/>
      <c r="AB53" s="62"/>
      <c r="AC53" s="62"/>
      <c r="AD53" s="62"/>
      <c r="AE53" s="62"/>
      <c r="AF53" s="62"/>
      <c r="AG53" s="62"/>
      <c r="AH53" s="62"/>
      <c r="AI53" s="62"/>
      <c r="AJ53" s="62"/>
      <c r="AK53" s="62"/>
      <c r="AL53" s="62"/>
      <c r="AM53" s="62"/>
      <c r="AN53" s="62"/>
      <c r="AO53" s="62"/>
      <c r="AP53" s="62"/>
      <c r="AQ53" s="62"/>
      <c r="AR53" s="62"/>
      <c r="AS53" s="62"/>
      <c r="AT53" s="62"/>
      <c r="AU53" s="62"/>
      <c r="AV53" s="62"/>
      <c r="AW53" s="62"/>
      <c r="AX53" s="56"/>
      <c r="AY53" s="65" t="s">
        <v>22</v>
      </c>
      <c r="AZ53" s="65"/>
      <c r="BA53" s="66">
        <v>1</v>
      </c>
      <c r="BB53" s="66" t="s">
        <v>199</v>
      </c>
      <c r="BC53" s="92"/>
      <c r="BD53" s="92"/>
      <c r="BE53" s="93">
        <f t="shared" si="4"/>
        <v>1</v>
      </c>
      <c r="BF53" s="96" t="str">
        <f t="shared" si="5"/>
        <v>Đ</v>
      </c>
    </row>
    <row r="54" spans="1:58" ht="37.5" x14ac:dyDescent="0.3">
      <c r="A54" s="22">
        <v>44</v>
      </c>
      <c r="B54" s="132" t="s">
        <v>148</v>
      </c>
      <c r="C54" s="132" t="s">
        <v>149</v>
      </c>
      <c r="D54" s="29" t="s">
        <v>196</v>
      </c>
      <c r="E54" s="17" t="s">
        <v>7</v>
      </c>
      <c r="F54" s="22"/>
      <c r="G54" s="22"/>
      <c r="H54" s="22" t="s">
        <v>64</v>
      </c>
      <c r="I54" s="22"/>
      <c r="J54" s="22"/>
      <c r="K54" s="22"/>
      <c r="L54" s="22"/>
      <c r="M54" s="22"/>
      <c r="N54" s="22"/>
      <c r="O54" s="26"/>
      <c r="P54" s="26"/>
      <c r="Q54" s="26"/>
      <c r="R54" s="26"/>
      <c r="S54" s="26"/>
      <c r="T54" s="26"/>
      <c r="U54" s="26"/>
      <c r="V54" s="26"/>
      <c r="W54" s="26"/>
      <c r="X54" s="26"/>
      <c r="Y54" s="26" t="s">
        <v>64</v>
      </c>
      <c r="Z54" s="26"/>
      <c r="AA54" s="26"/>
      <c r="AB54" s="26"/>
      <c r="AC54" s="26"/>
      <c r="AD54" s="26"/>
      <c r="AE54" s="26"/>
      <c r="AF54" s="26"/>
      <c r="AG54" s="26"/>
      <c r="AH54" s="26"/>
      <c r="AI54" s="26"/>
      <c r="AJ54" s="26"/>
      <c r="AK54" s="26"/>
      <c r="AL54" s="26"/>
      <c r="AM54" s="26"/>
      <c r="AN54" s="26"/>
      <c r="AO54" s="26"/>
      <c r="AP54" s="26"/>
      <c r="AQ54" s="26"/>
      <c r="AR54" s="26"/>
      <c r="AS54" s="26"/>
      <c r="AT54" s="26"/>
      <c r="AU54" s="26"/>
      <c r="AV54" s="26"/>
      <c r="AW54" s="26"/>
      <c r="AX54" s="2"/>
      <c r="AY54" s="54" t="s">
        <v>23</v>
      </c>
      <c r="AZ54" s="54"/>
      <c r="BA54" s="66">
        <v>1</v>
      </c>
      <c r="BB54" s="66" t="s">
        <v>199</v>
      </c>
      <c r="BC54" s="92"/>
      <c r="BD54" s="92"/>
      <c r="BE54" s="93">
        <f t="shared" si="4"/>
        <v>1</v>
      </c>
      <c r="BF54" s="96" t="str">
        <f t="shared" si="5"/>
        <v>Đ</v>
      </c>
    </row>
    <row r="55" spans="1:58" ht="31.5" x14ac:dyDescent="0.3">
      <c r="A55" s="22">
        <v>45</v>
      </c>
      <c r="B55" s="144"/>
      <c r="C55" s="144"/>
      <c r="D55" s="29" t="s">
        <v>150</v>
      </c>
      <c r="E55" s="17" t="s">
        <v>7</v>
      </c>
      <c r="F55" s="22"/>
      <c r="G55" s="22"/>
      <c r="H55" s="22"/>
      <c r="I55" s="22" t="s">
        <v>64</v>
      </c>
      <c r="J55" s="22"/>
      <c r="K55" s="22"/>
      <c r="L55" s="22"/>
      <c r="M55" s="22"/>
      <c r="N55" s="22"/>
      <c r="O55" s="26"/>
      <c r="P55" s="26"/>
      <c r="Q55" s="26"/>
      <c r="R55" s="26"/>
      <c r="S55" s="26"/>
      <c r="T55" s="26"/>
      <c r="U55" s="26"/>
      <c r="V55" s="26"/>
      <c r="W55" s="26"/>
      <c r="X55" s="26"/>
      <c r="Y55" s="26"/>
      <c r="Z55" s="26"/>
      <c r="AA55" s="26"/>
      <c r="AB55" s="26"/>
      <c r="AC55" s="26"/>
      <c r="AD55" s="26" t="s">
        <v>64</v>
      </c>
      <c r="AE55" s="26"/>
      <c r="AF55" s="26"/>
      <c r="AG55" s="26"/>
      <c r="AH55" s="26"/>
      <c r="AI55" s="26"/>
      <c r="AJ55" s="26"/>
      <c r="AK55" s="26"/>
      <c r="AL55" s="26"/>
      <c r="AM55" s="26"/>
      <c r="AN55" s="26"/>
      <c r="AO55" s="26"/>
      <c r="AP55" s="26"/>
      <c r="AQ55" s="26"/>
      <c r="AR55" s="26"/>
      <c r="AS55" s="26"/>
      <c r="AT55" s="26"/>
      <c r="AU55" s="26"/>
      <c r="AV55" s="26"/>
      <c r="AW55" s="26"/>
      <c r="AX55" s="2"/>
      <c r="AY55" s="54" t="s">
        <v>24</v>
      </c>
      <c r="AZ55" s="54"/>
      <c r="BA55" s="66">
        <v>1</v>
      </c>
      <c r="BB55" s="66" t="s">
        <v>200</v>
      </c>
      <c r="BC55" s="92"/>
      <c r="BD55" s="92"/>
      <c r="BE55" s="93">
        <f t="shared" si="4"/>
        <v>1</v>
      </c>
      <c r="BF55" s="96" t="str">
        <f t="shared" si="5"/>
        <v>KĐ</v>
      </c>
    </row>
    <row r="56" spans="1:58" ht="37.5" x14ac:dyDescent="0.3">
      <c r="A56" s="22">
        <v>46</v>
      </c>
      <c r="B56" s="144"/>
      <c r="C56" s="144"/>
      <c r="D56" s="29" t="s">
        <v>151</v>
      </c>
      <c r="E56" s="17" t="s">
        <v>7</v>
      </c>
      <c r="F56" s="22"/>
      <c r="G56" s="22"/>
      <c r="H56" s="22"/>
      <c r="I56" s="22"/>
      <c r="J56" s="22" t="s">
        <v>64</v>
      </c>
      <c r="K56" s="22"/>
      <c r="L56" s="22"/>
      <c r="M56" s="22"/>
      <c r="N56" s="22"/>
      <c r="O56" s="26"/>
      <c r="P56" s="26"/>
      <c r="Q56" s="26"/>
      <c r="R56" s="26"/>
      <c r="S56" s="26"/>
      <c r="T56" s="26"/>
      <c r="U56" s="26"/>
      <c r="V56" s="26"/>
      <c r="W56" s="26"/>
      <c r="X56" s="26"/>
      <c r="Y56" s="26"/>
      <c r="Z56" s="26"/>
      <c r="AA56" s="26"/>
      <c r="AB56" s="26"/>
      <c r="AC56" s="26"/>
      <c r="AD56" s="26"/>
      <c r="AE56" s="26"/>
      <c r="AF56" s="26"/>
      <c r="AG56" s="26"/>
      <c r="AH56" s="26"/>
      <c r="AI56" s="26"/>
      <c r="AJ56" s="26"/>
      <c r="AK56" s="26"/>
      <c r="AL56" s="26"/>
      <c r="AM56" s="26" t="s">
        <v>64</v>
      </c>
      <c r="AN56" s="26"/>
      <c r="AO56" s="26"/>
      <c r="AP56" s="26"/>
      <c r="AQ56" s="26"/>
      <c r="AR56" s="26"/>
      <c r="AS56" s="26"/>
      <c r="AT56" s="26"/>
      <c r="AU56" s="26"/>
      <c r="AV56" s="26"/>
      <c r="AW56" s="26"/>
      <c r="AX56" s="2"/>
      <c r="AY56" s="54"/>
      <c r="AZ56" s="54" t="s">
        <v>25</v>
      </c>
      <c r="BA56" s="92"/>
      <c r="BB56" s="92"/>
      <c r="BC56" s="66">
        <v>2</v>
      </c>
      <c r="BD56" s="66" t="s">
        <v>199</v>
      </c>
      <c r="BE56" s="93">
        <f t="shared" si="4"/>
        <v>2</v>
      </c>
      <c r="BF56" s="96" t="str">
        <f t="shared" si="5"/>
        <v>Đ</v>
      </c>
    </row>
    <row r="57" spans="1:58" ht="31.5" x14ac:dyDescent="0.3">
      <c r="A57" s="22">
        <v>47</v>
      </c>
      <c r="B57" s="144"/>
      <c r="C57" s="144"/>
      <c r="D57" s="29" t="s">
        <v>152</v>
      </c>
      <c r="E57" s="17" t="s">
        <v>7</v>
      </c>
      <c r="F57" s="22"/>
      <c r="G57" s="22"/>
      <c r="H57" s="22" t="s">
        <v>64</v>
      </c>
      <c r="I57" s="22"/>
      <c r="J57" s="22"/>
      <c r="K57" s="22" t="s">
        <v>64</v>
      </c>
      <c r="L57" s="22"/>
      <c r="M57" s="22"/>
      <c r="N57" s="22"/>
      <c r="O57" s="26"/>
      <c r="P57" s="26"/>
      <c r="Q57" s="26"/>
      <c r="R57" s="26"/>
      <c r="S57" s="26"/>
      <c r="T57" s="26"/>
      <c r="U57" s="26"/>
      <c r="V57" s="26"/>
      <c r="W57" s="26"/>
      <c r="X57" s="26"/>
      <c r="Y57" s="26"/>
      <c r="Z57" s="26" t="s">
        <v>64</v>
      </c>
      <c r="AA57" s="26"/>
      <c r="AB57" s="26"/>
      <c r="AC57" s="26"/>
      <c r="AD57" s="26"/>
      <c r="AE57" s="26"/>
      <c r="AF57" s="26"/>
      <c r="AG57" s="26" t="s">
        <v>64</v>
      </c>
      <c r="AH57" s="26"/>
      <c r="AI57" s="26"/>
      <c r="AJ57" s="26"/>
      <c r="AK57" s="26"/>
      <c r="AL57" s="26"/>
      <c r="AM57" s="26"/>
      <c r="AN57" s="26"/>
      <c r="AO57" s="26"/>
      <c r="AP57" s="26"/>
      <c r="AQ57" s="26"/>
      <c r="AR57" s="26"/>
      <c r="AS57" s="26"/>
      <c r="AT57" s="26"/>
      <c r="AU57" s="26"/>
      <c r="AV57" s="26"/>
      <c r="AW57" s="26"/>
      <c r="AX57" s="2"/>
      <c r="AY57" s="54" t="s">
        <v>23</v>
      </c>
      <c r="AZ57" s="54" t="s">
        <v>26</v>
      </c>
      <c r="BA57" s="66">
        <v>1</v>
      </c>
      <c r="BB57" s="66" t="s">
        <v>200</v>
      </c>
      <c r="BC57" s="66">
        <v>1</v>
      </c>
      <c r="BD57" s="66" t="s">
        <v>200</v>
      </c>
      <c r="BE57" s="93">
        <f t="shared" si="4"/>
        <v>1</v>
      </c>
      <c r="BF57" s="96" t="str">
        <f t="shared" si="5"/>
        <v>KĐ</v>
      </c>
    </row>
    <row r="58" spans="1:58" ht="31.5" x14ac:dyDescent="0.3">
      <c r="A58" s="22">
        <v>48</v>
      </c>
      <c r="B58" s="144"/>
      <c r="C58" s="144"/>
      <c r="D58" s="29" t="s">
        <v>153</v>
      </c>
      <c r="E58" s="17" t="s">
        <v>7</v>
      </c>
      <c r="F58" s="22"/>
      <c r="G58" s="22"/>
      <c r="H58" s="22"/>
      <c r="I58" s="22"/>
      <c r="J58" s="22"/>
      <c r="K58" s="22"/>
      <c r="L58" s="22"/>
      <c r="M58" s="22"/>
      <c r="N58" s="22" t="s">
        <v>64</v>
      </c>
      <c r="O58" s="26"/>
      <c r="P58" s="26"/>
      <c r="Q58" s="26"/>
      <c r="R58" s="26"/>
      <c r="S58" s="26"/>
      <c r="T58" s="26"/>
      <c r="U58" s="26"/>
      <c r="V58" s="26"/>
      <c r="W58" s="26"/>
      <c r="X58" s="26"/>
      <c r="Y58" s="26"/>
      <c r="Z58" s="26"/>
      <c r="AA58" s="26"/>
      <c r="AB58" s="26"/>
      <c r="AC58" s="26"/>
      <c r="AD58" s="26"/>
      <c r="AE58" s="26"/>
      <c r="AF58" s="26"/>
      <c r="AG58" s="26"/>
      <c r="AH58" s="26"/>
      <c r="AI58" s="26"/>
      <c r="AJ58" s="26"/>
      <c r="AK58" s="26"/>
      <c r="AL58" s="26"/>
      <c r="AM58" s="26"/>
      <c r="AN58" s="26"/>
      <c r="AO58" s="26"/>
      <c r="AP58" s="26"/>
      <c r="AQ58" s="26"/>
      <c r="AR58" s="26"/>
      <c r="AS58" s="26"/>
      <c r="AT58" s="26"/>
      <c r="AU58" s="26"/>
      <c r="AV58" s="26" t="s">
        <v>64</v>
      </c>
      <c r="AW58" s="26"/>
      <c r="AX58" s="2"/>
      <c r="AY58" s="54"/>
      <c r="AZ58" s="54" t="s">
        <v>29</v>
      </c>
      <c r="BA58" s="92"/>
      <c r="BB58" s="92"/>
      <c r="BC58" s="66">
        <v>1</v>
      </c>
      <c r="BD58" s="66" t="s">
        <v>199</v>
      </c>
      <c r="BE58" s="93">
        <f t="shared" si="4"/>
        <v>1</v>
      </c>
      <c r="BF58" s="96" t="str">
        <f t="shared" si="5"/>
        <v>Đ</v>
      </c>
    </row>
    <row r="59" spans="1:58" ht="56.25" x14ac:dyDescent="0.3">
      <c r="A59" s="22">
        <v>49</v>
      </c>
      <c r="B59" s="164"/>
      <c r="C59" s="164"/>
      <c r="D59" s="29" t="s">
        <v>154</v>
      </c>
      <c r="E59" s="17" t="s">
        <v>7</v>
      </c>
      <c r="F59" s="22"/>
      <c r="G59" s="22"/>
      <c r="H59" s="22" t="s">
        <v>64</v>
      </c>
      <c r="I59" s="22"/>
      <c r="J59" s="22"/>
      <c r="K59" s="22"/>
      <c r="L59" s="22" t="s">
        <v>64</v>
      </c>
      <c r="M59" s="22"/>
      <c r="N59" s="22"/>
      <c r="O59" s="26"/>
      <c r="P59" s="26"/>
      <c r="Q59" s="26"/>
      <c r="R59" s="26"/>
      <c r="S59" s="26"/>
      <c r="T59" s="26"/>
      <c r="U59" s="26"/>
      <c r="V59" s="26"/>
      <c r="W59" s="26"/>
      <c r="X59" s="26"/>
      <c r="Y59" s="26"/>
      <c r="Z59" s="26"/>
      <c r="AA59" s="26" t="s">
        <v>64</v>
      </c>
      <c r="AB59" s="26"/>
      <c r="AC59" s="26"/>
      <c r="AD59" s="26"/>
      <c r="AE59" s="26"/>
      <c r="AF59" s="26"/>
      <c r="AG59" s="26"/>
      <c r="AH59" s="26"/>
      <c r="AI59" s="26"/>
      <c r="AJ59" s="26"/>
      <c r="AK59" s="26"/>
      <c r="AL59" s="26"/>
      <c r="AM59" s="26"/>
      <c r="AN59" s="26" t="s">
        <v>64</v>
      </c>
      <c r="AO59" s="26"/>
      <c r="AP59" s="26"/>
      <c r="AQ59" s="26"/>
      <c r="AR59" s="26"/>
      <c r="AS59" s="26"/>
      <c r="AT59" s="26"/>
      <c r="AU59" s="26"/>
      <c r="AV59" s="26"/>
      <c r="AW59" s="26"/>
      <c r="AX59" s="2"/>
      <c r="AY59" s="54" t="s">
        <v>23</v>
      </c>
      <c r="AZ59" s="54" t="s">
        <v>27</v>
      </c>
      <c r="BA59" s="66">
        <v>1</v>
      </c>
      <c r="BB59" s="66" t="s">
        <v>200</v>
      </c>
      <c r="BC59" s="66">
        <v>1</v>
      </c>
      <c r="BD59" s="66" t="s">
        <v>200</v>
      </c>
      <c r="BE59" s="93">
        <f t="shared" si="4"/>
        <v>1</v>
      </c>
      <c r="BF59" s="96" t="str">
        <f t="shared" si="5"/>
        <v>KĐ</v>
      </c>
    </row>
    <row r="60" spans="1:58" x14ac:dyDescent="0.25">
      <c r="A60" s="22">
        <v>50</v>
      </c>
      <c r="B60" s="129" t="s">
        <v>43</v>
      </c>
      <c r="C60" s="130"/>
      <c r="D60" s="131"/>
      <c r="E60" s="76">
        <f>COUNTIF(E61:E67,"Thẩm mỹ")</f>
        <v>7</v>
      </c>
      <c r="F60" s="83">
        <f t="shared" ref="F60:AX60" si="9">COUNTIF(F61:F67,"x")</f>
        <v>1</v>
      </c>
      <c r="G60" s="83">
        <f t="shared" si="9"/>
        <v>1</v>
      </c>
      <c r="H60" s="83">
        <f t="shared" si="9"/>
        <v>1</v>
      </c>
      <c r="I60" s="83">
        <f t="shared" si="9"/>
        <v>2</v>
      </c>
      <c r="J60" s="83">
        <f t="shared" si="9"/>
        <v>1</v>
      </c>
      <c r="K60" s="83">
        <f t="shared" si="9"/>
        <v>1</v>
      </c>
      <c r="L60" s="83">
        <f t="shared" si="9"/>
        <v>3</v>
      </c>
      <c r="M60" s="83">
        <f t="shared" si="9"/>
        <v>2</v>
      </c>
      <c r="N60" s="83">
        <f t="shared" si="9"/>
        <v>1</v>
      </c>
      <c r="O60" s="83">
        <f t="shared" si="9"/>
        <v>0</v>
      </c>
      <c r="P60" s="83">
        <f t="shared" si="9"/>
        <v>0</v>
      </c>
      <c r="Q60" s="83">
        <f t="shared" si="9"/>
        <v>0</v>
      </c>
      <c r="R60" s="83">
        <f t="shared" si="9"/>
        <v>1</v>
      </c>
      <c r="S60" s="83">
        <f t="shared" si="9"/>
        <v>0</v>
      </c>
      <c r="T60" s="83">
        <f t="shared" si="9"/>
        <v>0</v>
      </c>
      <c r="U60" s="83">
        <f t="shared" si="9"/>
        <v>0</v>
      </c>
      <c r="V60" s="83">
        <f t="shared" si="9"/>
        <v>1</v>
      </c>
      <c r="W60" s="83">
        <f t="shared" si="9"/>
        <v>0</v>
      </c>
      <c r="X60" s="83">
        <f t="shared" si="9"/>
        <v>0</v>
      </c>
      <c r="Y60" s="83">
        <f t="shared" si="9"/>
        <v>0</v>
      </c>
      <c r="Z60" s="83">
        <f t="shared" si="9"/>
        <v>0</v>
      </c>
      <c r="AA60" s="83">
        <f t="shared" si="9"/>
        <v>1</v>
      </c>
      <c r="AB60" s="83">
        <f t="shared" si="9"/>
        <v>0</v>
      </c>
      <c r="AC60" s="83">
        <f t="shared" si="9"/>
        <v>1</v>
      </c>
      <c r="AD60" s="83">
        <f t="shared" si="9"/>
        <v>0</v>
      </c>
      <c r="AE60" s="83">
        <f t="shared" si="9"/>
        <v>1</v>
      </c>
      <c r="AF60" s="83">
        <f t="shared" si="9"/>
        <v>0</v>
      </c>
      <c r="AG60" s="83">
        <f t="shared" si="9"/>
        <v>0</v>
      </c>
      <c r="AH60" s="83">
        <f t="shared" si="9"/>
        <v>0</v>
      </c>
      <c r="AI60" s="83">
        <f t="shared" si="9"/>
        <v>1</v>
      </c>
      <c r="AJ60" s="83">
        <f t="shared" si="9"/>
        <v>0</v>
      </c>
      <c r="AK60" s="83">
        <f t="shared" si="9"/>
        <v>1</v>
      </c>
      <c r="AL60" s="83">
        <f t="shared" si="9"/>
        <v>0</v>
      </c>
      <c r="AM60" s="83">
        <f t="shared" si="9"/>
        <v>0</v>
      </c>
      <c r="AN60" s="83">
        <f t="shared" si="9"/>
        <v>0</v>
      </c>
      <c r="AO60" s="83">
        <f t="shared" si="9"/>
        <v>1</v>
      </c>
      <c r="AP60" s="83">
        <f t="shared" si="9"/>
        <v>1</v>
      </c>
      <c r="AQ60" s="83">
        <f t="shared" si="9"/>
        <v>1</v>
      </c>
      <c r="AR60" s="83">
        <f t="shared" si="9"/>
        <v>1</v>
      </c>
      <c r="AS60" s="83">
        <f t="shared" si="9"/>
        <v>0</v>
      </c>
      <c r="AT60" s="83">
        <f t="shared" si="9"/>
        <v>0</v>
      </c>
      <c r="AU60" s="83">
        <f t="shared" si="9"/>
        <v>1</v>
      </c>
      <c r="AV60" s="83">
        <f t="shared" si="9"/>
        <v>0</v>
      </c>
      <c r="AW60" s="83">
        <f t="shared" si="9"/>
        <v>1</v>
      </c>
      <c r="AX60" s="83">
        <f t="shared" si="9"/>
        <v>0</v>
      </c>
      <c r="AY60" s="63"/>
      <c r="AZ60" s="63"/>
      <c r="BA60" s="63"/>
      <c r="BB60" s="63"/>
      <c r="BC60" s="63"/>
      <c r="BD60" s="63"/>
      <c r="BE60" s="94"/>
      <c r="BF60" s="94"/>
    </row>
    <row r="61" spans="1:58" ht="31.5" x14ac:dyDescent="0.3">
      <c r="A61" s="22">
        <v>51</v>
      </c>
      <c r="B61" s="165" t="s">
        <v>155</v>
      </c>
      <c r="C61" s="29" t="s">
        <v>156</v>
      </c>
      <c r="D61" s="29" t="s">
        <v>157</v>
      </c>
      <c r="E61" s="17" t="s">
        <v>8</v>
      </c>
      <c r="F61" s="22" t="s">
        <v>64</v>
      </c>
      <c r="G61" s="22"/>
      <c r="H61" s="22"/>
      <c r="I61" s="22"/>
      <c r="J61" s="22"/>
      <c r="K61" s="22"/>
      <c r="L61" s="22" t="s">
        <v>64</v>
      </c>
      <c r="M61" s="22"/>
      <c r="N61" s="22"/>
      <c r="O61" s="26"/>
      <c r="P61" s="26"/>
      <c r="Q61" s="26"/>
      <c r="R61" s="26" t="s">
        <v>64</v>
      </c>
      <c r="S61" s="26"/>
      <c r="T61" s="26"/>
      <c r="U61" s="26"/>
      <c r="V61" s="26"/>
      <c r="W61" s="26"/>
      <c r="X61" s="26"/>
      <c r="Y61" s="26"/>
      <c r="Z61" s="26"/>
      <c r="AA61" s="26"/>
      <c r="AB61" s="26"/>
      <c r="AC61" s="26"/>
      <c r="AD61" s="26"/>
      <c r="AE61" s="26"/>
      <c r="AF61" s="26"/>
      <c r="AG61" s="26"/>
      <c r="AH61" s="26"/>
      <c r="AI61" s="26"/>
      <c r="AJ61" s="26"/>
      <c r="AK61" s="26"/>
      <c r="AL61" s="26"/>
      <c r="AM61" s="26"/>
      <c r="AN61" s="26"/>
      <c r="AO61" s="26"/>
      <c r="AP61" s="26"/>
      <c r="AQ61" s="26" t="s">
        <v>64</v>
      </c>
      <c r="AR61" s="26"/>
      <c r="AS61" s="26"/>
      <c r="AT61" s="26"/>
      <c r="AU61" s="26"/>
      <c r="AV61" s="26"/>
      <c r="AW61" s="26"/>
      <c r="AX61" s="2"/>
      <c r="AY61" s="54" t="s">
        <v>184</v>
      </c>
      <c r="AZ61" s="54" t="s">
        <v>27</v>
      </c>
      <c r="BA61" s="66">
        <v>1</v>
      </c>
      <c r="BB61" s="66" t="s">
        <v>200</v>
      </c>
      <c r="BC61" s="66">
        <v>1</v>
      </c>
      <c r="BD61" s="66" t="s">
        <v>200</v>
      </c>
      <c r="BE61" s="93">
        <f t="shared" si="4"/>
        <v>1</v>
      </c>
      <c r="BF61" s="96" t="str">
        <f t="shared" si="5"/>
        <v>KĐ</v>
      </c>
    </row>
    <row r="62" spans="1:58" ht="37.5" x14ac:dyDescent="0.3">
      <c r="A62" s="22">
        <v>52</v>
      </c>
      <c r="B62" s="165"/>
      <c r="C62" s="165" t="s">
        <v>158</v>
      </c>
      <c r="D62" s="29" t="s">
        <v>159</v>
      </c>
      <c r="E62" s="17" t="s">
        <v>8</v>
      </c>
      <c r="F62" s="22"/>
      <c r="G62" s="22" t="s">
        <v>64</v>
      </c>
      <c r="H62" s="22"/>
      <c r="I62" s="22" t="s">
        <v>64</v>
      </c>
      <c r="J62" s="22"/>
      <c r="K62" s="22"/>
      <c r="L62" s="22"/>
      <c r="M62" s="22"/>
      <c r="N62" s="22"/>
      <c r="O62" s="26"/>
      <c r="P62" s="26"/>
      <c r="Q62" s="26"/>
      <c r="R62" s="26"/>
      <c r="S62" s="26"/>
      <c r="T62" s="26"/>
      <c r="U62" s="26"/>
      <c r="V62" s="26" t="s">
        <v>64</v>
      </c>
      <c r="W62" s="26"/>
      <c r="X62" s="26"/>
      <c r="Y62" s="26"/>
      <c r="Z62" s="26"/>
      <c r="AA62" s="26"/>
      <c r="AB62" s="26"/>
      <c r="AC62" s="26" t="s">
        <v>64</v>
      </c>
      <c r="AD62" s="26"/>
      <c r="AE62" s="26"/>
      <c r="AF62" s="26"/>
      <c r="AG62" s="26"/>
      <c r="AH62" s="26"/>
      <c r="AI62" s="26"/>
      <c r="AJ62" s="26"/>
      <c r="AK62" s="26"/>
      <c r="AL62" s="26"/>
      <c r="AM62" s="26"/>
      <c r="AN62" s="26"/>
      <c r="AO62" s="26"/>
      <c r="AP62" s="26"/>
      <c r="AQ62" s="26"/>
      <c r="AR62" s="26"/>
      <c r="AS62" s="26"/>
      <c r="AT62" s="26"/>
      <c r="AU62" s="26"/>
      <c r="AV62" s="26"/>
      <c r="AW62" s="26"/>
      <c r="AX62" s="2"/>
      <c r="AY62" s="54" t="s">
        <v>190</v>
      </c>
      <c r="AZ62" s="54"/>
      <c r="BA62" s="66">
        <v>1</v>
      </c>
      <c r="BB62" s="66" t="s">
        <v>199</v>
      </c>
      <c r="BC62" s="92"/>
      <c r="BD62" s="92"/>
      <c r="BE62" s="93">
        <f>IF(BC62="",BA62,IF(BC62=1,1,IF(BC62=2,2,IF(BC62=0,0))))</f>
        <v>1</v>
      </c>
      <c r="BF62" s="96" t="str">
        <f t="shared" si="5"/>
        <v>Đ</v>
      </c>
    </row>
    <row r="63" spans="1:58" ht="31.5" x14ac:dyDescent="0.3">
      <c r="A63" s="22">
        <v>53</v>
      </c>
      <c r="B63" s="165"/>
      <c r="C63" s="165"/>
      <c r="D63" s="28" t="s">
        <v>160</v>
      </c>
      <c r="E63" s="17" t="s">
        <v>8</v>
      </c>
      <c r="F63" s="22"/>
      <c r="G63" s="22"/>
      <c r="H63" s="22" t="s">
        <v>64</v>
      </c>
      <c r="I63" s="22"/>
      <c r="J63" s="22"/>
      <c r="K63" s="22"/>
      <c r="L63" s="22"/>
      <c r="M63" s="22"/>
      <c r="N63" s="22"/>
      <c r="O63" s="26"/>
      <c r="P63" s="26"/>
      <c r="Q63" s="26"/>
      <c r="R63" s="26"/>
      <c r="S63" s="26"/>
      <c r="T63" s="26"/>
      <c r="U63" s="26"/>
      <c r="V63" s="26"/>
      <c r="W63" s="26"/>
      <c r="X63" s="26"/>
      <c r="Y63" s="26"/>
      <c r="Z63" s="26"/>
      <c r="AA63" s="26" t="s">
        <v>64</v>
      </c>
      <c r="AB63" s="26"/>
      <c r="AC63" s="26"/>
      <c r="AD63" s="26"/>
      <c r="AE63" s="26"/>
      <c r="AF63" s="26"/>
      <c r="AG63" s="26"/>
      <c r="AH63" s="26"/>
      <c r="AI63" s="26"/>
      <c r="AJ63" s="26"/>
      <c r="AK63" s="26"/>
      <c r="AL63" s="26"/>
      <c r="AM63" s="26"/>
      <c r="AN63" s="26"/>
      <c r="AO63" s="26"/>
      <c r="AP63" s="26"/>
      <c r="AQ63" s="26"/>
      <c r="AR63" s="26"/>
      <c r="AS63" s="26"/>
      <c r="AT63" s="26"/>
      <c r="AU63" s="26"/>
      <c r="AV63" s="26"/>
      <c r="AW63" s="26"/>
      <c r="AX63" s="2"/>
      <c r="AY63" s="54" t="s">
        <v>23</v>
      </c>
      <c r="AZ63" s="54"/>
      <c r="BA63" s="66">
        <v>1</v>
      </c>
      <c r="BB63" s="66" t="s">
        <v>199</v>
      </c>
      <c r="BC63" s="92"/>
      <c r="BD63" s="92"/>
      <c r="BE63" s="93">
        <f t="shared" si="4"/>
        <v>1</v>
      </c>
      <c r="BF63" s="96" t="str">
        <f t="shared" si="5"/>
        <v>Đ</v>
      </c>
    </row>
    <row r="64" spans="1:58" ht="31.5" x14ac:dyDescent="0.3">
      <c r="A64" s="22">
        <v>54</v>
      </c>
      <c r="B64" s="165"/>
      <c r="C64" s="165"/>
      <c r="D64" s="28" t="s">
        <v>161</v>
      </c>
      <c r="E64" s="17" t="s">
        <v>8</v>
      </c>
      <c r="F64" s="22"/>
      <c r="G64" s="22"/>
      <c r="H64" s="22"/>
      <c r="I64" s="22" t="s">
        <v>64</v>
      </c>
      <c r="J64" s="22"/>
      <c r="K64" s="22"/>
      <c r="L64" s="22" t="s">
        <v>64</v>
      </c>
      <c r="M64" s="22"/>
      <c r="N64" s="22" t="s">
        <v>64</v>
      </c>
      <c r="O64" s="26"/>
      <c r="P64" s="26"/>
      <c r="Q64" s="26"/>
      <c r="R64" s="26"/>
      <c r="S64" s="26"/>
      <c r="T64" s="26"/>
      <c r="U64" s="26"/>
      <c r="V64" s="26"/>
      <c r="W64" s="26"/>
      <c r="X64" s="26"/>
      <c r="Y64" s="26"/>
      <c r="Z64" s="26"/>
      <c r="AA64" s="26"/>
      <c r="AB64" s="26"/>
      <c r="AC64" s="26"/>
      <c r="AD64" s="26"/>
      <c r="AE64" s="26" t="s">
        <v>64</v>
      </c>
      <c r="AF64" s="26"/>
      <c r="AG64" s="26"/>
      <c r="AH64" s="26"/>
      <c r="AI64" s="26"/>
      <c r="AJ64" s="26"/>
      <c r="AK64" s="26"/>
      <c r="AL64" s="26"/>
      <c r="AM64" s="26"/>
      <c r="AN64" s="26"/>
      <c r="AO64" s="26"/>
      <c r="AP64" s="26" t="s">
        <v>64</v>
      </c>
      <c r="AQ64" s="26"/>
      <c r="AR64" s="26"/>
      <c r="AS64" s="26"/>
      <c r="AT64" s="26"/>
      <c r="AU64" s="26"/>
      <c r="AV64" s="26"/>
      <c r="AW64" s="26" t="s">
        <v>64</v>
      </c>
      <c r="AX64" s="2"/>
      <c r="AY64" s="54" t="s">
        <v>24</v>
      </c>
      <c r="AZ64" s="54" t="s">
        <v>188</v>
      </c>
      <c r="BA64" s="66">
        <v>1</v>
      </c>
      <c r="BB64" s="66" t="s">
        <v>200</v>
      </c>
      <c r="BC64" s="66">
        <v>1</v>
      </c>
      <c r="BD64" s="66" t="s">
        <v>200</v>
      </c>
      <c r="BE64" s="93">
        <f t="shared" si="4"/>
        <v>1</v>
      </c>
      <c r="BF64" s="96" t="str">
        <f t="shared" si="5"/>
        <v>KĐ</v>
      </c>
    </row>
    <row r="65" spans="1:58" ht="31.5" x14ac:dyDescent="0.3">
      <c r="A65" s="22">
        <v>55</v>
      </c>
      <c r="B65" s="165"/>
      <c r="C65" s="165" t="s">
        <v>162</v>
      </c>
      <c r="D65" s="28" t="s">
        <v>163</v>
      </c>
      <c r="E65" s="17" t="s">
        <v>8</v>
      </c>
      <c r="F65" s="22"/>
      <c r="G65" s="22"/>
      <c r="H65" s="22"/>
      <c r="I65" s="22"/>
      <c r="J65" s="22" t="s">
        <v>64</v>
      </c>
      <c r="K65" s="22"/>
      <c r="L65" s="22"/>
      <c r="M65" s="22"/>
      <c r="N65" s="22"/>
      <c r="O65" s="26"/>
      <c r="P65" s="26"/>
      <c r="Q65" s="26"/>
      <c r="R65" s="26"/>
      <c r="S65" s="26"/>
      <c r="T65" s="26"/>
      <c r="U65" s="26"/>
      <c r="V65" s="26"/>
      <c r="W65" s="26"/>
      <c r="X65" s="26"/>
      <c r="Y65" s="26"/>
      <c r="Z65" s="26"/>
      <c r="AA65" s="26"/>
      <c r="AB65" s="26"/>
      <c r="AC65" s="26"/>
      <c r="AD65" s="26"/>
      <c r="AE65" s="26"/>
      <c r="AF65" s="26"/>
      <c r="AG65" s="26"/>
      <c r="AH65" s="26"/>
      <c r="AI65" s="26"/>
      <c r="AJ65" s="26"/>
      <c r="AK65" s="26" t="s">
        <v>64</v>
      </c>
      <c r="AL65" s="26"/>
      <c r="AM65" s="26"/>
      <c r="AN65" s="26"/>
      <c r="AO65" s="26"/>
      <c r="AP65" s="26"/>
      <c r="AQ65" s="26"/>
      <c r="AR65" s="26"/>
      <c r="AS65" s="26"/>
      <c r="AT65" s="26"/>
      <c r="AU65" s="26"/>
      <c r="AV65" s="26"/>
      <c r="AW65" s="26"/>
      <c r="AX65" s="2"/>
      <c r="AY65" s="54"/>
      <c r="AZ65" s="54" t="s">
        <v>25</v>
      </c>
      <c r="BA65" s="92"/>
      <c r="BB65" s="92"/>
      <c r="BC65" s="66">
        <v>1</v>
      </c>
      <c r="BD65" s="66" t="s">
        <v>200</v>
      </c>
      <c r="BE65" s="93">
        <f t="shared" si="4"/>
        <v>1</v>
      </c>
      <c r="BF65" s="96" t="str">
        <f t="shared" si="5"/>
        <v>KĐ</v>
      </c>
    </row>
    <row r="66" spans="1:58" ht="56.25" x14ac:dyDescent="0.3">
      <c r="A66" s="22">
        <v>56</v>
      </c>
      <c r="B66" s="165"/>
      <c r="C66" s="165"/>
      <c r="D66" s="29" t="s">
        <v>164</v>
      </c>
      <c r="E66" s="17" t="s">
        <v>8</v>
      </c>
      <c r="F66" s="22"/>
      <c r="G66" s="22"/>
      <c r="H66" s="22"/>
      <c r="I66" s="22"/>
      <c r="J66" s="22"/>
      <c r="K66" s="22" t="s">
        <v>64</v>
      </c>
      <c r="L66" s="22"/>
      <c r="M66" s="22" t="s">
        <v>64</v>
      </c>
      <c r="N66" s="22"/>
      <c r="O66" s="26"/>
      <c r="P66" s="26"/>
      <c r="Q66" s="26"/>
      <c r="R66" s="26"/>
      <c r="S66" s="26"/>
      <c r="T66" s="26"/>
      <c r="U66" s="26"/>
      <c r="V66" s="26"/>
      <c r="W66" s="26"/>
      <c r="X66" s="26"/>
      <c r="Y66" s="26"/>
      <c r="Z66" s="26"/>
      <c r="AA66" s="26"/>
      <c r="AB66" s="26"/>
      <c r="AC66" s="26"/>
      <c r="AD66" s="26"/>
      <c r="AE66" s="26"/>
      <c r="AF66" s="26"/>
      <c r="AG66" s="26"/>
      <c r="AH66" s="26"/>
      <c r="AI66" s="26" t="s">
        <v>64</v>
      </c>
      <c r="AJ66" s="26"/>
      <c r="AK66" s="26"/>
      <c r="AL66" s="26"/>
      <c r="AM66" s="26"/>
      <c r="AN66" s="26"/>
      <c r="AO66" s="26"/>
      <c r="AP66" s="26"/>
      <c r="AQ66" s="26"/>
      <c r="AR66" s="26" t="s">
        <v>64</v>
      </c>
      <c r="AS66" s="26"/>
      <c r="AT66" s="26"/>
      <c r="AU66" s="26"/>
      <c r="AV66" s="26"/>
      <c r="AW66" s="26"/>
      <c r="AX66" s="2"/>
      <c r="AY66" s="54"/>
      <c r="AZ66" s="54" t="s">
        <v>191</v>
      </c>
      <c r="BA66" s="92"/>
      <c r="BB66" s="92"/>
      <c r="BC66" s="66">
        <v>1</v>
      </c>
      <c r="BD66" s="66" t="s">
        <v>200</v>
      </c>
      <c r="BE66" s="93">
        <f t="shared" si="4"/>
        <v>1</v>
      </c>
      <c r="BF66" s="96" t="str">
        <f t="shared" si="5"/>
        <v>KĐ</v>
      </c>
    </row>
    <row r="67" spans="1:58" ht="31.5" x14ac:dyDescent="0.3">
      <c r="A67" s="22">
        <v>57</v>
      </c>
      <c r="B67" s="165"/>
      <c r="C67" s="165"/>
      <c r="D67" s="28" t="s">
        <v>165</v>
      </c>
      <c r="E67" s="17" t="s">
        <v>8</v>
      </c>
      <c r="F67" s="22"/>
      <c r="G67" s="22"/>
      <c r="H67" s="22"/>
      <c r="I67" s="22"/>
      <c r="J67" s="22"/>
      <c r="K67" s="22"/>
      <c r="L67" s="22" t="s">
        <v>64</v>
      </c>
      <c r="M67" s="22" t="s">
        <v>64</v>
      </c>
      <c r="N67" s="22"/>
      <c r="O67" s="26"/>
      <c r="P67" s="26"/>
      <c r="Q67" s="26"/>
      <c r="R67" s="26"/>
      <c r="S67" s="26"/>
      <c r="T67" s="26"/>
      <c r="U67" s="26"/>
      <c r="V67" s="26"/>
      <c r="W67" s="26"/>
      <c r="X67" s="26"/>
      <c r="Y67" s="26"/>
      <c r="Z67" s="26"/>
      <c r="AA67" s="26"/>
      <c r="AB67" s="26"/>
      <c r="AC67" s="26"/>
      <c r="AD67" s="26"/>
      <c r="AE67" s="26"/>
      <c r="AF67" s="26"/>
      <c r="AG67" s="26"/>
      <c r="AH67" s="26"/>
      <c r="AI67" s="26"/>
      <c r="AJ67" s="26"/>
      <c r="AK67" s="26"/>
      <c r="AL67" s="26"/>
      <c r="AM67" s="26"/>
      <c r="AN67" s="26"/>
      <c r="AO67" s="26" t="s">
        <v>64</v>
      </c>
      <c r="AP67" s="26"/>
      <c r="AQ67" s="26"/>
      <c r="AR67" s="26"/>
      <c r="AS67" s="26"/>
      <c r="AT67" s="26"/>
      <c r="AU67" s="26" t="s">
        <v>64</v>
      </c>
      <c r="AV67" s="26"/>
      <c r="AW67" s="26"/>
      <c r="AX67" s="2"/>
      <c r="AY67" s="54"/>
      <c r="AZ67" s="54" t="s">
        <v>192</v>
      </c>
      <c r="BA67" s="92"/>
      <c r="BB67" s="92"/>
      <c r="BC67" s="66">
        <v>1</v>
      </c>
      <c r="BD67" s="66" t="s">
        <v>200</v>
      </c>
      <c r="BE67" s="93">
        <f t="shared" si="4"/>
        <v>1</v>
      </c>
      <c r="BF67" s="96" t="str">
        <f t="shared" si="5"/>
        <v>KĐ</v>
      </c>
    </row>
    <row r="68" spans="1:58" x14ac:dyDescent="0.25">
      <c r="BA68" s="72" t="s">
        <v>66</v>
      </c>
      <c r="BC68" s="72" t="s">
        <v>66</v>
      </c>
      <c r="BE68" s="72" t="s">
        <v>66</v>
      </c>
    </row>
    <row r="69" spans="1:58" x14ac:dyDescent="0.25">
      <c r="B69" s="84" t="s">
        <v>71</v>
      </c>
      <c r="C69" s="23"/>
      <c r="D69" s="23"/>
      <c r="E69" s="23"/>
      <c r="F69" s="23"/>
      <c r="G69" s="23"/>
      <c r="H69" s="23"/>
      <c r="I69" s="23"/>
      <c r="J69" s="23"/>
      <c r="K69" s="23"/>
      <c r="L69" s="23"/>
      <c r="M69" s="23"/>
      <c r="N69" s="23"/>
      <c r="O69" s="23"/>
      <c r="P69" s="23"/>
      <c r="Q69" s="23"/>
      <c r="R69" s="23"/>
      <c r="S69" s="23"/>
      <c r="T69" s="23"/>
      <c r="U69" s="23"/>
      <c r="V69" s="23"/>
      <c r="W69" s="23"/>
      <c r="X69" s="23"/>
      <c r="Y69" s="23"/>
      <c r="Z69" s="23"/>
      <c r="AA69" s="23"/>
      <c r="AB69" s="23"/>
      <c r="AC69" s="23"/>
      <c r="AD69" s="23"/>
      <c r="AE69" s="23"/>
      <c r="AF69" s="23"/>
      <c r="AG69" s="23"/>
      <c r="AH69" s="23"/>
      <c r="AI69" s="23"/>
      <c r="AJ69" s="23"/>
      <c r="AK69" s="23"/>
      <c r="AL69" s="23"/>
      <c r="AM69" s="23"/>
      <c r="AN69" s="23"/>
      <c r="AO69" s="23"/>
      <c r="AP69" s="23"/>
      <c r="AQ69" s="23"/>
      <c r="AR69" s="23"/>
      <c r="AS69" s="23"/>
      <c r="AT69" s="23"/>
      <c r="AU69" s="23"/>
      <c r="AV69" s="23"/>
      <c r="AW69" s="23"/>
      <c r="AX69" s="23"/>
      <c r="AY69" s="84"/>
      <c r="AZ69" s="84"/>
      <c r="BA69" s="73" t="s">
        <v>67</v>
      </c>
      <c r="BC69" s="73" t="s">
        <v>67</v>
      </c>
      <c r="BE69" s="73" t="s">
        <v>67</v>
      </c>
    </row>
  </sheetData>
  <autoFilter ref="A9:BF69" xr:uid="{00000000-0009-0000-0000-000003000000}"/>
  <mergeCells count="47">
    <mergeCell ref="F6:N6"/>
    <mergeCell ref="A6:A9"/>
    <mergeCell ref="B6:B9"/>
    <mergeCell ref="C6:C9"/>
    <mergeCell ref="D6:D9"/>
    <mergeCell ref="E6:E9"/>
    <mergeCell ref="O6:AW6"/>
    <mergeCell ref="AX6:AX9"/>
    <mergeCell ref="AY6:AY9"/>
    <mergeCell ref="AZ6:AZ9"/>
    <mergeCell ref="BA6:BF6"/>
    <mergeCell ref="O7:R7"/>
    <mergeCell ref="S7:V7"/>
    <mergeCell ref="W7:AA7"/>
    <mergeCell ref="AB7:AE7"/>
    <mergeCell ref="AF7:AI7"/>
    <mergeCell ref="AJ7:AM7"/>
    <mergeCell ref="AN7:AQ7"/>
    <mergeCell ref="AR7:AU7"/>
    <mergeCell ref="AV7:AW7"/>
    <mergeCell ref="BA7:BB7"/>
    <mergeCell ref="B44:B49"/>
    <mergeCell ref="C44:C45"/>
    <mergeCell ref="C46:C47"/>
    <mergeCell ref="A10:D10"/>
    <mergeCell ref="B11:D11"/>
    <mergeCell ref="B13:B28"/>
    <mergeCell ref="C14:C17"/>
    <mergeCell ref="C18:C27"/>
    <mergeCell ref="B29:B33"/>
    <mergeCell ref="C29:C33"/>
    <mergeCell ref="B61:B67"/>
    <mergeCell ref="C62:C64"/>
    <mergeCell ref="C65:C67"/>
    <mergeCell ref="BC7:BD7"/>
    <mergeCell ref="BE7:BF7"/>
    <mergeCell ref="B50:D50"/>
    <mergeCell ref="B51:B53"/>
    <mergeCell ref="C51:C53"/>
    <mergeCell ref="B54:B59"/>
    <mergeCell ref="C54:C59"/>
    <mergeCell ref="B60:D60"/>
    <mergeCell ref="B34:D34"/>
    <mergeCell ref="B36:B37"/>
    <mergeCell ref="B38:B42"/>
    <mergeCell ref="C38:C39"/>
    <mergeCell ref="B43:D43"/>
  </mergeCells>
  <dataValidations count="8">
    <dataValidation type="list" allowBlank="1" showInputMessage="1" showErrorMessage="1" sqref="AY12:AY33 AY35:AY42 AY44:AY49 AY51:AY59 AY61:AY67" xr:uid="{00000000-0002-0000-0300-000000000000}">
      <formula1>"MN,BT,GĐ,NN,MN-BT,MN-GĐ,MN-NN,MN-GĐ-NN,BT-GĐ,BT-NN,GĐ-NN,MN-BT-GĐ,MN-BT-NN,BT-GĐ-NN,MN-BT-GĐ-NN"</formula1>
    </dataValidation>
    <dataValidation type="list" allowBlank="1" showInputMessage="1" showErrorMessage="1" sqref="AZ12:AZ33 AZ35:AZ42 AZ44:AZ49 AZ51:AZ59 AZ61:AZ67" xr:uid="{00000000-0002-0000-0300-000001000000}">
      <formula1>"TV,ĐV,GT,MH,BH,TV-ĐV,TV-GT,TV-MH,ĐV-MH-BH,TV-GT-BH,TV-MH-BH,TV-BH,ĐV-GT,ĐV-MH,ĐV-HB,GT-MH,GT-BH,MH-BH,TV-ĐV-GT,TV-ĐV-MH,TV-ĐV-BH,ĐV-GT-MH,ĐV-GT-BH,GT-MH-BH,TV-ĐV-GT-MH,TV-ĐV-GT-BH,TV-GT-MH-BH,TV-ĐV-MH-BH,TV-ĐV-GT-MH-BH"</formula1>
    </dataValidation>
    <dataValidation type="list" allowBlank="1" showInputMessage="1" showErrorMessage="1" sqref="F7:N7" xr:uid="{00000000-0002-0000-0300-000002000000}">
      <formula1>"#,x"</formula1>
    </dataValidation>
    <dataValidation type="list" allowBlank="1" showInputMessage="1" showErrorMessage="1" sqref="O9" xr:uid="{00000000-0002-0000-0300-000003000000}">
      <formula1>"Tiến bộ,Cần hỗ trợ"</formula1>
    </dataValidation>
    <dataValidation type="list" allowBlank="1" showInputMessage="1" showErrorMessage="1" sqref="E35:E42 E44:E49 E51:E59 E61:E67 E12:E33" xr:uid="{00000000-0002-0000-0300-000004000000}">
      <formula1>"Thể chất,Nhận thức,Ngôn ngữ,TCKNXH,Thẩm mỹ"</formula1>
    </dataValidation>
    <dataValidation type="list" allowBlank="1" showInputMessage="1" showErrorMessage="1" sqref="F35:AW42 F44:AW49 F51:AW59 F61:AW67 F12:AW33" xr:uid="{00000000-0002-0000-0300-000005000000}">
      <formula1>"x"</formula1>
    </dataValidation>
    <dataValidation type="list" allowBlank="1" showInputMessage="1" showErrorMessage="1" sqref="BA12:BA33 BA35:BA42 BA44:BA49 BC12:BC33 BA61:BA67 BA51:BA59 BC35:BC42 BC44:BC49 BC51:BC59 BC61:BC67" xr:uid="{00000000-0002-0000-0300-000006000000}">
      <formula1>"0,1,2"</formula1>
    </dataValidation>
    <dataValidation type="list" allowBlank="1" showInputMessage="1" showErrorMessage="1" sqref="BD44:BD49 BD51:BD59 BB51:BB59 BD35:BD42 BB61:BB67 BD12:BD33 BB44:BB49 BB35:BB42 BB12:BB33 BD61:BD67" xr:uid="{00000000-0002-0000-0300-000007000000}">
      <formula1>"Đ,KĐ"</formula1>
    </dataValidation>
  </dataValidations>
  <pageMargins left="0.7" right="0.7" top="0.75" bottom="0.75" header="0.3" footer="0.3"/>
  <pageSetup orientation="landscape"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69"/>
  <sheetViews>
    <sheetView workbookViewId="0">
      <selection activeCell="O69" sqref="O69"/>
    </sheetView>
  </sheetViews>
  <sheetFormatPr defaultRowHeight="15.75" x14ac:dyDescent="0.25"/>
  <cols>
    <col min="1" max="1" width="5.375" customWidth="1"/>
    <col min="2" max="2" width="28.125" customWidth="1"/>
    <col min="3" max="3" width="23.875" customWidth="1"/>
    <col min="4" max="4" width="5.75" customWidth="1"/>
    <col min="5" max="13" width="5.625" customWidth="1"/>
  </cols>
  <sheetData>
    <row r="1" spans="1:13" x14ac:dyDescent="0.25">
      <c r="A1" s="176" t="s">
        <v>16</v>
      </c>
      <c r="B1" s="176"/>
      <c r="C1" s="176"/>
      <c r="D1" s="176"/>
      <c r="E1" s="176"/>
      <c r="F1" s="176"/>
      <c r="G1" s="176"/>
      <c r="H1" s="176"/>
      <c r="I1" s="176"/>
      <c r="J1" s="176"/>
      <c r="K1" s="176"/>
      <c r="L1" s="176"/>
      <c r="M1" s="176"/>
    </row>
    <row r="2" spans="1:13" x14ac:dyDescent="0.25">
      <c r="A2" s="176" t="s">
        <v>177</v>
      </c>
      <c r="B2" s="176"/>
      <c r="C2" s="176"/>
      <c r="D2" s="176"/>
      <c r="E2" s="176"/>
      <c r="F2" s="176"/>
      <c r="G2" s="176"/>
      <c r="H2" s="176"/>
      <c r="I2" s="176"/>
      <c r="J2" s="176"/>
      <c r="K2" s="176"/>
      <c r="L2" s="176"/>
      <c r="M2" s="176"/>
    </row>
    <row r="3" spans="1:13" x14ac:dyDescent="0.25">
      <c r="A3" s="23" t="s">
        <v>179</v>
      </c>
    </row>
    <row r="4" spans="1:13" x14ac:dyDescent="0.25">
      <c r="A4" s="23" t="s">
        <v>178</v>
      </c>
    </row>
    <row r="5" spans="1:13" x14ac:dyDescent="0.25">
      <c r="A5" s="23" t="s">
        <v>180</v>
      </c>
    </row>
    <row r="6" spans="1:13" x14ac:dyDescent="0.25">
      <c r="A6" s="141" t="s">
        <v>0</v>
      </c>
      <c r="B6" s="141" t="s">
        <v>17</v>
      </c>
      <c r="C6" s="141" t="s">
        <v>18</v>
      </c>
      <c r="D6" s="101" t="s">
        <v>44</v>
      </c>
      <c r="E6" s="104" t="s">
        <v>20</v>
      </c>
      <c r="F6" s="104"/>
      <c r="G6" s="104"/>
      <c r="H6" s="104"/>
      <c r="I6" s="104"/>
      <c r="J6" s="104"/>
      <c r="K6" s="104"/>
      <c r="L6" s="104"/>
      <c r="M6" s="104"/>
    </row>
    <row r="7" spans="1:13" x14ac:dyDescent="0.25">
      <c r="A7" s="142"/>
      <c r="B7" s="142"/>
      <c r="C7" s="142"/>
      <c r="D7" s="102"/>
      <c r="E7" s="13" t="s">
        <v>21</v>
      </c>
      <c r="F7" s="13" t="s">
        <v>22</v>
      </c>
      <c r="G7" s="13" t="s">
        <v>23</v>
      </c>
      <c r="H7" s="13" t="s">
        <v>24</v>
      </c>
      <c r="I7" s="13" t="s">
        <v>25</v>
      </c>
      <c r="J7" s="13" t="s">
        <v>26</v>
      </c>
      <c r="K7" s="13" t="s">
        <v>27</v>
      </c>
      <c r="L7" s="13" t="s">
        <v>28</v>
      </c>
      <c r="M7" s="14" t="s">
        <v>29</v>
      </c>
    </row>
    <row r="8" spans="1:13" x14ac:dyDescent="0.25">
      <c r="A8" s="142"/>
      <c r="B8" s="142"/>
      <c r="C8" s="142"/>
      <c r="D8" s="102"/>
      <c r="E8" s="13" t="s">
        <v>30</v>
      </c>
      <c r="F8" s="13" t="s">
        <v>30</v>
      </c>
      <c r="G8" s="13" t="s">
        <v>31</v>
      </c>
      <c r="H8" s="13" t="s">
        <v>30</v>
      </c>
      <c r="I8" s="13">
        <v>4</v>
      </c>
      <c r="J8" s="13" t="s">
        <v>30</v>
      </c>
      <c r="K8" s="13" t="s">
        <v>30</v>
      </c>
      <c r="L8" s="13">
        <v>4</v>
      </c>
      <c r="M8" s="14">
        <v>2</v>
      </c>
    </row>
    <row r="9" spans="1:13" ht="27" customHeight="1" x14ac:dyDescent="0.25">
      <c r="A9" s="143"/>
      <c r="B9" s="143"/>
      <c r="C9" s="143"/>
      <c r="D9" s="103"/>
      <c r="E9" s="15" t="s">
        <v>32</v>
      </c>
      <c r="F9" s="15" t="s">
        <v>33</v>
      </c>
      <c r="G9" s="15" t="s">
        <v>34</v>
      </c>
      <c r="H9" s="15" t="s">
        <v>65</v>
      </c>
      <c r="I9" s="15" t="s">
        <v>35</v>
      </c>
      <c r="J9" s="15" t="s">
        <v>36</v>
      </c>
      <c r="K9" s="15" t="s">
        <v>37</v>
      </c>
      <c r="L9" s="15" t="s">
        <v>38</v>
      </c>
      <c r="M9" s="16" t="s">
        <v>39</v>
      </c>
    </row>
    <row r="10" spans="1:13" x14ac:dyDescent="0.25">
      <c r="A10" s="126" t="s">
        <v>169</v>
      </c>
      <c r="B10" s="127"/>
      <c r="C10" s="127"/>
      <c r="D10" s="42">
        <f t="shared" ref="D10:M10" si="0">D11+D34+D43+D50+D60</f>
        <v>52</v>
      </c>
      <c r="E10" s="43">
        <f t="shared" si="0"/>
        <v>8</v>
      </c>
      <c r="F10" s="43">
        <f t="shared" si="0"/>
        <v>8</v>
      </c>
      <c r="G10" s="43">
        <f t="shared" si="0"/>
        <v>10</v>
      </c>
      <c r="H10" s="43">
        <f t="shared" si="0"/>
        <v>8</v>
      </c>
      <c r="I10" s="43">
        <f t="shared" si="0"/>
        <v>8</v>
      </c>
      <c r="J10" s="43">
        <f t="shared" si="0"/>
        <v>8</v>
      </c>
      <c r="K10" s="43">
        <f t="shared" si="0"/>
        <v>8</v>
      </c>
      <c r="L10" s="43">
        <f t="shared" si="0"/>
        <v>8</v>
      </c>
      <c r="M10" s="43">
        <f t="shared" si="0"/>
        <v>6</v>
      </c>
    </row>
    <row r="11" spans="1:13" x14ac:dyDescent="0.25">
      <c r="A11" s="22">
        <v>1</v>
      </c>
      <c r="B11" s="129" t="s">
        <v>40</v>
      </c>
      <c r="C11" s="130"/>
      <c r="D11" s="46">
        <f>COUNTIF(D12:D33,"Thể chất")</f>
        <v>22</v>
      </c>
      <c r="E11" s="44">
        <f t="shared" ref="E11:M11" si="1">COUNTIF(E12:E33,"x")</f>
        <v>3</v>
      </c>
      <c r="F11" s="44">
        <f t="shared" si="1"/>
        <v>4</v>
      </c>
      <c r="G11" s="44">
        <f t="shared" si="1"/>
        <v>4</v>
      </c>
      <c r="H11" s="44">
        <f t="shared" si="1"/>
        <v>3</v>
      </c>
      <c r="I11" s="44">
        <f t="shared" si="1"/>
        <v>3</v>
      </c>
      <c r="J11" s="44">
        <f t="shared" si="1"/>
        <v>3</v>
      </c>
      <c r="K11" s="44">
        <f t="shared" si="1"/>
        <v>2</v>
      </c>
      <c r="L11" s="44">
        <f t="shared" si="1"/>
        <v>4</v>
      </c>
      <c r="M11" s="44">
        <f t="shared" si="1"/>
        <v>1</v>
      </c>
    </row>
    <row r="12" spans="1:13" ht="37.5" x14ac:dyDescent="0.3">
      <c r="A12" s="22">
        <v>2</v>
      </c>
      <c r="B12" s="74" t="s">
        <v>85</v>
      </c>
      <c r="C12" s="29" t="s">
        <v>86</v>
      </c>
      <c r="D12" s="17" t="s">
        <v>4</v>
      </c>
      <c r="E12" s="22" t="s">
        <v>64</v>
      </c>
      <c r="F12" s="22" t="s">
        <v>64</v>
      </c>
      <c r="G12" s="22"/>
      <c r="H12" s="22"/>
      <c r="I12" s="22"/>
      <c r="J12" s="22"/>
      <c r="K12" s="22"/>
      <c r="L12" s="22"/>
      <c r="M12" s="22"/>
    </row>
    <row r="13" spans="1:13" ht="56.25" x14ac:dyDescent="0.3">
      <c r="A13" s="22">
        <v>3</v>
      </c>
      <c r="B13" s="132" t="s">
        <v>88</v>
      </c>
      <c r="C13" s="29" t="s">
        <v>89</v>
      </c>
      <c r="D13" s="17" t="s">
        <v>4</v>
      </c>
      <c r="E13" s="22"/>
      <c r="F13" s="22"/>
      <c r="G13" s="22" t="s">
        <v>64</v>
      </c>
      <c r="H13" s="22"/>
      <c r="I13" s="22"/>
      <c r="J13" s="22"/>
      <c r="K13" s="22"/>
      <c r="L13" s="22"/>
      <c r="M13" s="22"/>
    </row>
    <row r="14" spans="1:13" ht="31.5" x14ac:dyDescent="0.25">
      <c r="A14" s="22">
        <v>4</v>
      </c>
      <c r="B14" s="133"/>
      <c r="C14" s="135" t="s">
        <v>90</v>
      </c>
      <c r="D14" s="17" t="s">
        <v>4</v>
      </c>
      <c r="E14" s="22" t="s">
        <v>64</v>
      </c>
      <c r="F14" s="22"/>
      <c r="G14" s="22"/>
      <c r="H14" s="22"/>
      <c r="I14" s="22"/>
      <c r="J14" s="22"/>
      <c r="K14" s="22"/>
      <c r="L14" s="22"/>
      <c r="M14" s="22"/>
    </row>
    <row r="15" spans="1:13" ht="31.5" x14ac:dyDescent="0.25">
      <c r="A15" s="22">
        <v>5</v>
      </c>
      <c r="B15" s="133"/>
      <c r="C15" s="136"/>
      <c r="D15" s="17" t="s">
        <v>4</v>
      </c>
      <c r="E15" s="22"/>
      <c r="F15" s="22" t="s">
        <v>64</v>
      </c>
      <c r="G15" s="22"/>
      <c r="H15" s="22"/>
      <c r="I15" s="22"/>
      <c r="J15" s="22"/>
      <c r="K15" s="22"/>
      <c r="L15" s="22"/>
      <c r="M15" s="22"/>
    </row>
    <row r="16" spans="1:13" ht="31.5" x14ac:dyDescent="0.25">
      <c r="A16" s="22">
        <v>6</v>
      </c>
      <c r="B16" s="133"/>
      <c r="C16" s="136"/>
      <c r="D16" s="17" t="s">
        <v>4</v>
      </c>
      <c r="E16" s="22"/>
      <c r="F16" s="22"/>
      <c r="G16" s="22" t="s">
        <v>64</v>
      </c>
      <c r="H16" s="22"/>
      <c r="I16" s="22"/>
      <c r="J16" s="22"/>
      <c r="K16" s="22"/>
      <c r="L16" s="22"/>
      <c r="M16" s="22"/>
    </row>
    <row r="17" spans="1:13" ht="31.5" x14ac:dyDescent="0.25">
      <c r="A17" s="22">
        <v>7</v>
      </c>
      <c r="B17" s="133"/>
      <c r="C17" s="137"/>
      <c r="D17" s="17" t="s">
        <v>4</v>
      </c>
      <c r="E17" s="22"/>
      <c r="F17" s="22"/>
      <c r="G17" s="22"/>
      <c r="H17" s="22" t="s">
        <v>64</v>
      </c>
      <c r="I17" s="22"/>
      <c r="J17" s="22"/>
      <c r="K17" s="22"/>
      <c r="L17" s="22"/>
      <c r="M17" s="22"/>
    </row>
    <row r="18" spans="1:13" ht="31.5" x14ac:dyDescent="0.25">
      <c r="A18" s="22">
        <v>8</v>
      </c>
      <c r="B18" s="133"/>
      <c r="C18" s="138" t="s">
        <v>95</v>
      </c>
      <c r="D18" s="17" t="s">
        <v>4</v>
      </c>
      <c r="E18" s="22"/>
      <c r="F18" s="22"/>
      <c r="G18" s="22"/>
      <c r="H18" s="22"/>
      <c r="I18" s="22" t="s">
        <v>64</v>
      </c>
      <c r="J18" s="22"/>
      <c r="K18" s="22"/>
      <c r="L18" s="22"/>
      <c r="M18" s="22"/>
    </row>
    <row r="19" spans="1:13" ht="31.5" x14ac:dyDescent="0.25">
      <c r="A19" s="22">
        <v>9</v>
      </c>
      <c r="B19" s="133"/>
      <c r="C19" s="139"/>
      <c r="D19" s="17" t="s">
        <v>4</v>
      </c>
      <c r="E19" s="22"/>
      <c r="F19" s="22"/>
      <c r="G19" s="22"/>
      <c r="H19" s="22"/>
      <c r="I19" s="22"/>
      <c r="J19" s="22" t="s">
        <v>64</v>
      </c>
      <c r="K19" s="22"/>
      <c r="L19" s="22"/>
      <c r="M19" s="22"/>
    </row>
    <row r="20" spans="1:13" ht="31.5" x14ac:dyDescent="0.25">
      <c r="A20" s="22">
        <v>10</v>
      </c>
      <c r="B20" s="133"/>
      <c r="C20" s="139"/>
      <c r="D20" s="17" t="s">
        <v>4</v>
      </c>
      <c r="E20" s="22"/>
      <c r="F20" s="22"/>
      <c r="G20" s="22"/>
      <c r="H20" s="22"/>
      <c r="I20" s="22"/>
      <c r="J20" s="22"/>
      <c r="K20" s="22"/>
      <c r="L20" s="22" t="s">
        <v>64</v>
      </c>
      <c r="M20" s="22"/>
    </row>
    <row r="21" spans="1:13" ht="31.5" x14ac:dyDescent="0.25">
      <c r="A21" s="22">
        <v>11</v>
      </c>
      <c r="B21" s="133"/>
      <c r="C21" s="139"/>
      <c r="D21" s="17" t="s">
        <v>4</v>
      </c>
      <c r="E21" s="22"/>
      <c r="F21" s="22" t="s">
        <v>64</v>
      </c>
      <c r="G21" s="22"/>
      <c r="H21" s="22"/>
      <c r="I21" s="22"/>
      <c r="J21" s="22"/>
      <c r="K21" s="22"/>
      <c r="L21" s="22"/>
      <c r="M21" s="22"/>
    </row>
    <row r="22" spans="1:13" ht="31.5" x14ac:dyDescent="0.25">
      <c r="A22" s="22">
        <v>12</v>
      </c>
      <c r="B22" s="133"/>
      <c r="C22" s="139"/>
      <c r="D22" s="17" t="s">
        <v>4</v>
      </c>
      <c r="E22" s="22"/>
      <c r="F22" s="22"/>
      <c r="G22" s="22" t="s">
        <v>64</v>
      </c>
      <c r="H22" s="22"/>
      <c r="I22" s="22"/>
      <c r="J22" s="22"/>
      <c r="K22" s="22"/>
      <c r="L22" s="22"/>
      <c r="M22" s="22"/>
    </row>
    <row r="23" spans="1:13" ht="31.5" x14ac:dyDescent="0.25">
      <c r="A23" s="22">
        <v>13</v>
      </c>
      <c r="B23" s="133"/>
      <c r="C23" s="139"/>
      <c r="D23" s="17" t="s">
        <v>4</v>
      </c>
      <c r="E23" s="22"/>
      <c r="F23" s="22"/>
      <c r="G23" s="22"/>
      <c r="H23" s="22" t="s">
        <v>64</v>
      </c>
      <c r="I23" s="22"/>
      <c r="J23" s="22"/>
      <c r="K23" s="22"/>
      <c r="L23" s="22"/>
      <c r="M23" s="22"/>
    </row>
    <row r="24" spans="1:13" ht="31.5" x14ac:dyDescent="0.25">
      <c r="A24" s="22">
        <v>14</v>
      </c>
      <c r="B24" s="133"/>
      <c r="C24" s="139"/>
      <c r="D24" s="17" t="s">
        <v>4</v>
      </c>
      <c r="E24" s="22"/>
      <c r="F24" s="22"/>
      <c r="G24" s="22"/>
      <c r="H24" s="22"/>
      <c r="I24" s="22" t="s">
        <v>64</v>
      </c>
      <c r="J24" s="22"/>
      <c r="K24" s="22"/>
      <c r="L24" s="22"/>
      <c r="M24" s="22"/>
    </row>
    <row r="25" spans="1:13" ht="31.5" x14ac:dyDescent="0.25">
      <c r="A25" s="22">
        <v>15</v>
      </c>
      <c r="B25" s="133"/>
      <c r="C25" s="139"/>
      <c r="D25" s="17" t="s">
        <v>4</v>
      </c>
      <c r="E25" s="22"/>
      <c r="F25" s="22"/>
      <c r="G25" s="22"/>
      <c r="H25" s="22"/>
      <c r="I25" s="22"/>
      <c r="J25" s="22" t="s">
        <v>64</v>
      </c>
      <c r="K25" s="22"/>
      <c r="L25" s="22"/>
      <c r="M25" s="22"/>
    </row>
    <row r="26" spans="1:13" ht="31.5" x14ac:dyDescent="0.25">
      <c r="A26" s="22">
        <v>16</v>
      </c>
      <c r="B26" s="133"/>
      <c r="C26" s="139"/>
      <c r="D26" s="17" t="s">
        <v>4</v>
      </c>
      <c r="E26" s="22"/>
      <c r="F26" s="22"/>
      <c r="G26" s="22"/>
      <c r="H26" s="22"/>
      <c r="I26" s="22"/>
      <c r="J26" s="22"/>
      <c r="K26" s="22" t="s">
        <v>64</v>
      </c>
      <c r="L26" s="22"/>
      <c r="M26" s="22"/>
    </row>
    <row r="27" spans="1:13" ht="31.5" x14ac:dyDescent="0.25">
      <c r="A27" s="22">
        <v>17</v>
      </c>
      <c r="B27" s="133"/>
      <c r="C27" s="140"/>
      <c r="D27" s="17" t="s">
        <v>4</v>
      </c>
      <c r="E27" s="22"/>
      <c r="F27" s="22"/>
      <c r="G27" s="22"/>
      <c r="H27" s="22"/>
      <c r="I27" s="22"/>
      <c r="J27" s="22"/>
      <c r="K27" s="22"/>
      <c r="L27" s="22" t="s">
        <v>64</v>
      </c>
      <c r="M27" s="22"/>
    </row>
    <row r="28" spans="1:13" ht="27" customHeight="1" x14ac:dyDescent="0.3">
      <c r="A28" s="22">
        <v>18</v>
      </c>
      <c r="B28" s="134"/>
      <c r="C28" s="28" t="s">
        <v>106</v>
      </c>
      <c r="D28" s="17" t="s">
        <v>4</v>
      </c>
      <c r="E28" s="22"/>
      <c r="F28" s="22"/>
      <c r="G28" s="22"/>
      <c r="H28" s="22"/>
      <c r="I28" s="22"/>
      <c r="J28" s="22" t="s">
        <v>64</v>
      </c>
      <c r="K28" s="22"/>
      <c r="L28" s="22"/>
      <c r="M28" s="22"/>
    </row>
    <row r="29" spans="1:13" ht="31.5" x14ac:dyDescent="0.25">
      <c r="A29" s="22">
        <v>19</v>
      </c>
      <c r="B29" s="132" t="s">
        <v>108</v>
      </c>
      <c r="C29" s="171" t="s">
        <v>109</v>
      </c>
      <c r="D29" s="17" t="s">
        <v>4</v>
      </c>
      <c r="E29" s="22" t="s">
        <v>64</v>
      </c>
      <c r="F29" s="22"/>
      <c r="G29" s="22"/>
      <c r="H29" s="22"/>
      <c r="I29" s="22"/>
      <c r="J29" s="22"/>
      <c r="K29" s="22"/>
      <c r="L29" s="22"/>
      <c r="M29" s="22"/>
    </row>
    <row r="30" spans="1:13" ht="31.5" x14ac:dyDescent="0.25">
      <c r="A30" s="22">
        <v>20</v>
      </c>
      <c r="B30" s="133"/>
      <c r="C30" s="172"/>
      <c r="D30" s="17" t="s">
        <v>4</v>
      </c>
      <c r="E30" s="22"/>
      <c r="F30" s="22" t="s">
        <v>64</v>
      </c>
      <c r="G30" s="22" t="s">
        <v>64</v>
      </c>
      <c r="H30" s="22"/>
      <c r="I30" s="22"/>
      <c r="J30" s="22"/>
      <c r="K30" s="22"/>
      <c r="L30" s="22" t="s">
        <v>64</v>
      </c>
      <c r="M30" s="22"/>
    </row>
    <row r="31" spans="1:13" ht="31.5" x14ac:dyDescent="0.25">
      <c r="A31" s="22">
        <v>21</v>
      </c>
      <c r="B31" s="133"/>
      <c r="C31" s="172"/>
      <c r="D31" s="17" t="s">
        <v>4</v>
      </c>
      <c r="E31" s="22"/>
      <c r="F31" s="22"/>
      <c r="G31" s="22"/>
      <c r="H31" s="22" t="s">
        <v>64</v>
      </c>
      <c r="I31" s="22"/>
      <c r="J31" s="22"/>
      <c r="K31" s="22"/>
      <c r="L31" s="22" t="s">
        <v>64</v>
      </c>
      <c r="M31" s="22"/>
    </row>
    <row r="32" spans="1:13" ht="31.5" x14ac:dyDescent="0.25">
      <c r="A32" s="22">
        <v>22</v>
      </c>
      <c r="B32" s="133"/>
      <c r="C32" s="172"/>
      <c r="D32" s="17" t="s">
        <v>4</v>
      </c>
      <c r="E32" s="22"/>
      <c r="F32" s="22"/>
      <c r="G32" s="22"/>
      <c r="H32" s="22"/>
      <c r="I32" s="22" t="s">
        <v>64</v>
      </c>
      <c r="J32" s="22"/>
      <c r="K32" s="22"/>
      <c r="L32" s="22"/>
      <c r="M32" s="22"/>
    </row>
    <row r="33" spans="1:13" ht="31.5" x14ac:dyDescent="0.25">
      <c r="A33" s="22">
        <v>23</v>
      </c>
      <c r="B33" s="134"/>
      <c r="C33" s="173"/>
      <c r="D33" s="17" t="s">
        <v>4</v>
      </c>
      <c r="E33" s="22"/>
      <c r="F33" s="22"/>
      <c r="G33" s="22"/>
      <c r="H33" s="22"/>
      <c r="I33" s="22"/>
      <c r="J33" s="22"/>
      <c r="K33" s="22" t="s">
        <v>64</v>
      </c>
      <c r="L33" s="22"/>
      <c r="M33" s="22" t="s">
        <v>64</v>
      </c>
    </row>
    <row r="34" spans="1:13" x14ac:dyDescent="0.25">
      <c r="A34" s="22">
        <v>24</v>
      </c>
      <c r="B34" s="174" t="s">
        <v>115</v>
      </c>
      <c r="C34" s="175"/>
      <c r="D34" s="46">
        <f>COUNTIF(D35:D42,"Nhận thức")</f>
        <v>8</v>
      </c>
      <c r="E34" s="44">
        <f t="shared" ref="E34:M34" si="2">COUNTIF(E35:E42,"x")</f>
        <v>1</v>
      </c>
      <c r="F34" s="44">
        <f t="shared" si="2"/>
        <v>1</v>
      </c>
      <c r="G34" s="44">
        <f t="shared" si="2"/>
        <v>1</v>
      </c>
      <c r="H34" s="44">
        <f t="shared" si="2"/>
        <v>1</v>
      </c>
      <c r="I34" s="44">
        <f t="shared" si="2"/>
        <v>2</v>
      </c>
      <c r="J34" s="44">
        <f t="shared" si="2"/>
        <v>2</v>
      </c>
      <c r="K34" s="44">
        <f t="shared" si="2"/>
        <v>1</v>
      </c>
      <c r="L34" s="44">
        <f t="shared" si="2"/>
        <v>1</v>
      </c>
      <c r="M34" s="44">
        <f t="shared" si="2"/>
        <v>1</v>
      </c>
    </row>
    <row r="35" spans="1:13" ht="112.5" x14ac:dyDescent="0.25">
      <c r="A35" s="22">
        <v>25</v>
      </c>
      <c r="B35" s="48" t="s">
        <v>116</v>
      </c>
      <c r="C35" s="39" t="s">
        <v>117</v>
      </c>
      <c r="D35" s="17" t="s">
        <v>5</v>
      </c>
      <c r="E35" s="22"/>
      <c r="F35" s="22"/>
      <c r="G35" s="22"/>
      <c r="H35" s="22"/>
      <c r="I35" s="22" t="s">
        <v>64</v>
      </c>
      <c r="J35" s="22"/>
      <c r="K35" s="22"/>
      <c r="L35" s="22"/>
      <c r="M35" s="22"/>
    </row>
    <row r="36" spans="1:13" ht="56.25" x14ac:dyDescent="0.25">
      <c r="A36" s="22">
        <v>26</v>
      </c>
      <c r="B36" s="154" t="s">
        <v>119</v>
      </c>
      <c r="C36" s="40" t="s">
        <v>120</v>
      </c>
      <c r="D36" s="17" t="s">
        <v>5</v>
      </c>
      <c r="E36" s="22"/>
      <c r="F36" s="22"/>
      <c r="G36" s="22"/>
      <c r="H36" s="22" t="s">
        <v>64</v>
      </c>
      <c r="I36" s="22"/>
      <c r="J36" s="22"/>
      <c r="K36" s="22"/>
      <c r="L36" s="22"/>
      <c r="M36" s="22"/>
    </row>
    <row r="37" spans="1:13" ht="56.25" x14ac:dyDescent="0.25">
      <c r="A37" s="22">
        <v>27</v>
      </c>
      <c r="B37" s="155"/>
      <c r="C37" s="40" t="s">
        <v>122</v>
      </c>
      <c r="D37" s="17" t="s">
        <v>5</v>
      </c>
      <c r="E37" s="22"/>
      <c r="F37" s="22"/>
      <c r="G37" s="22" t="s">
        <v>64</v>
      </c>
      <c r="H37" s="22"/>
      <c r="I37" s="22"/>
      <c r="J37" s="22"/>
      <c r="K37" s="22"/>
      <c r="L37" s="22"/>
      <c r="M37" s="22"/>
    </row>
    <row r="38" spans="1:13" ht="31.5" x14ac:dyDescent="0.25">
      <c r="A38" s="22">
        <v>28</v>
      </c>
      <c r="B38" s="156" t="s">
        <v>124</v>
      </c>
      <c r="C38" s="154" t="s">
        <v>125</v>
      </c>
      <c r="D38" s="17" t="s">
        <v>5</v>
      </c>
      <c r="E38" s="22" t="s">
        <v>64</v>
      </c>
      <c r="F38" s="22"/>
      <c r="G38" s="22"/>
      <c r="H38" s="22"/>
      <c r="I38" s="22"/>
      <c r="J38" s="22"/>
      <c r="K38" s="22"/>
      <c r="L38" s="22"/>
      <c r="M38" s="22"/>
    </row>
    <row r="39" spans="1:13" ht="31.5" x14ac:dyDescent="0.25">
      <c r="A39" s="22">
        <v>29</v>
      </c>
      <c r="B39" s="157"/>
      <c r="C39" s="158"/>
      <c r="D39" s="17" t="s">
        <v>5</v>
      </c>
      <c r="E39" s="22"/>
      <c r="F39" s="22"/>
      <c r="G39" s="22"/>
      <c r="H39" s="22"/>
      <c r="I39" s="22" t="s">
        <v>64</v>
      </c>
      <c r="J39" s="22" t="s">
        <v>64</v>
      </c>
      <c r="K39" s="22"/>
      <c r="L39" s="22"/>
      <c r="M39" s="22"/>
    </row>
    <row r="40" spans="1:13" ht="31.5" x14ac:dyDescent="0.3">
      <c r="A40" s="22">
        <v>30</v>
      </c>
      <c r="B40" s="157"/>
      <c r="C40" s="28" t="s">
        <v>128</v>
      </c>
      <c r="D40" s="17" t="s">
        <v>5</v>
      </c>
      <c r="E40" s="22"/>
      <c r="F40" s="22"/>
      <c r="G40" s="22"/>
      <c r="H40" s="22"/>
      <c r="I40" s="22"/>
      <c r="J40" s="22"/>
      <c r="K40" s="22" t="s">
        <v>64</v>
      </c>
      <c r="L40" s="22"/>
      <c r="M40" s="22"/>
    </row>
    <row r="41" spans="1:13" ht="31.5" x14ac:dyDescent="0.3">
      <c r="A41" s="22">
        <v>31</v>
      </c>
      <c r="B41" s="157"/>
      <c r="C41" s="28" t="s">
        <v>130</v>
      </c>
      <c r="D41" s="17" t="s">
        <v>5</v>
      </c>
      <c r="E41" s="22"/>
      <c r="F41" s="22" t="s">
        <v>64</v>
      </c>
      <c r="G41" s="22"/>
      <c r="H41" s="22"/>
      <c r="I41" s="22"/>
      <c r="J41" s="22"/>
      <c r="K41" s="22"/>
      <c r="L41" s="22" t="s">
        <v>64</v>
      </c>
      <c r="M41" s="22"/>
    </row>
    <row r="42" spans="1:13" ht="31.5" x14ac:dyDescent="0.25">
      <c r="A42" s="22">
        <v>32</v>
      </c>
      <c r="B42" s="157"/>
      <c r="C42" s="47" t="s">
        <v>132</v>
      </c>
      <c r="D42" s="17" t="s">
        <v>5</v>
      </c>
      <c r="E42" s="22"/>
      <c r="F42" s="22"/>
      <c r="G42" s="22"/>
      <c r="H42" s="22"/>
      <c r="I42" s="22"/>
      <c r="J42" s="22" t="s">
        <v>64</v>
      </c>
      <c r="K42" s="22"/>
      <c r="L42" s="22"/>
      <c r="M42" s="22" t="s">
        <v>64</v>
      </c>
    </row>
    <row r="43" spans="1:13" x14ac:dyDescent="0.25">
      <c r="A43" s="22">
        <v>33</v>
      </c>
      <c r="B43" s="169" t="s">
        <v>41</v>
      </c>
      <c r="C43" s="170"/>
      <c r="D43" s="46">
        <f>COUNTIF(D44:D49,"Ngôn ngữ")</f>
        <v>6</v>
      </c>
      <c r="E43" s="44">
        <f t="shared" ref="E43:M43" si="3">COUNTIF(E44:E49,"x")</f>
        <v>2</v>
      </c>
      <c r="F43" s="44">
        <f t="shared" si="3"/>
        <v>1</v>
      </c>
      <c r="G43" s="44">
        <f t="shared" si="3"/>
        <v>1</v>
      </c>
      <c r="H43" s="44">
        <f t="shared" si="3"/>
        <v>1</v>
      </c>
      <c r="I43" s="44">
        <f t="shared" si="3"/>
        <v>1</v>
      </c>
      <c r="J43" s="44">
        <f t="shared" si="3"/>
        <v>1</v>
      </c>
      <c r="K43" s="44">
        <f t="shared" si="3"/>
        <v>1</v>
      </c>
      <c r="L43" s="44">
        <f t="shared" si="3"/>
        <v>0</v>
      </c>
      <c r="M43" s="44">
        <f t="shared" si="3"/>
        <v>1</v>
      </c>
    </row>
    <row r="44" spans="1:13" ht="31.5" x14ac:dyDescent="0.25">
      <c r="A44" s="22">
        <v>34</v>
      </c>
      <c r="B44" s="132" t="s">
        <v>134</v>
      </c>
      <c r="C44" s="159" t="s">
        <v>135</v>
      </c>
      <c r="D44" s="17" t="s">
        <v>6</v>
      </c>
      <c r="E44" s="22" t="s">
        <v>64</v>
      </c>
      <c r="F44" s="22"/>
      <c r="G44" s="22"/>
      <c r="H44" s="22"/>
      <c r="I44" s="22" t="s">
        <v>64</v>
      </c>
      <c r="J44" s="22"/>
      <c r="K44" s="22"/>
      <c r="L44" s="22"/>
      <c r="M44" s="22"/>
    </row>
    <row r="45" spans="1:13" ht="31.5" x14ac:dyDescent="0.25">
      <c r="A45" s="22">
        <v>35</v>
      </c>
      <c r="B45" s="144"/>
      <c r="C45" s="160"/>
      <c r="D45" s="17" t="s">
        <v>6</v>
      </c>
      <c r="E45" s="22"/>
      <c r="F45" s="22"/>
      <c r="G45" s="22"/>
      <c r="H45" s="22" t="s">
        <v>64</v>
      </c>
      <c r="I45" s="22"/>
      <c r="J45" s="22"/>
      <c r="K45" s="22" t="s">
        <v>64</v>
      </c>
      <c r="L45" s="22"/>
      <c r="M45" s="22"/>
    </row>
    <row r="46" spans="1:13" ht="31.5" x14ac:dyDescent="0.25">
      <c r="A46" s="22">
        <v>36</v>
      </c>
      <c r="B46" s="144"/>
      <c r="C46" s="132" t="s">
        <v>138</v>
      </c>
      <c r="D46" s="17" t="s">
        <v>6</v>
      </c>
      <c r="E46" s="22"/>
      <c r="F46" s="22"/>
      <c r="G46" s="22"/>
      <c r="H46" s="22"/>
      <c r="I46" s="22"/>
      <c r="J46" s="22" t="s">
        <v>64</v>
      </c>
      <c r="K46" s="22"/>
      <c r="L46" s="22"/>
      <c r="M46" s="22"/>
    </row>
    <row r="47" spans="1:13" ht="31.5" x14ac:dyDescent="0.25">
      <c r="A47" s="22">
        <v>37</v>
      </c>
      <c r="B47" s="144"/>
      <c r="C47" s="144"/>
      <c r="D47" s="17" t="s">
        <v>6</v>
      </c>
      <c r="E47" s="22"/>
      <c r="F47" s="22" t="s">
        <v>64</v>
      </c>
      <c r="G47" s="22"/>
      <c r="H47" s="22"/>
      <c r="I47" s="22"/>
      <c r="J47" s="22"/>
      <c r="K47" s="22"/>
      <c r="L47" s="22"/>
      <c r="M47" s="22"/>
    </row>
    <row r="48" spans="1:13" ht="56.25" x14ac:dyDescent="0.3">
      <c r="A48" s="22">
        <v>38</v>
      </c>
      <c r="B48" s="144"/>
      <c r="C48" s="29" t="s">
        <v>141</v>
      </c>
      <c r="D48" s="17" t="s">
        <v>6</v>
      </c>
      <c r="E48" s="22"/>
      <c r="F48" s="22"/>
      <c r="G48" s="22" t="s">
        <v>64</v>
      </c>
      <c r="H48" s="22"/>
      <c r="I48" s="22"/>
      <c r="J48" s="22"/>
      <c r="K48" s="22"/>
      <c r="L48" s="22"/>
      <c r="M48" s="22"/>
    </row>
    <row r="49" spans="1:13" ht="75" x14ac:dyDescent="0.25">
      <c r="A49" s="22">
        <v>39</v>
      </c>
      <c r="B49" s="144"/>
      <c r="C49" s="45" t="s">
        <v>143</v>
      </c>
      <c r="D49" s="17" t="s">
        <v>6</v>
      </c>
      <c r="E49" s="22" t="s">
        <v>64</v>
      </c>
      <c r="F49" s="22"/>
      <c r="G49" s="22"/>
      <c r="H49" s="22"/>
      <c r="I49" s="22"/>
      <c r="J49" s="22"/>
      <c r="K49" s="22"/>
      <c r="L49" s="22"/>
      <c r="M49" s="22" t="s">
        <v>64</v>
      </c>
    </row>
    <row r="50" spans="1:13" x14ac:dyDescent="0.25">
      <c r="A50" s="22">
        <v>40</v>
      </c>
      <c r="B50" s="167" t="s">
        <v>42</v>
      </c>
      <c r="C50" s="168"/>
      <c r="D50" s="57">
        <f>COUNTIF(D51:D59,"TCKNXH")</f>
        <v>9</v>
      </c>
      <c r="E50" s="58">
        <f t="shared" ref="E50:M50" si="4">COUNTIF(E51:E59,"x")</f>
        <v>1</v>
      </c>
      <c r="F50" s="58">
        <f t="shared" si="4"/>
        <v>1</v>
      </c>
      <c r="G50" s="58">
        <f t="shared" si="4"/>
        <v>3</v>
      </c>
      <c r="H50" s="58">
        <f t="shared" si="4"/>
        <v>1</v>
      </c>
      <c r="I50" s="58">
        <f t="shared" si="4"/>
        <v>1</v>
      </c>
      <c r="J50" s="58">
        <f t="shared" si="4"/>
        <v>1</v>
      </c>
      <c r="K50" s="58">
        <f t="shared" si="4"/>
        <v>1</v>
      </c>
      <c r="L50" s="58">
        <f t="shared" si="4"/>
        <v>1</v>
      </c>
      <c r="M50" s="58">
        <f t="shared" si="4"/>
        <v>2</v>
      </c>
    </row>
    <row r="51" spans="1:13" ht="31.5" x14ac:dyDescent="0.25">
      <c r="A51" s="22">
        <v>41</v>
      </c>
      <c r="B51" s="132" t="s">
        <v>186</v>
      </c>
      <c r="C51" s="145" t="s">
        <v>144</v>
      </c>
      <c r="D51" s="61" t="s">
        <v>7</v>
      </c>
      <c r="E51" s="56" t="s">
        <v>64</v>
      </c>
      <c r="F51" s="56"/>
      <c r="G51" s="56"/>
      <c r="H51" s="56"/>
      <c r="I51" s="56"/>
      <c r="J51" s="56"/>
      <c r="K51" s="56"/>
      <c r="L51" s="56"/>
      <c r="M51" s="56" t="s">
        <v>64</v>
      </c>
    </row>
    <row r="52" spans="1:13" ht="31.5" x14ac:dyDescent="0.25">
      <c r="A52" s="22">
        <v>42</v>
      </c>
      <c r="B52" s="144"/>
      <c r="C52" s="146"/>
      <c r="D52" s="61" t="s">
        <v>7</v>
      </c>
      <c r="E52" s="56"/>
      <c r="F52" s="56"/>
      <c r="G52" s="56"/>
      <c r="H52" s="56"/>
      <c r="I52" s="56"/>
      <c r="J52" s="56"/>
      <c r="K52" s="56"/>
      <c r="L52" s="56" t="s">
        <v>64</v>
      </c>
      <c r="M52" s="56"/>
    </row>
    <row r="53" spans="1:13" ht="31.5" x14ac:dyDescent="0.25">
      <c r="A53" s="22">
        <v>43</v>
      </c>
      <c r="B53" s="144"/>
      <c r="C53" s="147"/>
      <c r="D53" s="61" t="s">
        <v>7</v>
      </c>
      <c r="E53" s="56"/>
      <c r="F53" s="56" t="s">
        <v>64</v>
      </c>
      <c r="G53" s="56"/>
      <c r="H53" s="56"/>
      <c r="I53" s="56"/>
      <c r="J53" s="56"/>
      <c r="K53" s="56"/>
      <c r="L53" s="56"/>
      <c r="M53" s="56"/>
    </row>
    <row r="54" spans="1:13" ht="31.5" x14ac:dyDescent="0.25">
      <c r="A54" s="22">
        <v>44</v>
      </c>
      <c r="B54" s="132" t="s">
        <v>148</v>
      </c>
      <c r="C54" s="132" t="s">
        <v>149</v>
      </c>
      <c r="D54" s="17" t="s">
        <v>7</v>
      </c>
      <c r="E54" s="22"/>
      <c r="F54" s="22"/>
      <c r="G54" s="22" t="s">
        <v>64</v>
      </c>
      <c r="H54" s="22"/>
      <c r="I54" s="22"/>
      <c r="J54" s="22"/>
      <c r="K54" s="22"/>
      <c r="L54" s="22"/>
      <c r="M54" s="22"/>
    </row>
    <row r="55" spans="1:13" ht="31.5" x14ac:dyDescent="0.25">
      <c r="A55" s="22">
        <v>45</v>
      </c>
      <c r="B55" s="144"/>
      <c r="C55" s="144"/>
      <c r="D55" s="17" t="s">
        <v>7</v>
      </c>
      <c r="E55" s="22"/>
      <c r="F55" s="22"/>
      <c r="G55" s="22"/>
      <c r="H55" s="22" t="s">
        <v>64</v>
      </c>
      <c r="I55" s="22"/>
      <c r="J55" s="22"/>
      <c r="K55" s="22"/>
      <c r="L55" s="22"/>
      <c r="M55" s="22"/>
    </row>
    <row r="56" spans="1:13" ht="31.5" x14ac:dyDescent="0.25">
      <c r="A56" s="22">
        <v>46</v>
      </c>
      <c r="B56" s="144"/>
      <c r="C56" s="144"/>
      <c r="D56" s="17" t="s">
        <v>7</v>
      </c>
      <c r="E56" s="22"/>
      <c r="F56" s="22"/>
      <c r="G56" s="22"/>
      <c r="H56" s="22"/>
      <c r="I56" s="22" t="s">
        <v>64</v>
      </c>
      <c r="J56" s="22"/>
      <c r="K56" s="22"/>
      <c r="L56" s="22"/>
      <c r="M56" s="22"/>
    </row>
    <row r="57" spans="1:13" ht="31.5" x14ac:dyDescent="0.25">
      <c r="A57" s="22">
        <v>47</v>
      </c>
      <c r="B57" s="144"/>
      <c r="C57" s="144"/>
      <c r="D57" s="17" t="s">
        <v>7</v>
      </c>
      <c r="E57" s="22"/>
      <c r="F57" s="22"/>
      <c r="G57" s="22" t="s">
        <v>64</v>
      </c>
      <c r="H57" s="22"/>
      <c r="I57" s="22"/>
      <c r="J57" s="22" t="s">
        <v>64</v>
      </c>
      <c r="K57" s="22"/>
      <c r="L57" s="22"/>
      <c r="M57" s="22"/>
    </row>
    <row r="58" spans="1:13" ht="31.5" x14ac:dyDescent="0.25">
      <c r="A58" s="22">
        <v>48</v>
      </c>
      <c r="B58" s="144"/>
      <c r="C58" s="144"/>
      <c r="D58" s="17" t="s">
        <v>7</v>
      </c>
      <c r="E58" s="22"/>
      <c r="F58" s="22"/>
      <c r="G58" s="22"/>
      <c r="H58" s="22"/>
      <c r="I58" s="22"/>
      <c r="J58" s="22"/>
      <c r="K58" s="22"/>
      <c r="L58" s="22"/>
      <c r="M58" s="22" t="s">
        <v>64</v>
      </c>
    </row>
    <row r="59" spans="1:13" ht="31.5" x14ac:dyDescent="0.25">
      <c r="A59" s="22">
        <v>49</v>
      </c>
      <c r="B59" s="164"/>
      <c r="C59" s="164"/>
      <c r="D59" s="17" t="s">
        <v>7</v>
      </c>
      <c r="E59" s="22"/>
      <c r="F59" s="22"/>
      <c r="G59" s="22" t="s">
        <v>64</v>
      </c>
      <c r="H59" s="22"/>
      <c r="I59" s="22"/>
      <c r="J59" s="22"/>
      <c r="K59" s="22" t="s">
        <v>64</v>
      </c>
      <c r="L59" s="22"/>
      <c r="M59" s="22"/>
    </row>
    <row r="60" spans="1:13" x14ac:dyDescent="0.25">
      <c r="A60" s="22">
        <v>50</v>
      </c>
      <c r="B60" s="169" t="s">
        <v>43</v>
      </c>
      <c r="C60" s="170"/>
      <c r="D60" s="46">
        <f>COUNTIF(D61:D67,"Thẩm mỹ")</f>
        <v>7</v>
      </c>
      <c r="E60" s="44">
        <f t="shared" ref="E60:M60" si="5">COUNTIF(E61:E67,"x")</f>
        <v>1</v>
      </c>
      <c r="F60" s="44">
        <f t="shared" si="5"/>
        <v>1</v>
      </c>
      <c r="G60" s="44">
        <f t="shared" si="5"/>
        <v>1</v>
      </c>
      <c r="H60" s="44">
        <f t="shared" si="5"/>
        <v>2</v>
      </c>
      <c r="I60" s="44">
        <f t="shared" si="5"/>
        <v>1</v>
      </c>
      <c r="J60" s="44">
        <f t="shared" si="5"/>
        <v>1</v>
      </c>
      <c r="K60" s="44">
        <f t="shared" si="5"/>
        <v>3</v>
      </c>
      <c r="L60" s="44">
        <f t="shared" si="5"/>
        <v>2</v>
      </c>
      <c r="M60" s="44">
        <f t="shared" si="5"/>
        <v>1</v>
      </c>
    </row>
    <row r="61" spans="1:13" ht="31.5" x14ac:dyDescent="0.3">
      <c r="A61" s="22">
        <v>51</v>
      </c>
      <c r="B61" s="165" t="s">
        <v>155</v>
      </c>
      <c r="C61" s="29" t="s">
        <v>156</v>
      </c>
      <c r="D61" s="17" t="s">
        <v>8</v>
      </c>
      <c r="E61" s="22" t="s">
        <v>64</v>
      </c>
      <c r="F61" s="22"/>
      <c r="G61" s="22"/>
      <c r="H61" s="22"/>
      <c r="I61" s="22"/>
      <c r="J61" s="22"/>
      <c r="K61" s="22" t="s">
        <v>64</v>
      </c>
      <c r="L61" s="22"/>
      <c r="M61" s="22"/>
    </row>
    <row r="62" spans="1:13" ht="31.5" x14ac:dyDescent="0.25">
      <c r="A62" s="22">
        <v>52</v>
      </c>
      <c r="B62" s="165"/>
      <c r="C62" s="165" t="s">
        <v>158</v>
      </c>
      <c r="D62" s="17" t="s">
        <v>8</v>
      </c>
      <c r="E62" s="22"/>
      <c r="F62" s="22" t="s">
        <v>64</v>
      </c>
      <c r="G62" s="22"/>
      <c r="H62" s="22" t="s">
        <v>64</v>
      </c>
      <c r="I62" s="22"/>
      <c r="J62" s="22"/>
      <c r="K62" s="22"/>
      <c r="L62" s="22"/>
      <c r="M62" s="22"/>
    </row>
    <row r="63" spans="1:13" ht="31.5" x14ac:dyDescent="0.25">
      <c r="A63" s="22">
        <v>53</v>
      </c>
      <c r="B63" s="165"/>
      <c r="C63" s="165"/>
      <c r="D63" s="17" t="s">
        <v>8</v>
      </c>
      <c r="E63" s="22"/>
      <c r="F63" s="22"/>
      <c r="G63" s="22" t="s">
        <v>64</v>
      </c>
      <c r="H63" s="22"/>
      <c r="I63" s="22"/>
      <c r="J63" s="22"/>
      <c r="K63" s="22"/>
      <c r="L63" s="22"/>
      <c r="M63" s="22"/>
    </row>
    <row r="64" spans="1:13" ht="31.5" x14ac:dyDescent="0.25">
      <c r="A64" s="22">
        <v>54</v>
      </c>
      <c r="B64" s="165"/>
      <c r="C64" s="165"/>
      <c r="D64" s="17" t="s">
        <v>8</v>
      </c>
      <c r="E64" s="22"/>
      <c r="F64" s="22"/>
      <c r="G64" s="22"/>
      <c r="H64" s="22" t="s">
        <v>64</v>
      </c>
      <c r="I64" s="22"/>
      <c r="J64" s="22"/>
      <c r="K64" s="22" t="s">
        <v>64</v>
      </c>
      <c r="L64" s="22"/>
      <c r="M64" s="22" t="s">
        <v>64</v>
      </c>
    </row>
    <row r="65" spans="1:13" ht="31.5" x14ac:dyDescent="0.25">
      <c r="A65" s="22">
        <v>55</v>
      </c>
      <c r="B65" s="165"/>
      <c r="C65" s="165" t="s">
        <v>162</v>
      </c>
      <c r="D65" s="17" t="s">
        <v>8</v>
      </c>
      <c r="E65" s="22"/>
      <c r="F65" s="22"/>
      <c r="G65" s="22"/>
      <c r="H65" s="22"/>
      <c r="I65" s="22" t="s">
        <v>64</v>
      </c>
      <c r="J65" s="22"/>
      <c r="K65" s="22"/>
      <c r="L65" s="22"/>
      <c r="M65" s="22"/>
    </row>
    <row r="66" spans="1:13" ht="31.5" x14ac:dyDescent="0.25">
      <c r="A66" s="22">
        <v>56</v>
      </c>
      <c r="B66" s="165"/>
      <c r="C66" s="165"/>
      <c r="D66" s="17" t="s">
        <v>8</v>
      </c>
      <c r="E66" s="22"/>
      <c r="F66" s="22"/>
      <c r="G66" s="22"/>
      <c r="H66" s="22"/>
      <c r="I66" s="22"/>
      <c r="J66" s="22" t="s">
        <v>64</v>
      </c>
      <c r="K66" s="22"/>
      <c r="L66" s="22" t="s">
        <v>64</v>
      </c>
      <c r="M66" s="22"/>
    </row>
    <row r="67" spans="1:13" ht="31.5" x14ac:dyDescent="0.25">
      <c r="A67" s="22">
        <v>57</v>
      </c>
      <c r="B67" s="165"/>
      <c r="C67" s="165"/>
      <c r="D67" s="17" t="s">
        <v>8</v>
      </c>
      <c r="E67" s="22"/>
      <c r="F67" s="22"/>
      <c r="G67" s="22"/>
      <c r="H67" s="22"/>
      <c r="I67" s="22"/>
      <c r="J67" s="22"/>
      <c r="K67" s="22" t="s">
        <v>64</v>
      </c>
      <c r="L67" s="22" t="s">
        <v>64</v>
      </c>
      <c r="M67" s="22"/>
    </row>
    <row r="68" spans="1:13" x14ac:dyDescent="0.25">
      <c r="G68" s="55"/>
      <c r="H68" s="72" t="s">
        <v>66</v>
      </c>
      <c r="I68" s="71"/>
    </row>
    <row r="69" spans="1:13" x14ac:dyDescent="0.25">
      <c r="B69" s="24" t="s">
        <v>71</v>
      </c>
      <c r="C69" s="23"/>
      <c r="D69" s="23"/>
      <c r="E69" s="23"/>
      <c r="F69" s="23"/>
      <c r="G69" s="24"/>
      <c r="H69" s="73" t="s">
        <v>67</v>
      </c>
      <c r="I69" s="73"/>
      <c r="J69" s="23"/>
      <c r="K69" s="23"/>
      <c r="L69" s="23"/>
      <c r="M69" s="23"/>
    </row>
  </sheetData>
  <mergeCells count="31">
    <mergeCell ref="A1:M1"/>
    <mergeCell ref="A2:M2"/>
    <mergeCell ref="A6:A9"/>
    <mergeCell ref="B6:B9"/>
    <mergeCell ref="C6:C9"/>
    <mergeCell ref="D6:D9"/>
    <mergeCell ref="E6:M6"/>
    <mergeCell ref="B44:B49"/>
    <mergeCell ref="C44:C45"/>
    <mergeCell ref="C46:C47"/>
    <mergeCell ref="A10:C10"/>
    <mergeCell ref="B11:C11"/>
    <mergeCell ref="B13:B28"/>
    <mergeCell ref="C14:C17"/>
    <mergeCell ref="C18:C27"/>
    <mergeCell ref="B29:B33"/>
    <mergeCell ref="C29:C33"/>
    <mergeCell ref="B34:C34"/>
    <mergeCell ref="B36:B37"/>
    <mergeCell ref="B38:B42"/>
    <mergeCell ref="C38:C39"/>
    <mergeCell ref="B43:C43"/>
    <mergeCell ref="B61:B67"/>
    <mergeCell ref="C62:C64"/>
    <mergeCell ref="C65:C67"/>
    <mergeCell ref="B50:C50"/>
    <mergeCell ref="B51:B53"/>
    <mergeCell ref="C51:C53"/>
    <mergeCell ref="B54:B59"/>
    <mergeCell ref="C54:C59"/>
    <mergeCell ref="B60:C60"/>
  </mergeCells>
  <dataValidations count="3">
    <dataValidation type="list" allowBlank="1" showInputMessage="1" showErrorMessage="1" sqref="E7:M7" xr:uid="{00000000-0002-0000-0400-000000000000}">
      <formula1>"#,x"</formula1>
    </dataValidation>
    <dataValidation type="list" allowBlank="1" showInputMessage="1" showErrorMessage="1" sqref="D35:D42 D44:D49 D51:D59 D61:D67 D12:D33" xr:uid="{00000000-0002-0000-0400-000001000000}">
      <formula1>"Thể chất,Nhận thức,Ngôn ngữ,TCKNXH,Thẩm mỹ"</formula1>
    </dataValidation>
    <dataValidation type="list" allowBlank="1" showInputMessage="1" showErrorMessage="1" sqref="E35:M42 E44:M49 E51:M59 E61:M67 E12:M33" xr:uid="{00000000-0002-0000-0400-000002000000}">
      <formula1>"x"</formula1>
    </dataValidation>
  </dataValidations>
  <pageMargins left="0.7" right="0.7" top="0.75" bottom="0.75" header="0.3" footer="0.3"/>
  <pageSetup orientation="landscape"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69"/>
  <sheetViews>
    <sheetView zoomScale="90" zoomScaleNormal="90" workbookViewId="0">
      <pane xSplit="4" ySplit="10" topLeftCell="E38" activePane="bottomRight" state="frozen"/>
      <selection pane="topRight" activeCell="J1" sqref="J1"/>
      <selection pane="bottomLeft" activeCell="A11" sqref="A11"/>
      <selection pane="bottomRight" activeCell="K59" sqref="K59"/>
    </sheetView>
  </sheetViews>
  <sheetFormatPr defaultRowHeight="15.75" x14ac:dyDescent="0.25"/>
  <cols>
    <col min="1" max="1" width="4.625" customWidth="1"/>
    <col min="2" max="2" width="27.5" customWidth="1"/>
    <col min="3" max="3" width="24.375" customWidth="1"/>
    <col min="4" max="4" width="23.25" customWidth="1"/>
    <col min="5" max="5" width="8.75" customWidth="1"/>
    <col min="6" max="6" width="8.25" customWidth="1"/>
    <col min="7" max="7" width="8.75" customWidth="1"/>
    <col min="8" max="8" width="9.375" customWidth="1"/>
  </cols>
  <sheetData>
    <row r="1" spans="1:8" x14ac:dyDescent="0.25">
      <c r="A1" s="176" t="s">
        <v>194</v>
      </c>
      <c r="B1" s="176"/>
      <c r="C1" s="176"/>
      <c r="D1" s="176"/>
      <c r="E1" s="176"/>
      <c r="F1" s="176"/>
      <c r="G1" s="176"/>
      <c r="H1" s="176"/>
    </row>
    <row r="2" spans="1:8" x14ac:dyDescent="0.25">
      <c r="A2" s="176" t="s">
        <v>195</v>
      </c>
      <c r="B2" s="176"/>
      <c r="C2" s="176"/>
      <c r="D2" s="176"/>
      <c r="E2" s="176"/>
      <c r="F2" s="176"/>
      <c r="G2" s="176"/>
      <c r="H2" s="176"/>
    </row>
    <row r="3" spans="1:8" x14ac:dyDescent="0.25">
      <c r="A3" s="23" t="s">
        <v>179</v>
      </c>
    </row>
    <row r="4" spans="1:8" x14ac:dyDescent="0.25">
      <c r="A4" s="23" t="s">
        <v>178</v>
      </c>
    </row>
    <row r="5" spans="1:8" x14ac:dyDescent="0.25">
      <c r="A5" s="23" t="s">
        <v>180</v>
      </c>
    </row>
    <row r="6" spans="1:8" ht="15.75" customHeight="1" x14ac:dyDescent="0.25">
      <c r="A6" s="141" t="s">
        <v>0</v>
      </c>
      <c r="B6" s="141" t="s">
        <v>17</v>
      </c>
      <c r="C6" s="141" t="s">
        <v>18</v>
      </c>
      <c r="D6" s="141" t="s">
        <v>19</v>
      </c>
      <c r="E6" s="104" t="s">
        <v>170</v>
      </c>
      <c r="F6" s="104"/>
      <c r="G6" s="104"/>
      <c r="H6" s="104"/>
    </row>
    <row r="7" spans="1:8" ht="47.25" customHeight="1" x14ac:dyDescent="0.25">
      <c r="A7" s="142"/>
      <c r="B7" s="142"/>
      <c r="C7" s="142"/>
      <c r="D7" s="142"/>
      <c r="E7" s="112" t="s">
        <v>45</v>
      </c>
      <c r="F7" s="113"/>
      <c r="G7" s="113"/>
      <c r="H7" s="114"/>
    </row>
    <row r="8" spans="1:8" ht="28.5" customHeight="1" x14ac:dyDescent="0.25">
      <c r="A8" s="142"/>
      <c r="B8" s="142"/>
      <c r="C8" s="142"/>
      <c r="D8" s="142"/>
      <c r="E8" s="19" t="s">
        <v>55</v>
      </c>
      <c r="F8" s="19" t="s">
        <v>56</v>
      </c>
      <c r="G8" s="19" t="s">
        <v>57</v>
      </c>
      <c r="H8" s="19" t="s">
        <v>58</v>
      </c>
    </row>
    <row r="9" spans="1:8" ht="47.25" customHeight="1" x14ac:dyDescent="0.25">
      <c r="A9" s="143"/>
      <c r="B9" s="143"/>
      <c r="C9" s="143"/>
      <c r="D9" s="143"/>
      <c r="E9" s="19" t="s">
        <v>60</v>
      </c>
      <c r="F9" s="19" t="s">
        <v>61</v>
      </c>
      <c r="G9" s="19" t="s">
        <v>62</v>
      </c>
      <c r="H9" s="19"/>
    </row>
    <row r="10" spans="1:8" s="23" customFormat="1" ht="26.25" customHeight="1" x14ac:dyDescent="0.25">
      <c r="A10" s="126" t="s">
        <v>169</v>
      </c>
      <c r="B10" s="127"/>
      <c r="C10" s="127"/>
      <c r="D10" s="128"/>
      <c r="E10" s="43">
        <f t="shared" ref="E10:H10" si="0">E11+E34+E43+E50+E60</f>
        <v>2</v>
      </c>
      <c r="F10" s="43">
        <f t="shared" si="0"/>
        <v>2</v>
      </c>
      <c r="G10" s="43">
        <f t="shared" si="0"/>
        <v>2</v>
      </c>
      <c r="H10" s="43">
        <f t="shared" si="0"/>
        <v>2</v>
      </c>
    </row>
    <row r="11" spans="1:8" ht="23.25" customHeight="1" x14ac:dyDescent="0.25">
      <c r="A11" s="22">
        <v>1</v>
      </c>
      <c r="B11" s="129" t="s">
        <v>40</v>
      </c>
      <c r="C11" s="130"/>
      <c r="D11" s="131"/>
      <c r="E11" s="67">
        <f t="shared" ref="E11:H11" si="1">COUNTIF(E12:E33,"x")</f>
        <v>1</v>
      </c>
      <c r="F11" s="67">
        <f t="shared" si="1"/>
        <v>1</v>
      </c>
      <c r="G11" s="67">
        <f t="shared" si="1"/>
        <v>0</v>
      </c>
      <c r="H11" s="67">
        <f t="shared" si="1"/>
        <v>1</v>
      </c>
    </row>
    <row r="12" spans="1:8" ht="37.5" x14ac:dyDescent="0.3">
      <c r="A12" s="22">
        <v>2</v>
      </c>
      <c r="B12" s="35" t="s">
        <v>85</v>
      </c>
      <c r="C12" s="29" t="s">
        <v>86</v>
      </c>
      <c r="D12" s="29" t="s">
        <v>87</v>
      </c>
      <c r="E12" s="25" t="s">
        <v>64</v>
      </c>
      <c r="F12" s="25"/>
      <c r="G12" s="25"/>
      <c r="H12" s="25"/>
    </row>
    <row r="13" spans="1:8" ht="93.75" customHeight="1" x14ac:dyDescent="0.3">
      <c r="A13" s="22">
        <v>3</v>
      </c>
      <c r="B13" s="132" t="s">
        <v>88</v>
      </c>
      <c r="C13" s="29" t="s">
        <v>89</v>
      </c>
      <c r="D13" s="29" t="s">
        <v>89</v>
      </c>
      <c r="E13" s="25"/>
      <c r="F13" s="25"/>
      <c r="G13" s="25"/>
      <c r="H13" s="25"/>
    </row>
    <row r="14" spans="1:8" ht="18.75" x14ac:dyDescent="0.25">
      <c r="A14" s="22">
        <v>4</v>
      </c>
      <c r="B14" s="133"/>
      <c r="C14" s="135" t="s">
        <v>90</v>
      </c>
      <c r="D14" s="33" t="s">
        <v>91</v>
      </c>
      <c r="E14" s="25"/>
      <c r="F14" s="25" t="s">
        <v>64</v>
      </c>
      <c r="G14" s="25"/>
      <c r="H14" s="25"/>
    </row>
    <row r="15" spans="1:8" ht="18.75" x14ac:dyDescent="0.3">
      <c r="A15" s="22">
        <v>5</v>
      </c>
      <c r="B15" s="133"/>
      <c r="C15" s="136"/>
      <c r="D15" s="29" t="s">
        <v>92</v>
      </c>
      <c r="E15" s="25"/>
      <c r="F15" s="25"/>
      <c r="G15" s="25"/>
      <c r="H15" s="25"/>
    </row>
    <row r="16" spans="1:8" ht="18.75" x14ac:dyDescent="0.3">
      <c r="A16" s="22">
        <v>6</v>
      </c>
      <c r="B16" s="133"/>
      <c r="C16" s="136"/>
      <c r="D16" s="29" t="s">
        <v>93</v>
      </c>
      <c r="E16" s="25"/>
      <c r="F16" s="25"/>
      <c r="G16" s="25"/>
      <c r="H16" s="25"/>
    </row>
    <row r="17" spans="1:8" ht="18.75" x14ac:dyDescent="0.3">
      <c r="A17" s="22">
        <v>7</v>
      </c>
      <c r="B17" s="133"/>
      <c r="C17" s="137"/>
      <c r="D17" s="29" t="s">
        <v>94</v>
      </c>
      <c r="E17" s="25"/>
      <c r="F17" s="25"/>
      <c r="G17" s="25"/>
      <c r="H17" s="25"/>
    </row>
    <row r="18" spans="1:8" ht="37.5" x14ac:dyDescent="0.3">
      <c r="A18" s="22">
        <v>8</v>
      </c>
      <c r="B18" s="133"/>
      <c r="C18" s="138" t="s">
        <v>95</v>
      </c>
      <c r="D18" s="29" t="s">
        <v>96</v>
      </c>
      <c r="E18" s="25"/>
      <c r="F18" s="25"/>
      <c r="G18" s="25"/>
      <c r="H18" s="25"/>
    </row>
    <row r="19" spans="1:8" ht="56.25" x14ac:dyDescent="0.3">
      <c r="A19" s="22">
        <v>9</v>
      </c>
      <c r="B19" s="133"/>
      <c r="C19" s="139"/>
      <c r="D19" s="29" t="s">
        <v>97</v>
      </c>
      <c r="E19" s="25"/>
      <c r="F19" s="25"/>
      <c r="G19" s="25"/>
      <c r="H19" s="25"/>
    </row>
    <row r="20" spans="1:8" ht="18.75" x14ac:dyDescent="0.3">
      <c r="A20" s="22">
        <v>10</v>
      </c>
      <c r="B20" s="133"/>
      <c r="C20" s="139"/>
      <c r="D20" s="28" t="s">
        <v>98</v>
      </c>
      <c r="E20" s="25"/>
      <c r="F20" s="25"/>
      <c r="G20" s="25"/>
      <c r="H20" s="25"/>
    </row>
    <row r="21" spans="1:8" ht="68.25" customHeight="1" x14ac:dyDescent="0.3">
      <c r="A21" s="22">
        <v>11</v>
      </c>
      <c r="B21" s="133"/>
      <c r="C21" s="139"/>
      <c r="D21" s="29" t="s">
        <v>99</v>
      </c>
      <c r="E21" s="25"/>
      <c r="F21" s="25"/>
      <c r="G21" s="25"/>
      <c r="H21" s="25"/>
    </row>
    <row r="22" spans="1:8" ht="18.75" x14ac:dyDescent="0.3">
      <c r="A22" s="22">
        <v>12</v>
      </c>
      <c r="B22" s="133"/>
      <c r="C22" s="139"/>
      <c r="D22" s="28" t="s">
        <v>100</v>
      </c>
      <c r="E22" s="25"/>
      <c r="F22" s="25"/>
      <c r="G22" s="25"/>
      <c r="H22" s="25"/>
    </row>
    <row r="23" spans="1:8" ht="18.75" x14ac:dyDescent="0.3">
      <c r="A23" s="22">
        <v>13</v>
      </c>
      <c r="B23" s="133"/>
      <c r="C23" s="139"/>
      <c r="D23" s="28" t="s">
        <v>101</v>
      </c>
      <c r="E23" s="25"/>
      <c r="F23" s="25"/>
      <c r="G23" s="25"/>
      <c r="H23" s="25"/>
    </row>
    <row r="24" spans="1:8" ht="18.75" x14ac:dyDescent="0.3">
      <c r="A24" s="22">
        <v>14</v>
      </c>
      <c r="B24" s="133"/>
      <c r="C24" s="139"/>
      <c r="D24" s="28" t="s">
        <v>102</v>
      </c>
      <c r="E24" s="25"/>
      <c r="F24" s="25"/>
      <c r="G24" s="25"/>
      <c r="H24" s="25"/>
    </row>
    <row r="25" spans="1:8" ht="18.75" x14ac:dyDescent="0.3">
      <c r="A25" s="22">
        <v>15</v>
      </c>
      <c r="B25" s="133"/>
      <c r="C25" s="139"/>
      <c r="D25" s="28" t="s">
        <v>103</v>
      </c>
      <c r="E25" s="25"/>
      <c r="F25" s="25"/>
      <c r="G25" s="25"/>
      <c r="H25" s="25"/>
    </row>
    <row r="26" spans="1:8" ht="18.75" x14ac:dyDescent="0.3">
      <c r="A26" s="22">
        <v>16</v>
      </c>
      <c r="B26" s="133"/>
      <c r="C26" s="139"/>
      <c r="D26" s="28" t="s">
        <v>104</v>
      </c>
      <c r="E26" s="25"/>
      <c r="F26" s="25"/>
      <c r="G26" s="25"/>
      <c r="H26" s="25"/>
    </row>
    <row r="27" spans="1:8" ht="37.5" x14ac:dyDescent="0.3">
      <c r="A27" s="22">
        <v>17</v>
      </c>
      <c r="B27" s="133"/>
      <c r="C27" s="140"/>
      <c r="D27" s="29" t="s">
        <v>105</v>
      </c>
      <c r="E27" s="25"/>
      <c r="F27" s="25"/>
      <c r="G27" s="25"/>
      <c r="H27" s="25"/>
    </row>
    <row r="28" spans="1:8" ht="38.25" thickBot="1" x14ac:dyDescent="0.35">
      <c r="A28" s="22">
        <v>18</v>
      </c>
      <c r="B28" s="134"/>
      <c r="C28" s="28" t="s">
        <v>106</v>
      </c>
      <c r="D28" s="29" t="s">
        <v>107</v>
      </c>
      <c r="E28" s="25"/>
      <c r="F28" s="25"/>
      <c r="G28" s="25"/>
      <c r="H28" s="25"/>
    </row>
    <row r="29" spans="1:8" ht="19.5" thickBot="1" x14ac:dyDescent="0.3">
      <c r="A29" s="22">
        <v>19</v>
      </c>
      <c r="B29" s="132" t="s">
        <v>108</v>
      </c>
      <c r="C29" s="148" t="s">
        <v>109</v>
      </c>
      <c r="D29" s="36" t="s">
        <v>110</v>
      </c>
      <c r="E29" s="25"/>
      <c r="F29" s="25"/>
      <c r="G29" s="25"/>
      <c r="H29" s="25" t="s">
        <v>64</v>
      </c>
    </row>
    <row r="30" spans="1:8" ht="19.5" thickBot="1" x14ac:dyDescent="0.3">
      <c r="A30" s="22">
        <v>20</v>
      </c>
      <c r="B30" s="133"/>
      <c r="C30" s="149"/>
      <c r="D30" s="37" t="s">
        <v>111</v>
      </c>
      <c r="E30" s="25"/>
      <c r="F30" s="25"/>
      <c r="G30" s="25"/>
      <c r="H30" s="25"/>
    </row>
    <row r="31" spans="1:8" ht="19.5" thickBot="1" x14ac:dyDescent="0.3">
      <c r="A31" s="22">
        <v>21</v>
      </c>
      <c r="B31" s="133"/>
      <c r="C31" s="149"/>
      <c r="D31" s="37" t="s">
        <v>112</v>
      </c>
      <c r="E31" s="25"/>
      <c r="F31" s="25"/>
      <c r="G31" s="25"/>
      <c r="H31" s="25"/>
    </row>
    <row r="32" spans="1:8" ht="38.25" thickBot="1" x14ac:dyDescent="0.3">
      <c r="A32" s="22">
        <v>22</v>
      </c>
      <c r="B32" s="133"/>
      <c r="C32" s="149"/>
      <c r="D32" s="37" t="s">
        <v>113</v>
      </c>
      <c r="E32" s="25"/>
      <c r="F32" s="25"/>
      <c r="G32" s="25"/>
      <c r="H32" s="25"/>
    </row>
    <row r="33" spans="1:8" ht="38.25" thickBot="1" x14ac:dyDescent="0.3">
      <c r="A33" s="22">
        <v>23</v>
      </c>
      <c r="B33" s="134"/>
      <c r="C33" s="150"/>
      <c r="D33" s="38" t="s">
        <v>114</v>
      </c>
      <c r="E33" s="25"/>
      <c r="F33" s="25"/>
      <c r="G33" s="25"/>
      <c r="H33" s="25"/>
    </row>
    <row r="34" spans="1:8" x14ac:dyDescent="0.25">
      <c r="A34" s="22">
        <v>24</v>
      </c>
      <c r="B34" s="151" t="s">
        <v>115</v>
      </c>
      <c r="C34" s="152"/>
      <c r="D34" s="153"/>
      <c r="E34" s="67">
        <f t="shared" ref="E34:H34" si="2">COUNTIF(E35:E42,"x")</f>
        <v>0</v>
      </c>
      <c r="F34" s="67">
        <f t="shared" si="2"/>
        <v>0</v>
      </c>
      <c r="G34" s="67">
        <f t="shared" si="2"/>
        <v>1</v>
      </c>
      <c r="H34" s="67">
        <f t="shared" si="2"/>
        <v>0</v>
      </c>
    </row>
    <row r="35" spans="1:8" ht="54.75" customHeight="1" x14ac:dyDescent="0.3">
      <c r="A35" s="22">
        <v>25</v>
      </c>
      <c r="B35" s="69" t="s">
        <v>116</v>
      </c>
      <c r="C35" s="39" t="s">
        <v>117</v>
      </c>
      <c r="D35" s="29" t="s">
        <v>118</v>
      </c>
      <c r="E35" s="26"/>
      <c r="F35" s="26"/>
      <c r="G35" s="26"/>
      <c r="H35" s="26"/>
    </row>
    <row r="36" spans="1:8" ht="75" x14ac:dyDescent="0.3">
      <c r="A36" s="22">
        <v>26</v>
      </c>
      <c r="B36" s="154" t="s">
        <v>119</v>
      </c>
      <c r="C36" s="40" t="s">
        <v>120</v>
      </c>
      <c r="D36" s="41" t="s">
        <v>121</v>
      </c>
      <c r="E36" s="26"/>
      <c r="F36" s="26"/>
      <c r="G36" s="26"/>
      <c r="H36" s="26"/>
    </row>
    <row r="37" spans="1:8" ht="56.25" x14ac:dyDescent="0.3">
      <c r="A37" s="22">
        <v>27</v>
      </c>
      <c r="B37" s="155"/>
      <c r="C37" s="40" t="s">
        <v>122</v>
      </c>
      <c r="D37" s="29" t="s">
        <v>123</v>
      </c>
      <c r="E37" s="26"/>
      <c r="F37" s="26"/>
      <c r="G37" s="26"/>
      <c r="H37" s="26"/>
    </row>
    <row r="38" spans="1:8" ht="37.5" x14ac:dyDescent="0.3">
      <c r="A38" s="22">
        <v>28</v>
      </c>
      <c r="B38" s="156" t="s">
        <v>124</v>
      </c>
      <c r="C38" s="154" t="s">
        <v>125</v>
      </c>
      <c r="D38" s="29" t="s">
        <v>126</v>
      </c>
      <c r="E38" s="26"/>
      <c r="F38" s="26"/>
      <c r="G38" s="26" t="s">
        <v>64</v>
      </c>
      <c r="H38" s="26"/>
    </row>
    <row r="39" spans="1:8" ht="37.5" x14ac:dyDescent="0.3">
      <c r="A39" s="22">
        <v>29</v>
      </c>
      <c r="B39" s="157"/>
      <c r="C39" s="158"/>
      <c r="D39" s="29" t="s">
        <v>127</v>
      </c>
      <c r="E39" s="26"/>
      <c r="F39" s="26"/>
      <c r="G39" s="26"/>
      <c r="H39" s="26"/>
    </row>
    <row r="40" spans="1:8" ht="37.5" x14ac:dyDescent="0.3">
      <c r="A40" s="22">
        <v>30</v>
      </c>
      <c r="B40" s="157"/>
      <c r="C40" s="28" t="s">
        <v>128</v>
      </c>
      <c r="D40" s="29" t="s">
        <v>129</v>
      </c>
      <c r="E40" s="26"/>
      <c r="F40" s="26"/>
      <c r="G40" s="26"/>
      <c r="H40" s="26"/>
    </row>
    <row r="41" spans="1:8" ht="18.75" x14ac:dyDescent="0.3">
      <c r="A41" s="22">
        <v>31</v>
      </c>
      <c r="B41" s="157"/>
      <c r="C41" s="28" t="s">
        <v>130</v>
      </c>
      <c r="D41" s="28" t="s">
        <v>131</v>
      </c>
      <c r="E41" s="26"/>
      <c r="F41" s="26"/>
      <c r="G41" s="26"/>
      <c r="H41" s="26"/>
    </row>
    <row r="42" spans="1:8" ht="18.75" x14ac:dyDescent="0.3">
      <c r="A42" s="22">
        <v>32</v>
      </c>
      <c r="B42" s="157"/>
      <c r="C42" s="70" t="s">
        <v>132</v>
      </c>
      <c r="D42" s="28" t="s">
        <v>133</v>
      </c>
      <c r="E42" s="26"/>
      <c r="F42" s="26"/>
      <c r="G42" s="26"/>
      <c r="H42" s="26"/>
    </row>
    <row r="43" spans="1:8" x14ac:dyDescent="0.25">
      <c r="A43" s="22">
        <v>33</v>
      </c>
      <c r="B43" s="129" t="s">
        <v>41</v>
      </c>
      <c r="C43" s="130"/>
      <c r="D43" s="131"/>
      <c r="E43" s="67">
        <f t="shared" ref="E43:H43" si="3">COUNTIF(E44:E49,"x")</f>
        <v>1</v>
      </c>
      <c r="F43" s="67">
        <f t="shared" si="3"/>
        <v>1</v>
      </c>
      <c r="G43" s="67">
        <f t="shared" si="3"/>
        <v>0</v>
      </c>
      <c r="H43" s="67">
        <f t="shared" si="3"/>
        <v>0</v>
      </c>
    </row>
    <row r="44" spans="1:8" ht="31.5" customHeight="1" x14ac:dyDescent="0.3">
      <c r="A44" s="22">
        <v>34</v>
      </c>
      <c r="B44" s="132" t="s">
        <v>134</v>
      </c>
      <c r="C44" s="159" t="s">
        <v>135</v>
      </c>
      <c r="D44" s="29" t="s">
        <v>136</v>
      </c>
      <c r="E44" s="26" t="s">
        <v>64</v>
      </c>
      <c r="F44" s="26"/>
      <c r="G44" s="26"/>
      <c r="H44" s="26"/>
    </row>
    <row r="45" spans="1:8" ht="37.5" x14ac:dyDescent="0.3">
      <c r="A45" s="22">
        <v>35</v>
      </c>
      <c r="B45" s="144"/>
      <c r="C45" s="160"/>
      <c r="D45" s="29" t="s">
        <v>137</v>
      </c>
      <c r="E45" s="26"/>
      <c r="F45" s="26"/>
      <c r="G45" s="26"/>
      <c r="H45" s="26"/>
    </row>
    <row r="46" spans="1:8" ht="37.5" x14ac:dyDescent="0.3">
      <c r="A46" s="22">
        <v>36</v>
      </c>
      <c r="B46" s="144"/>
      <c r="C46" s="132" t="s">
        <v>138</v>
      </c>
      <c r="D46" s="29" t="s">
        <v>139</v>
      </c>
      <c r="E46" s="26"/>
      <c r="F46" s="26"/>
      <c r="G46" s="26"/>
      <c r="H46" s="26"/>
    </row>
    <row r="47" spans="1:8" ht="37.5" x14ac:dyDescent="0.3">
      <c r="A47" s="22">
        <v>37</v>
      </c>
      <c r="B47" s="144"/>
      <c r="C47" s="144"/>
      <c r="D47" s="29" t="s">
        <v>140</v>
      </c>
      <c r="E47" s="26"/>
      <c r="F47" s="26"/>
      <c r="G47" s="26"/>
      <c r="H47" s="26"/>
    </row>
    <row r="48" spans="1:8" ht="56.25" x14ac:dyDescent="0.3">
      <c r="A48" s="22">
        <v>38</v>
      </c>
      <c r="B48" s="144"/>
      <c r="C48" s="29" t="s">
        <v>141</v>
      </c>
      <c r="D48" s="29" t="s">
        <v>142</v>
      </c>
      <c r="E48" s="26"/>
      <c r="F48" s="26"/>
      <c r="G48" s="26"/>
      <c r="H48" s="26"/>
    </row>
    <row r="49" spans="1:8" ht="39" customHeight="1" x14ac:dyDescent="0.3">
      <c r="A49" s="22">
        <v>39</v>
      </c>
      <c r="B49" s="144"/>
      <c r="C49" s="68" t="s">
        <v>143</v>
      </c>
      <c r="D49" s="29" t="s">
        <v>185</v>
      </c>
      <c r="E49" s="26"/>
      <c r="F49" s="26" t="s">
        <v>64</v>
      </c>
      <c r="G49" s="26"/>
      <c r="H49" s="26"/>
    </row>
    <row r="50" spans="1:8" s="59" customFormat="1" x14ac:dyDescent="0.25">
      <c r="A50" s="22">
        <v>40</v>
      </c>
      <c r="B50" s="161" t="s">
        <v>42</v>
      </c>
      <c r="C50" s="162"/>
      <c r="D50" s="163"/>
      <c r="E50" s="58">
        <f t="shared" ref="E50:H50" si="4">COUNTIF(E51:E59,"x")</f>
        <v>0</v>
      </c>
      <c r="F50" s="58">
        <f t="shared" si="4"/>
        <v>0</v>
      </c>
      <c r="G50" s="58">
        <f t="shared" si="4"/>
        <v>1</v>
      </c>
      <c r="H50" s="58">
        <f t="shared" si="4"/>
        <v>0</v>
      </c>
    </row>
    <row r="51" spans="1:8" s="59" customFormat="1" ht="56.25" x14ac:dyDescent="0.25">
      <c r="A51" s="22">
        <v>41</v>
      </c>
      <c r="B51" s="132" t="s">
        <v>186</v>
      </c>
      <c r="C51" s="145" t="s">
        <v>144</v>
      </c>
      <c r="D51" s="60" t="s">
        <v>145</v>
      </c>
      <c r="E51" s="62"/>
      <c r="F51" s="62"/>
      <c r="G51" s="62" t="s">
        <v>64</v>
      </c>
      <c r="H51" s="62"/>
    </row>
    <row r="52" spans="1:8" s="59" customFormat="1" ht="37.5" x14ac:dyDescent="0.25">
      <c r="A52" s="22">
        <v>42</v>
      </c>
      <c r="B52" s="144"/>
      <c r="C52" s="146"/>
      <c r="D52" s="60" t="s">
        <v>146</v>
      </c>
      <c r="E52" s="62"/>
      <c r="F52" s="62"/>
      <c r="G52" s="62"/>
      <c r="H52" s="62"/>
    </row>
    <row r="53" spans="1:8" s="59" customFormat="1" ht="37.5" x14ac:dyDescent="0.25">
      <c r="A53" s="22">
        <v>43</v>
      </c>
      <c r="B53" s="144"/>
      <c r="C53" s="147"/>
      <c r="D53" s="60" t="s">
        <v>147</v>
      </c>
      <c r="E53" s="62"/>
      <c r="F53" s="62"/>
      <c r="G53" s="62"/>
      <c r="H53" s="62"/>
    </row>
    <row r="54" spans="1:8" ht="37.5" x14ac:dyDescent="0.3">
      <c r="A54" s="22">
        <v>44</v>
      </c>
      <c r="B54" s="132" t="s">
        <v>148</v>
      </c>
      <c r="C54" s="132" t="s">
        <v>149</v>
      </c>
      <c r="D54" s="29" t="s">
        <v>196</v>
      </c>
      <c r="E54" s="26"/>
      <c r="F54" s="26"/>
      <c r="G54" s="26"/>
      <c r="H54" s="26"/>
    </row>
    <row r="55" spans="1:8" ht="18.75" x14ac:dyDescent="0.3">
      <c r="A55" s="22">
        <v>45</v>
      </c>
      <c r="B55" s="144"/>
      <c r="C55" s="144"/>
      <c r="D55" s="29" t="s">
        <v>150</v>
      </c>
      <c r="E55" s="26"/>
      <c r="F55" s="26"/>
      <c r="G55" s="26"/>
      <c r="H55" s="26"/>
    </row>
    <row r="56" spans="1:8" ht="37.5" x14ac:dyDescent="0.3">
      <c r="A56" s="22">
        <v>46</v>
      </c>
      <c r="B56" s="144"/>
      <c r="C56" s="144"/>
      <c r="D56" s="29" t="s">
        <v>151</v>
      </c>
      <c r="E56" s="26"/>
      <c r="F56" s="26"/>
      <c r="G56" s="26"/>
      <c r="H56" s="26"/>
    </row>
    <row r="57" spans="1:8" ht="18.75" x14ac:dyDescent="0.3">
      <c r="A57" s="22">
        <v>47</v>
      </c>
      <c r="B57" s="144"/>
      <c r="C57" s="144"/>
      <c r="D57" s="29" t="s">
        <v>152</v>
      </c>
      <c r="E57" s="26"/>
      <c r="F57" s="26"/>
      <c r="G57" s="26"/>
      <c r="H57" s="26"/>
    </row>
    <row r="58" spans="1:8" ht="18.75" x14ac:dyDescent="0.3">
      <c r="A58" s="22">
        <v>48</v>
      </c>
      <c r="B58" s="144"/>
      <c r="C58" s="144"/>
      <c r="D58" s="29" t="s">
        <v>153</v>
      </c>
      <c r="E58" s="26"/>
      <c r="F58" s="26"/>
      <c r="G58" s="26"/>
      <c r="H58" s="26"/>
    </row>
    <row r="59" spans="1:8" ht="56.25" x14ac:dyDescent="0.3">
      <c r="A59" s="22">
        <v>49</v>
      </c>
      <c r="B59" s="164"/>
      <c r="C59" s="164"/>
      <c r="D59" s="29" t="s">
        <v>154</v>
      </c>
      <c r="E59" s="26"/>
      <c r="F59" s="26"/>
      <c r="G59" s="26"/>
      <c r="H59" s="26"/>
    </row>
    <row r="60" spans="1:8" x14ac:dyDescent="0.25">
      <c r="A60" s="22">
        <v>50</v>
      </c>
      <c r="B60" s="129" t="s">
        <v>43</v>
      </c>
      <c r="C60" s="130"/>
      <c r="D60" s="131"/>
      <c r="E60" s="67">
        <f t="shared" ref="E60:H60" si="5">COUNTIF(E61:E67,"x")</f>
        <v>0</v>
      </c>
      <c r="F60" s="67">
        <f t="shared" si="5"/>
        <v>0</v>
      </c>
      <c r="G60" s="67">
        <f t="shared" si="5"/>
        <v>0</v>
      </c>
      <c r="H60" s="67">
        <f t="shared" si="5"/>
        <v>1</v>
      </c>
    </row>
    <row r="61" spans="1:8" ht="18.75" x14ac:dyDescent="0.3">
      <c r="A61" s="22">
        <v>51</v>
      </c>
      <c r="B61" s="165" t="s">
        <v>155</v>
      </c>
      <c r="C61" s="29" t="s">
        <v>156</v>
      </c>
      <c r="D61" s="29" t="s">
        <v>157</v>
      </c>
      <c r="E61" s="26"/>
      <c r="F61" s="26"/>
      <c r="G61" s="26"/>
      <c r="H61" s="26" t="s">
        <v>64</v>
      </c>
    </row>
    <row r="62" spans="1:8" ht="37.5" x14ac:dyDescent="0.3">
      <c r="A62" s="22">
        <v>52</v>
      </c>
      <c r="B62" s="165"/>
      <c r="C62" s="165" t="s">
        <v>158</v>
      </c>
      <c r="D62" s="29" t="s">
        <v>159</v>
      </c>
      <c r="E62" s="26"/>
      <c r="F62" s="26"/>
      <c r="G62" s="26"/>
      <c r="H62" s="26"/>
    </row>
    <row r="63" spans="1:8" ht="18.75" x14ac:dyDescent="0.3">
      <c r="A63" s="22">
        <v>53</v>
      </c>
      <c r="B63" s="165"/>
      <c r="C63" s="165"/>
      <c r="D63" s="28" t="s">
        <v>160</v>
      </c>
      <c r="E63" s="26"/>
      <c r="F63" s="26"/>
      <c r="G63" s="26"/>
      <c r="H63" s="26"/>
    </row>
    <row r="64" spans="1:8" ht="18.75" x14ac:dyDescent="0.3">
      <c r="A64" s="22">
        <v>54</v>
      </c>
      <c r="B64" s="165"/>
      <c r="C64" s="165"/>
      <c r="D64" s="28" t="s">
        <v>161</v>
      </c>
      <c r="E64" s="26"/>
      <c r="F64" s="26"/>
      <c r="G64" s="26"/>
      <c r="H64" s="26"/>
    </row>
    <row r="65" spans="1:8" ht="18.75" x14ac:dyDescent="0.3">
      <c r="A65" s="22">
        <v>55</v>
      </c>
      <c r="B65" s="165"/>
      <c r="C65" s="165" t="s">
        <v>162</v>
      </c>
      <c r="D65" s="28" t="s">
        <v>163</v>
      </c>
      <c r="E65" s="26"/>
      <c r="F65" s="26"/>
      <c r="G65" s="26"/>
      <c r="H65" s="26"/>
    </row>
    <row r="66" spans="1:8" ht="56.25" x14ac:dyDescent="0.3">
      <c r="A66" s="22">
        <v>56</v>
      </c>
      <c r="B66" s="165"/>
      <c r="C66" s="165"/>
      <c r="D66" s="29" t="s">
        <v>164</v>
      </c>
      <c r="E66" s="26"/>
      <c r="F66" s="26"/>
      <c r="G66" s="26"/>
      <c r="H66" s="26"/>
    </row>
    <row r="67" spans="1:8" ht="18.75" x14ac:dyDescent="0.3">
      <c r="A67" s="22">
        <v>57</v>
      </c>
      <c r="B67" s="165"/>
      <c r="C67" s="165"/>
      <c r="D67" s="28" t="s">
        <v>165</v>
      </c>
      <c r="E67" s="26"/>
      <c r="F67" s="26"/>
      <c r="G67" s="26"/>
      <c r="H67" s="26"/>
    </row>
    <row r="68" spans="1:8" x14ac:dyDescent="0.25">
      <c r="E68" s="55"/>
      <c r="F68" s="72" t="s">
        <v>66</v>
      </c>
      <c r="G68" s="71"/>
    </row>
    <row r="69" spans="1:8" x14ac:dyDescent="0.25">
      <c r="B69" s="24" t="s">
        <v>71</v>
      </c>
      <c r="C69" s="23"/>
      <c r="D69" s="23"/>
      <c r="E69" s="24"/>
      <c r="F69" s="73" t="s">
        <v>67</v>
      </c>
      <c r="G69" s="73"/>
      <c r="H69" s="23"/>
    </row>
  </sheetData>
  <autoFilter ref="A9:H69" xr:uid="{00000000-0009-0000-0000-000005000000}"/>
  <mergeCells count="32">
    <mergeCell ref="B61:B67"/>
    <mergeCell ref="C62:C64"/>
    <mergeCell ref="C65:C67"/>
    <mergeCell ref="A1:H1"/>
    <mergeCell ref="A2:H2"/>
    <mergeCell ref="B50:D50"/>
    <mergeCell ref="B51:B53"/>
    <mergeCell ref="C51:C53"/>
    <mergeCell ref="B54:B59"/>
    <mergeCell ref="C54:C59"/>
    <mergeCell ref="B60:D60"/>
    <mergeCell ref="B34:D34"/>
    <mergeCell ref="B36:B37"/>
    <mergeCell ref="B38:B42"/>
    <mergeCell ref="C38:C39"/>
    <mergeCell ref="B43:D43"/>
    <mergeCell ref="B44:B49"/>
    <mergeCell ref="C44:C45"/>
    <mergeCell ref="C46:C47"/>
    <mergeCell ref="A10:D10"/>
    <mergeCell ref="B11:D11"/>
    <mergeCell ref="B13:B28"/>
    <mergeCell ref="C14:C17"/>
    <mergeCell ref="C18:C27"/>
    <mergeCell ref="B29:B33"/>
    <mergeCell ref="C29:C33"/>
    <mergeCell ref="E6:H6"/>
    <mergeCell ref="E7:H7"/>
    <mergeCell ref="A6:A9"/>
    <mergeCell ref="B6:B9"/>
    <mergeCell ref="C6:C9"/>
    <mergeCell ref="D6:D9"/>
  </mergeCells>
  <dataValidations count="2">
    <dataValidation type="list" allowBlank="1" showInputMessage="1" showErrorMessage="1" sqref="E9" xr:uid="{00000000-0002-0000-0500-000000000000}">
      <formula1>"Tiến bộ,Cần hỗ trợ"</formula1>
    </dataValidation>
    <dataValidation type="list" allowBlank="1" showInputMessage="1" showErrorMessage="1" sqref="E35:H42 E12:H33 E61:H67 E51:H59 E44:H49" xr:uid="{00000000-0002-0000-0500-000001000000}">
      <formula1>"x"</formula1>
    </dataValidation>
  </dataValidations>
  <pageMargins left="0.7" right="0.7" top="0.75" bottom="0.75" header="0.3" footer="0.3"/>
  <pageSetup orientation="landscape"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filterMode="1"/>
  <dimension ref="A1:F69"/>
  <sheetViews>
    <sheetView zoomScale="80" zoomScaleNormal="80" workbookViewId="0">
      <pane xSplit="2" ySplit="10" topLeftCell="C37" activePane="bottomRight" state="frozen"/>
      <selection pane="topRight" activeCell="J1" sqref="J1"/>
      <selection pane="bottomLeft" activeCell="A11" sqref="A11"/>
      <selection pane="bottomRight" activeCell="J13" sqref="J13"/>
    </sheetView>
  </sheetViews>
  <sheetFormatPr defaultRowHeight="15.75" x14ac:dyDescent="0.25"/>
  <cols>
    <col min="1" max="1" width="4.625" customWidth="1"/>
    <col min="2" max="2" width="36.25" customWidth="1"/>
    <col min="3" max="3" width="9.625" style="55" customWidth="1"/>
    <col min="4" max="4" width="6.75" style="55" hidden="1" customWidth="1"/>
    <col min="5" max="5" width="15" style="71" customWidth="1"/>
    <col min="6" max="6" width="16" style="71" customWidth="1"/>
  </cols>
  <sheetData>
    <row r="1" spans="1:6" x14ac:dyDescent="0.25">
      <c r="A1" s="176" t="s">
        <v>201</v>
      </c>
      <c r="B1" s="176"/>
      <c r="C1" s="176"/>
      <c r="D1" s="176"/>
      <c r="E1" s="176"/>
      <c r="F1" s="176"/>
    </row>
    <row r="2" spans="1:6" x14ac:dyDescent="0.25">
      <c r="A2" s="176" t="s">
        <v>177</v>
      </c>
      <c r="B2" s="176"/>
      <c r="C2" s="176"/>
      <c r="D2" s="176"/>
      <c r="E2" s="176"/>
      <c r="F2" s="176"/>
    </row>
    <row r="3" spans="1:6" x14ac:dyDescent="0.25">
      <c r="A3" s="23" t="s">
        <v>179</v>
      </c>
    </row>
    <row r="4" spans="1:6" x14ac:dyDescent="0.25">
      <c r="A4" s="23" t="s">
        <v>178</v>
      </c>
    </row>
    <row r="5" spans="1:6" x14ac:dyDescent="0.25">
      <c r="A5" s="23" t="s">
        <v>180</v>
      </c>
    </row>
    <row r="6" spans="1:6" ht="15.75" customHeight="1" x14ac:dyDescent="0.25">
      <c r="A6" s="141" t="s">
        <v>0</v>
      </c>
      <c r="B6" s="141" t="s">
        <v>17</v>
      </c>
      <c r="C6" s="108" t="s">
        <v>181</v>
      </c>
      <c r="D6" s="108" t="s">
        <v>182</v>
      </c>
      <c r="E6" s="111" t="s">
        <v>68</v>
      </c>
      <c r="F6" s="111"/>
    </row>
    <row r="7" spans="1:6" ht="47.25" customHeight="1" x14ac:dyDescent="0.25">
      <c r="A7" s="142"/>
      <c r="B7" s="142"/>
      <c r="C7" s="109"/>
      <c r="D7" s="109"/>
      <c r="E7" s="124" t="s">
        <v>63</v>
      </c>
      <c r="F7" s="125"/>
    </row>
    <row r="8" spans="1:6" ht="28.5" customHeight="1" x14ac:dyDescent="0.25">
      <c r="A8" s="142"/>
      <c r="B8" s="142"/>
      <c r="C8" s="109"/>
      <c r="D8" s="109"/>
      <c r="E8" s="82" t="s">
        <v>69</v>
      </c>
      <c r="F8" s="83" t="s">
        <v>70</v>
      </c>
    </row>
    <row r="9" spans="1:6" ht="63" customHeight="1" x14ac:dyDescent="0.25">
      <c r="A9" s="143"/>
      <c r="B9" s="143"/>
      <c r="C9" s="110"/>
      <c r="D9" s="110"/>
      <c r="E9" s="91" t="s">
        <v>197</v>
      </c>
      <c r="F9" s="91" t="s">
        <v>198</v>
      </c>
    </row>
    <row r="10" spans="1:6" s="23" customFormat="1" ht="26.25" customHeight="1" x14ac:dyDescent="0.25">
      <c r="A10" s="126" t="s">
        <v>169</v>
      </c>
      <c r="B10" s="127"/>
      <c r="C10" s="53"/>
      <c r="D10" s="53"/>
      <c r="E10" s="43">
        <f t="shared" ref="E10:F10" si="0">E11+E34+E43+E50+E60</f>
        <v>0</v>
      </c>
      <c r="F10" s="43">
        <f t="shared" si="0"/>
        <v>0</v>
      </c>
    </row>
    <row r="11" spans="1:6" ht="23.25" customHeight="1" x14ac:dyDescent="0.25">
      <c r="A11" s="22">
        <v>1</v>
      </c>
      <c r="B11" s="75" t="s">
        <v>40</v>
      </c>
      <c r="C11" s="83"/>
      <c r="D11" s="83"/>
      <c r="E11" s="83">
        <f t="shared" ref="E11:F11" si="1">COUNTIF(E12:E33,"x")</f>
        <v>0</v>
      </c>
      <c r="F11" s="83">
        <f t="shared" si="1"/>
        <v>0</v>
      </c>
    </row>
    <row r="12" spans="1:6" ht="18.75" x14ac:dyDescent="0.3">
      <c r="A12" s="22">
        <v>2</v>
      </c>
      <c r="B12" s="35" t="s">
        <v>85</v>
      </c>
      <c r="C12" s="54" t="s">
        <v>183</v>
      </c>
      <c r="D12" s="54"/>
      <c r="E12" s="66">
        <v>1</v>
      </c>
      <c r="F12" s="66" t="s">
        <v>199</v>
      </c>
    </row>
    <row r="13" spans="1:6" ht="33.75" customHeight="1" x14ac:dyDescent="0.25">
      <c r="A13" s="22">
        <v>3</v>
      </c>
      <c r="B13" s="132" t="s">
        <v>88</v>
      </c>
      <c r="C13" s="54" t="s">
        <v>23</v>
      </c>
      <c r="D13" s="54"/>
      <c r="E13" s="66">
        <v>1</v>
      </c>
      <c r="F13" s="66" t="s">
        <v>200</v>
      </c>
    </row>
    <row r="14" spans="1:6" x14ac:dyDescent="0.25">
      <c r="A14" s="22">
        <v>4</v>
      </c>
      <c r="B14" s="133"/>
      <c r="C14" s="54" t="s">
        <v>184</v>
      </c>
      <c r="D14" s="54"/>
      <c r="E14" s="66">
        <v>1</v>
      </c>
      <c r="F14" s="66" t="s">
        <v>200</v>
      </c>
    </row>
    <row r="15" spans="1:6" x14ac:dyDescent="0.25">
      <c r="A15" s="22">
        <v>5</v>
      </c>
      <c r="B15" s="133"/>
      <c r="C15" s="54" t="s">
        <v>22</v>
      </c>
      <c r="D15" s="54"/>
      <c r="E15" s="66">
        <v>1</v>
      </c>
      <c r="F15" s="66" t="s">
        <v>200</v>
      </c>
    </row>
    <row r="16" spans="1:6" x14ac:dyDescent="0.25">
      <c r="A16" s="22">
        <v>6</v>
      </c>
      <c r="B16" s="133"/>
      <c r="C16" s="54" t="s">
        <v>23</v>
      </c>
      <c r="D16" s="54"/>
      <c r="E16" s="66">
        <v>0</v>
      </c>
      <c r="F16" s="66" t="s">
        <v>200</v>
      </c>
    </row>
    <row r="17" spans="1:6" x14ac:dyDescent="0.25">
      <c r="A17" s="22">
        <v>7</v>
      </c>
      <c r="B17" s="133"/>
      <c r="C17" s="54" t="s">
        <v>24</v>
      </c>
      <c r="D17" s="54"/>
      <c r="E17" s="66">
        <v>0</v>
      </c>
      <c r="F17" s="66" t="s">
        <v>200</v>
      </c>
    </row>
    <row r="18" spans="1:6" hidden="1" x14ac:dyDescent="0.25">
      <c r="A18" s="22">
        <v>8</v>
      </c>
      <c r="B18" s="133"/>
      <c r="C18" s="54"/>
      <c r="D18" s="54" t="s">
        <v>25</v>
      </c>
      <c r="E18" s="92"/>
      <c r="F18" s="92"/>
    </row>
    <row r="19" spans="1:6" hidden="1" x14ac:dyDescent="0.25">
      <c r="A19" s="22">
        <v>9</v>
      </c>
      <c r="B19" s="133"/>
      <c r="C19" s="54"/>
      <c r="D19" s="54" t="s">
        <v>26</v>
      </c>
      <c r="E19" s="92"/>
      <c r="F19" s="92"/>
    </row>
    <row r="20" spans="1:6" hidden="1" x14ac:dyDescent="0.25">
      <c r="A20" s="22">
        <v>10</v>
      </c>
      <c r="B20" s="133"/>
      <c r="C20" s="54"/>
      <c r="D20" s="54" t="s">
        <v>27</v>
      </c>
      <c r="E20" s="92"/>
      <c r="F20" s="92"/>
    </row>
    <row r="21" spans="1:6" ht="68.25" customHeight="1" x14ac:dyDescent="0.25">
      <c r="A21" s="22">
        <v>11</v>
      </c>
      <c r="B21" s="133"/>
      <c r="C21" s="54" t="s">
        <v>22</v>
      </c>
      <c r="D21" s="54"/>
      <c r="E21" s="66">
        <v>1</v>
      </c>
      <c r="F21" s="66" t="s">
        <v>200</v>
      </c>
    </row>
    <row r="22" spans="1:6" x14ac:dyDescent="0.25">
      <c r="A22" s="22">
        <v>12</v>
      </c>
      <c r="B22" s="133"/>
      <c r="C22" s="54" t="s">
        <v>23</v>
      </c>
      <c r="D22" s="54"/>
      <c r="E22" s="66">
        <v>1</v>
      </c>
      <c r="F22" s="66" t="s">
        <v>199</v>
      </c>
    </row>
    <row r="23" spans="1:6" x14ac:dyDescent="0.25">
      <c r="A23" s="22">
        <v>13</v>
      </c>
      <c r="B23" s="133"/>
      <c r="C23" s="54" t="s">
        <v>24</v>
      </c>
      <c r="D23" s="54"/>
      <c r="E23" s="66">
        <v>0</v>
      </c>
      <c r="F23" s="66" t="s">
        <v>200</v>
      </c>
    </row>
    <row r="24" spans="1:6" hidden="1" x14ac:dyDescent="0.25">
      <c r="A24" s="22">
        <v>14</v>
      </c>
      <c r="B24" s="133"/>
      <c r="C24" s="54"/>
      <c r="D24" s="54" t="s">
        <v>25</v>
      </c>
      <c r="E24" s="92"/>
      <c r="F24" s="92"/>
    </row>
    <row r="25" spans="1:6" hidden="1" x14ac:dyDescent="0.25">
      <c r="A25" s="22">
        <v>15</v>
      </c>
      <c r="B25" s="133"/>
      <c r="C25" s="54"/>
      <c r="D25" s="54" t="s">
        <v>26</v>
      </c>
      <c r="E25" s="92"/>
      <c r="F25" s="92"/>
    </row>
    <row r="26" spans="1:6" hidden="1" x14ac:dyDescent="0.25">
      <c r="A26" s="22">
        <v>16</v>
      </c>
      <c r="B26" s="133"/>
      <c r="C26" s="54"/>
      <c r="D26" s="54" t="s">
        <v>27</v>
      </c>
      <c r="E26" s="92"/>
      <c r="F26" s="92"/>
    </row>
    <row r="27" spans="1:6" hidden="1" x14ac:dyDescent="0.25">
      <c r="A27" s="22">
        <v>17</v>
      </c>
      <c r="B27" s="133"/>
      <c r="C27" s="54"/>
      <c r="D27" s="54" t="s">
        <v>28</v>
      </c>
      <c r="E27" s="92"/>
      <c r="F27" s="92"/>
    </row>
    <row r="28" spans="1:6" hidden="1" x14ac:dyDescent="0.25">
      <c r="A28" s="22">
        <v>18</v>
      </c>
      <c r="B28" s="134"/>
      <c r="C28" s="54"/>
      <c r="D28" s="54" t="s">
        <v>26</v>
      </c>
      <c r="E28" s="92"/>
      <c r="F28" s="92"/>
    </row>
    <row r="29" spans="1:6" ht="32.25" customHeight="1" x14ac:dyDescent="0.25">
      <c r="A29" s="22">
        <v>19</v>
      </c>
      <c r="B29" s="132" t="s">
        <v>108</v>
      </c>
      <c r="C29" s="54" t="s">
        <v>184</v>
      </c>
      <c r="D29" s="54"/>
      <c r="E29" s="66">
        <v>2</v>
      </c>
      <c r="F29" s="66" t="s">
        <v>199</v>
      </c>
    </row>
    <row r="30" spans="1:6" hidden="1" x14ac:dyDescent="0.25">
      <c r="A30" s="22">
        <v>20</v>
      </c>
      <c r="B30" s="133"/>
      <c r="C30" s="54" t="s">
        <v>187</v>
      </c>
      <c r="D30" s="54" t="s">
        <v>28</v>
      </c>
      <c r="E30" s="66">
        <v>1</v>
      </c>
      <c r="F30" s="66" t="s">
        <v>200</v>
      </c>
    </row>
    <row r="31" spans="1:6" hidden="1" x14ac:dyDescent="0.25">
      <c r="A31" s="22">
        <v>21</v>
      </c>
      <c r="B31" s="133"/>
      <c r="C31" s="54" t="s">
        <v>24</v>
      </c>
      <c r="D31" s="54" t="s">
        <v>28</v>
      </c>
      <c r="E31" s="66">
        <v>1</v>
      </c>
      <c r="F31" s="66" t="s">
        <v>199</v>
      </c>
    </row>
    <row r="32" spans="1:6" hidden="1" x14ac:dyDescent="0.25">
      <c r="A32" s="22">
        <v>22</v>
      </c>
      <c r="B32" s="133"/>
      <c r="C32" s="54"/>
      <c r="D32" s="54" t="s">
        <v>25</v>
      </c>
      <c r="E32" s="92"/>
      <c r="F32" s="92"/>
    </row>
    <row r="33" spans="1:6" hidden="1" x14ac:dyDescent="0.25">
      <c r="A33" s="22">
        <v>23</v>
      </c>
      <c r="B33" s="134"/>
      <c r="C33" s="54"/>
      <c r="D33" s="54" t="s">
        <v>188</v>
      </c>
      <c r="E33" s="92"/>
      <c r="F33" s="92"/>
    </row>
    <row r="34" spans="1:6" x14ac:dyDescent="0.25">
      <c r="A34" s="22">
        <v>24</v>
      </c>
      <c r="B34" s="80" t="s">
        <v>115</v>
      </c>
      <c r="C34" s="63"/>
      <c r="D34" s="63"/>
      <c r="E34" s="63"/>
      <c r="F34" s="63"/>
    </row>
    <row r="35" spans="1:6" ht="54.75" hidden="1" customHeight="1" x14ac:dyDescent="0.25">
      <c r="A35" s="22">
        <v>25</v>
      </c>
      <c r="B35" s="81" t="s">
        <v>116</v>
      </c>
      <c r="C35" s="54"/>
      <c r="D35" s="54" t="s">
        <v>25</v>
      </c>
      <c r="E35" s="92"/>
      <c r="F35" s="92"/>
    </row>
    <row r="36" spans="1:6" x14ac:dyDescent="0.25">
      <c r="A36" s="22">
        <v>26</v>
      </c>
      <c r="B36" s="154" t="s">
        <v>119</v>
      </c>
      <c r="C36" s="54" t="s">
        <v>24</v>
      </c>
      <c r="D36" s="54"/>
      <c r="E36" s="66">
        <v>1</v>
      </c>
      <c r="F36" s="66" t="s">
        <v>200</v>
      </c>
    </row>
    <row r="37" spans="1:6" x14ac:dyDescent="0.25">
      <c r="A37" s="22">
        <v>27</v>
      </c>
      <c r="B37" s="155"/>
      <c r="C37" s="54" t="s">
        <v>23</v>
      </c>
      <c r="D37" s="54"/>
      <c r="E37" s="66">
        <v>1</v>
      </c>
      <c r="F37" s="66" t="s">
        <v>200</v>
      </c>
    </row>
    <row r="38" spans="1:6" x14ac:dyDescent="0.25">
      <c r="A38" s="22">
        <v>28</v>
      </c>
      <c r="B38" s="156" t="s">
        <v>124</v>
      </c>
      <c r="C38" s="54" t="s">
        <v>184</v>
      </c>
      <c r="D38" s="54"/>
      <c r="E38" s="66"/>
      <c r="F38" s="66"/>
    </row>
    <row r="39" spans="1:6" hidden="1" x14ac:dyDescent="0.25">
      <c r="A39" s="22">
        <v>29</v>
      </c>
      <c r="B39" s="157"/>
      <c r="C39" s="54"/>
      <c r="D39" s="54" t="s">
        <v>189</v>
      </c>
      <c r="E39" s="92"/>
      <c r="F39" s="92"/>
    </row>
    <row r="40" spans="1:6" hidden="1" x14ac:dyDescent="0.25">
      <c r="A40" s="22">
        <v>30</v>
      </c>
      <c r="B40" s="157"/>
      <c r="C40" s="54"/>
      <c r="D40" s="54" t="s">
        <v>27</v>
      </c>
      <c r="E40" s="92"/>
      <c r="F40" s="92"/>
    </row>
    <row r="41" spans="1:6" hidden="1" x14ac:dyDescent="0.25">
      <c r="A41" s="22">
        <v>31</v>
      </c>
      <c r="B41" s="157"/>
      <c r="C41" s="54"/>
      <c r="D41" s="54" t="s">
        <v>28</v>
      </c>
      <c r="E41" s="92"/>
      <c r="F41" s="92"/>
    </row>
    <row r="42" spans="1:6" hidden="1" x14ac:dyDescent="0.25">
      <c r="A42" s="22">
        <v>32</v>
      </c>
      <c r="B42" s="157"/>
      <c r="C42" s="54"/>
      <c r="D42" s="54" t="s">
        <v>29</v>
      </c>
      <c r="E42" s="92"/>
      <c r="F42" s="92"/>
    </row>
    <row r="43" spans="1:6" x14ac:dyDescent="0.25">
      <c r="A43" s="22">
        <v>33</v>
      </c>
      <c r="B43" s="75" t="s">
        <v>41</v>
      </c>
      <c r="C43" s="63"/>
      <c r="D43" s="63"/>
      <c r="E43" s="63"/>
      <c r="F43" s="63"/>
    </row>
    <row r="44" spans="1:6" ht="31.5" hidden="1" customHeight="1" x14ac:dyDescent="0.25">
      <c r="A44" s="22">
        <v>34</v>
      </c>
      <c r="B44" s="132" t="s">
        <v>134</v>
      </c>
      <c r="C44" s="54" t="s">
        <v>184</v>
      </c>
      <c r="D44" s="54" t="s">
        <v>25</v>
      </c>
      <c r="E44" s="66">
        <v>1</v>
      </c>
      <c r="F44" s="66" t="s">
        <v>199</v>
      </c>
    </row>
    <row r="45" spans="1:6" hidden="1" x14ac:dyDescent="0.25">
      <c r="A45" s="22">
        <v>35</v>
      </c>
      <c r="B45" s="144"/>
      <c r="C45" s="54" t="s">
        <v>24</v>
      </c>
      <c r="D45" s="54" t="s">
        <v>27</v>
      </c>
      <c r="E45" s="66">
        <v>1</v>
      </c>
      <c r="F45" s="66" t="s">
        <v>200</v>
      </c>
    </row>
    <row r="46" spans="1:6" hidden="1" x14ac:dyDescent="0.25">
      <c r="A46" s="22">
        <v>36</v>
      </c>
      <c r="B46" s="144"/>
      <c r="C46" s="54"/>
      <c r="D46" s="54" t="s">
        <v>26</v>
      </c>
      <c r="E46" s="92"/>
      <c r="F46" s="92"/>
    </row>
    <row r="47" spans="1:6" x14ac:dyDescent="0.25">
      <c r="A47" s="22">
        <v>37</v>
      </c>
      <c r="B47" s="144"/>
      <c r="C47" s="54" t="s">
        <v>22</v>
      </c>
      <c r="D47" s="54"/>
      <c r="E47" s="66">
        <v>1</v>
      </c>
      <c r="F47" s="66" t="s">
        <v>200</v>
      </c>
    </row>
    <row r="48" spans="1:6" x14ac:dyDescent="0.25">
      <c r="A48" s="22">
        <v>38</v>
      </c>
      <c r="B48" s="144"/>
      <c r="C48" s="54" t="s">
        <v>23</v>
      </c>
      <c r="D48" s="54"/>
      <c r="E48" s="66">
        <v>1</v>
      </c>
      <c r="F48" s="66" t="s">
        <v>200</v>
      </c>
    </row>
    <row r="49" spans="1:6" ht="39" hidden="1" customHeight="1" x14ac:dyDescent="0.25">
      <c r="A49" s="22">
        <v>39</v>
      </c>
      <c r="B49" s="144"/>
      <c r="C49" s="54" t="s">
        <v>184</v>
      </c>
      <c r="D49" s="54" t="s">
        <v>29</v>
      </c>
      <c r="E49" s="66">
        <v>1</v>
      </c>
      <c r="F49" s="66" t="s">
        <v>200</v>
      </c>
    </row>
    <row r="50" spans="1:6" s="59" customFormat="1" x14ac:dyDescent="0.25">
      <c r="A50" s="22">
        <v>40</v>
      </c>
      <c r="B50" s="79" t="s">
        <v>42</v>
      </c>
      <c r="C50" s="64"/>
      <c r="D50" s="64"/>
      <c r="E50" s="64"/>
      <c r="F50" s="64"/>
    </row>
    <row r="51" spans="1:6" s="59" customFormat="1" hidden="1" x14ac:dyDescent="0.25">
      <c r="A51" s="22">
        <v>41</v>
      </c>
      <c r="B51" s="132" t="s">
        <v>186</v>
      </c>
      <c r="C51" s="65" t="s">
        <v>184</v>
      </c>
      <c r="D51" s="65" t="s">
        <v>29</v>
      </c>
      <c r="E51" s="66">
        <v>1</v>
      </c>
      <c r="F51" s="66" t="s">
        <v>199</v>
      </c>
    </row>
    <row r="52" spans="1:6" s="59" customFormat="1" hidden="1" x14ac:dyDescent="0.25">
      <c r="A52" s="22">
        <v>42</v>
      </c>
      <c r="B52" s="144"/>
      <c r="C52" s="65"/>
      <c r="D52" s="65" t="s">
        <v>27</v>
      </c>
      <c r="E52" s="92"/>
      <c r="F52" s="92"/>
    </row>
    <row r="53" spans="1:6" s="59" customFormat="1" x14ac:dyDescent="0.25">
      <c r="A53" s="22">
        <v>43</v>
      </c>
      <c r="B53" s="144"/>
      <c r="C53" s="65" t="s">
        <v>22</v>
      </c>
      <c r="D53" s="65"/>
      <c r="E53" s="66">
        <v>1</v>
      </c>
      <c r="F53" s="66" t="s">
        <v>199</v>
      </c>
    </row>
    <row r="54" spans="1:6" x14ac:dyDescent="0.25">
      <c r="A54" s="22">
        <v>44</v>
      </c>
      <c r="B54" s="132" t="s">
        <v>148</v>
      </c>
      <c r="C54" s="54" t="s">
        <v>23</v>
      </c>
      <c r="D54" s="54"/>
      <c r="E54" s="66">
        <v>1</v>
      </c>
      <c r="F54" s="66" t="s">
        <v>199</v>
      </c>
    </row>
    <row r="55" spans="1:6" x14ac:dyDescent="0.25">
      <c r="A55" s="22">
        <v>45</v>
      </c>
      <c r="B55" s="144"/>
      <c r="C55" s="54" t="s">
        <v>24</v>
      </c>
      <c r="D55" s="54"/>
      <c r="E55" s="66">
        <v>1</v>
      </c>
      <c r="F55" s="66" t="s">
        <v>200</v>
      </c>
    </row>
    <row r="56" spans="1:6" hidden="1" x14ac:dyDescent="0.25">
      <c r="A56" s="22">
        <v>46</v>
      </c>
      <c r="B56" s="144"/>
      <c r="C56" s="54"/>
      <c r="D56" s="54" t="s">
        <v>25</v>
      </c>
      <c r="E56" s="92"/>
      <c r="F56" s="92"/>
    </row>
    <row r="57" spans="1:6" hidden="1" x14ac:dyDescent="0.25">
      <c r="A57" s="22">
        <v>47</v>
      </c>
      <c r="B57" s="144"/>
      <c r="C57" s="54" t="s">
        <v>23</v>
      </c>
      <c r="D57" s="54" t="s">
        <v>26</v>
      </c>
      <c r="E57" s="66">
        <v>1</v>
      </c>
      <c r="F57" s="66" t="s">
        <v>200</v>
      </c>
    </row>
    <row r="58" spans="1:6" hidden="1" x14ac:dyDescent="0.25">
      <c r="A58" s="22">
        <v>48</v>
      </c>
      <c r="B58" s="144"/>
      <c r="C58" s="54"/>
      <c r="D58" s="54" t="s">
        <v>29</v>
      </c>
      <c r="E58" s="92"/>
      <c r="F58" s="92"/>
    </row>
    <row r="59" spans="1:6" hidden="1" x14ac:dyDescent="0.25">
      <c r="A59" s="22">
        <v>49</v>
      </c>
      <c r="B59" s="164"/>
      <c r="C59" s="54" t="s">
        <v>23</v>
      </c>
      <c r="D59" s="54" t="s">
        <v>27</v>
      </c>
      <c r="E59" s="66">
        <v>1</v>
      </c>
      <c r="F59" s="66" t="s">
        <v>200</v>
      </c>
    </row>
    <row r="60" spans="1:6" x14ac:dyDescent="0.25">
      <c r="A60" s="22">
        <v>50</v>
      </c>
      <c r="B60" s="75" t="s">
        <v>43</v>
      </c>
      <c r="C60" s="63"/>
      <c r="D60" s="63"/>
      <c r="E60" s="63"/>
      <c r="F60" s="63"/>
    </row>
    <row r="61" spans="1:6" hidden="1" x14ac:dyDescent="0.25">
      <c r="A61" s="22">
        <v>51</v>
      </c>
      <c r="B61" s="165" t="s">
        <v>155</v>
      </c>
      <c r="C61" s="54" t="s">
        <v>184</v>
      </c>
      <c r="D61" s="54" t="s">
        <v>27</v>
      </c>
      <c r="E61" s="66">
        <v>1</v>
      </c>
      <c r="F61" s="66" t="s">
        <v>200</v>
      </c>
    </row>
    <row r="62" spans="1:6" x14ac:dyDescent="0.25">
      <c r="A62" s="22">
        <v>52</v>
      </c>
      <c r="B62" s="165"/>
      <c r="C62" s="54" t="s">
        <v>190</v>
      </c>
      <c r="D62" s="54"/>
      <c r="E62" s="66">
        <v>1</v>
      </c>
      <c r="F62" s="66" t="s">
        <v>199</v>
      </c>
    </row>
    <row r="63" spans="1:6" x14ac:dyDescent="0.25">
      <c r="A63" s="22">
        <v>53</v>
      </c>
      <c r="B63" s="165"/>
      <c r="C63" s="54" t="s">
        <v>23</v>
      </c>
      <c r="D63" s="54"/>
      <c r="E63" s="66">
        <v>1</v>
      </c>
      <c r="F63" s="66" t="s">
        <v>199</v>
      </c>
    </row>
    <row r="64" spans="1:6" hidden="1" x14ac:dyDescent="0.25">
      <c r="A64" s="22">
        <v>54</v>
      </c>
      <c r="B64" s="165"/>
      <c r="C64" s="54" t="s">
        <v>24</v>
      </c>
      <c r="D64" s="54" t="s">
        <v>188</v>
      </c>
      <c r="E64" s="66">
        <v>1</v>
      </c>
      <c r="F64" s="66" t="s">
        <v>200</v>
      </c>
    </row>
    <row r="65" spans="1:6" ht="31.5" hidden="1" customHeight="1" x14ac:dyDescent="0.25">
      <c r="A65" s="22">
        <v>55</v>
      </c>
      <c r="B65" s="165"/>
      <c r="C65" s="54"/>
      <c r="D65" s="54" t="s">
        <v>25</v>
      </c>
      <c r="E65" s="92"/>
      <c r="F65" s="92"/>
    </row>
    <row r="66" spans="1:6" hidden="1" x14ac:dyDescent="0.25">
      <c r="A66" s="22">
        <v>56</v>
      </c>
      <c r="B66" s="165"/>
      <c r="C66" s="54"/>
      <c r="D66" s="54" t="s">
        <v>191</v>
      </c>
      <c r="E66" s="92"/>
      <c r="F66" s="92"/>
    </row>
    <row r="67" spans="1:6" hidden="1" x14ac:dyDescent="0.25">
      <c r="A67" s="22">
        <v>57</v>
      </c>
      <c r="B67" s="165"/>
      <c r="C67" s="54"/>
      <c r="D67" s="54" t="s">
        <v>192</v>
      </c>
      <c r="E67" s="92"/>
      <c r="F67" s="92"/>
    </row>
    <row r="68" spans="1:6" x14ac:dyDescent="0.25">
      <c r="E68" s="178" t="s">
        <v>66</v>
      </c>
      <c r="F68" s="178"/>
    </row>
    <row r="69" spans="1:6" x14ac:dyDescent="0.25">
      <c r="A69" s="97" t="s">
        <v>202</v>
      </c>
      <c r="C69" s="84"/>
      <c r="D69" s="100" t="s">
        <v>205</v>
      </c>
      <c r="E69" s="177" t="s">
        <v>206</v>
      </c>
      <c r="F69" s="177"/>
    </row>
  </sheetData>
  <autoFilter ref="A9:F69" xr:uid="{00000000-0009-0000-0000-000006000000}">
    <filterColumn colId="3">
      <filters blank="1"/>
    </filterColumn>
  </autoFilter>
  <mergeCells count="19">
    <mergeCell ref="D6:D9"/>
    <mergeCell ref="E6:F6"/>
    <mergeCell ref="A6:A9"/>
    <mergeCell ref="B6:B9"/>
    <mergeCell ref="E69:F69"/>
    <mergeCell ref="E68:F68"/>
    <mergeCell ref="A1:F1"/>
    <mergeCell ref="A2:F2"/>
    <mergeCell ref="B54:B59"/>
    <mergeCell ref="B61:B67"/>
    <mergeCell ref="B44:B49"/>
    <mergeCell ref="B51:B53"/>
    <mergeCell ref="B29:B33"/>
    <mergeCell ref="B36:B37"/>
    <mergeCell ref="B38:B42"/>
    <mergeCell ref="A10:B10"/>
    <mergeCell ref="B13:B28"/>
    <mergeCell ref="E7:F7"/>
    <mergeCell ref="C6:C9"/>
  </mergeCells>
  <dataValidations count="4">
    <dataValidation type="list" allowBlank="1" showInputMessage="1" showErrorMessage="1" sqref="F51:F59 F61:F67 F44:F49 F35:F42 F12:F33" xr:uid="{00000000-0002-0000-0600-000000000000}">
      <formula1>"Đ,KĐ"</formula1>
    </dataValidation>
    <dataValidation type="list" allowBlank="1" showInputMessage="1" showErrorMessage="1" sqref="E12:E33 E35:E42 E44:E49 E61:E67 E51:E59" xr:uid="{00000000-0002-0000-0600-000001000000}">
      <formula1>"0,1,2"</formula1>
    </dataValidation>
    <dataValidation type="list" allowBlank="1" showInputMessage="1" showErrorMessage="1" sqref="D12:D33 D35:D42 D44:D49 D51:D59 D61:D67" xr:uid="{00000000-0002-0000-0600-000002000000}">
      <formula1>"TV,ĐV,GT,MH,BH,TV-ĐV,TV-GT,TV-MH,ĐV-MH-BH,TV-GT-BH,TV-MH-BH,TV-BH,ĐV-GT,ĐV-MH,ĐV-HB,GT-MH,GT-BH,MH-BH,TV-ĐV-GT,TV-ĐV-MH,TV-ĐV-BH,ĐV-GT-MH,ĐV-GT-BH,GT-MH-BH,TV-ĐV-GT-MH,TV-ĐV-GT-BH,TV-GT-MH-BH,TV-ĐV-MH-BH,TV-ĐV-GT-MH-BH"</formula1>
    </dataValidation>
    <dataValidation type="list" allowBlank="1" showInputMessage="1" showErrorMessage="1" sqref="C12:C33 C35:C42 C44:C49 C51:C59 C61:C67" xr:uid="{00000000-0002-0000-0600-000003000000}">
      <formula1>"MN,BT,GĐ,NN,MN-BT,MN-GĐ,MN-NN,MN-GĐ-NN,BT-GĐ,BT-NN,GĐ-NN,MN-BT-GĐ,MN-BT-NN,BT-GĐ-NN,MN-BT-GĐ-NN"</formula1>
    </dataValidation>
  </dataValidation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filterMode="1"/>
  <dimension ref="A1:F69"/>
  <sheetViews>
    <sheetView tabSelected="1" zoomScale="80" zoomScaleNormal="80" workbookViewId="0">
      <pane xSplit="2" ySplit="10" topLeftCell="C11" activePane="bottomRight" state="frozen"/>
      <selection pane="topRight" activeCell="J1" sqref="J1"/>
      <selection pane="bottomLeft" activeCell="A11" sqref="A11"/>
      <selection pane="bottomRight" activeCell="I35" sqref="I35"/>
    </sheetView>
  </sheetViews>
  <sheetFormatPr defaultRowHeight="15.75" x14ac:dyDescent="0.25"/>
  <cols>
    <col min="1" max="1" width="4.625" customWidth="1"/>
    <col min="2" max="2" width="41.5" customWidth="1"/>
    <col min="3" max="3" width="5.625" style="55" hidden="1" customWidth="1"/>
    <col min="4" max="4" width="9" style="55" customWidth="1"/>
    <col min="5" max="5" width="14.375" style="71" customWidth="1"/>
    <col min="6" max="6" width="12.625" style="71" customWidth="1"/>
  </cols>
  <sheetData>
    <row r="1" spans="1:6" x14ac:dyDescent="0.25">
      <c r="A1" s="176" t="s">
        <v>203</v>
      </c>
      <c r="B1" s="176"/>
      <c r="C1" s="176"/>
      <c r="D1" s="176"/>
      <c r="E1" s="176"/>
      <c r="F1" s="176"/>
    </row>
    <row r="2" spans="1:6" x14ac:dyDescent="0.25">
      <c r="A2" s="176" t="s">
        <v>177</v>
      </c>
      <c r="B2" s="176"/>
      <c r="C2" s="176"/>
      <c r="D2" s="176"/>
      <c r="E2" s="176"/>
      <c r="F2" s="176"/>
    </row>
    <row r="3" spans="1:6" x14ac:dyDescent="0.25">
      <c r="A3" s="23" t="s">
        <v>179</v>
      </c>
    </row>
    <row r="4" spans="1:6" x14ac:dyDescent="0.25">
      <c r="A4" s="23" t="s">
        <v>178</v>
      </c>
    </row>
    <row r="5" spans="1:6" x14ac:dyDescent="0.25">
      <c r="A5" s="23" t="s">
        <v>180</v>
      </c>
    </row>
    <row r="6" spans="1:6" ht="15.75" customHeight="1" x14ac:dyDescent="0.25">
      <c r="A6" s="141" t="s">
        <v>0</v>
      </c>
      <c r="B6" s="141" t="s">
        <v>17</v>
      </c>
      <c r="C6" s="108" t="s">
        <v>181</v>
      </c>
      <c r="D6" s="108" t="s">
        <v>182</v>
      </c>
      <c r="E6" s="111" t="s">
        <v>204</v>
      </c>
      <c r="F6" s="111"/>
    </row>
    <row r="7" spans="1:6" ht="47.25" customHeight="1" x14ac:dyDescent="0.25">
      <c r="A7" s="142"/>
      <c r="B7" s="142"/>
      <c r="C7" s="109"/>
      <c r="D7" s="109"/>
      <c r="E7" s="111" t="s">
        <v>171</v>
      </c>
      <c r="F7" s="111"/>
    </row>
    <row r="8" spans="1:6" ht="47.25" customHeight="1" x14ac:dyDescent="0.25">
      <c r="A8" s="142"/>
      <c r="B8" s="142"/>
      <c r="C8" s="109"/>
      <c r="D8" s="109"/>
      <c r="E8" s="82" t="s">
        <v>69</v>
      </c>
      <c r="F8" s="82" t="s">
        <v>70</v>
      </c>
    </row>
    <row r="9" spans="1:6" ht="75" customHeight="1" x14ac:dyDescent="0.25">
      <c r="A9" s="143"/>
      <c r="B9" s="143"/>
      <c r="C9" s="110"/>
      <c r="D9" s="110"/>
      <c r="E9" s="91" t="s">
        <v>197</v>
      </c>
      <c r="F9" s="91" t="s">
        <v>198</v>
      </c>
    </row>
    <row r="10" spans="1:6" s="23" customFormat="1" ht="26.25" customHeight="1" x14ac:dyDescent="0.25">
      <c r="A10" s="126" t="s">
        <v>169</v>
      </c>
      <c r="B10" s="127"/>
      <c r="C10" s="53"/>
      <c r="D10" s="53"/>
      <c r="E10" s="43"/>
      <c r="F10" s="43"/>
    </row>
    <row r="11" spans="1:6" ht="23.25" customHeight="1" x14ac:dyDescent="0.25">
      <c r="A11" s="22">
        <v>1</v>
      </c>
      <c r="B11" s="75" t="s">
        <v>40</v>
      </c>
      <c r="C11" s="83"/>
      <c r="D11" s="83"/>
      <c r="E11" s="83"/>
      <c r="F11" s="83"/>
    </row>
    <row r="12" spans="1:6" ht="18.75" hidden="1" x14ac:dyDescent="0.3">
      <c r="A12" s="22">
        <v>2</v>
      </c>
      <c r="B12" s="35" t="s">
        <v>85</v>
      </c>
      <c r="C12" s="54" t="s">
        <v>183</v>
      </c>
      <c r="D12" s="54"/>
      <c r="E12" s="92"/>
      <c r="F12" s="92"/>
    </row>
    <row r="13" spans="1:6" ht="93.75" hidden="1" customHeight="1" x14ac:dyDescent="0.25">
      <c r="A13" s="22">
        <v>3</v>
      </c>
      <c r="B13" s="132" t="s">
        <v>88</v>
      </c>
      <c r="C13" s="54" t="s">
        <v>23</v>
      </c>
      <c r="D13" s="54"/>
      <c r="E13" s="92"/>
      <c r="F13" s="92"/>
    </row>
    <row r="14" spans="1:6" hidden="1" x14ac:dyDescent="0.25">
      <c r="A14" s="22">
        <v>4</v>
      </c>
      <c r="B14" s="133"/>
      <c r="C14" s="54" t="s">
        <v>184</v>
      </c>
      <c r="D14" s="54"/>
      <c r="E14" s="92"/>
      <c r="F14" s="92"/>
    </row>
    <row r="15" spans="1:6" hidden="1" x14ac:dyDescent="0.25">
      <c r="A15" s="22">
        <v>5</v>
      </c>
      <c r="B15" s="133"/>
      <c r="C15" s="54" t="s">
        <v>22</v>
      </c>
      <c r="D15" s="54"/>
      <c r="E15" s="92"/>
      <c r="F15" s="92"/>
    </row>
    <row r="16" spans="1:6" hidden="1" x14ac:dyDescent="0.25">
      <c r="A16" s="22">
        <v>6</v>
      </c>
      <c r="B16" s="133"/>
      <c r="C16" s="54" t="s">
        <v>23</v>
      </c>
      <c r="D16" s="54"/>
      <c r="E16" s="92"/>
      <c r="F16" s="92"/>
    </row>
    <row r="17" spans="1:6" hidden="1" x14ac:dyDescent="0.25">
      <c r="A17" s="22">
        <v>7</v>
      </c>
      <c r="B17" s="133"/>
      <c r="C17" s="54" t="s">
        <v>24</v>
      </c>
      <c r="D17" s="54"/>
      <c r="E17" s="92"/>
      <c r="F17" s="92"/>
    </row>
    <row r="18" spans="1:6" x14ac:dyDescent="0.25">
      <c r="A18" s="22">
        <v>8</v>
      </c>
      <c r="B18" s="133"/>
      <c r="C18" s="54"/>
      <c r="D18" s="54" t="s">
        <v>25</v>
      </c>
      <c r="E18" s="66">
        <v>1</v>
      </c>
      <c r="F18" s="66" t="s">
        <v>199</v>
      </c>
    </row>
    <row r="19" spans="1:6" x14ac:dyDescent="0.25">
      <c r="A19" s="22">
        <v>9</v>
      </c>
      <c r="B19" s="133"/>
      <c r="C19" s="54"/>
      <c r="D19" s="54" t="s">
        <v>26</v>
      </c>
      <c r="E19" s="66">
        <v>1</v>
      </c>
      <c r="F19" s="66" t="s">
        <v>200</v>
      </c>
    </row>
    <row r="20" spans="1:6" x14ac:dyDescent="0.25">
      <c r="A20" s="22">
        <v>10</v>
      </c>
      <c r="B20" s="133"/>
      <c r="C20" s="54"/>
      <c r="D20" s="54" t="s">
        <v>27</v>
      </c>
      <c r="E20" s="66">
        <v>2</v>
      </c>
      <c r="F20" s="66" t="s">
        <v>199</v>
      </c>
    </row>
    <row r="21" spans="1:6" ht="68.25" hidden="1" customHeight="1" x14ac:dyDescent="0.25">
      <c r="A21" s="22">
        <v>11</v>
      </c>
      <c r="B21" s="133"/>
      <c r="C21" s="54" t="s">
        <v>22</v>
      </c>
      <c r="D21" s="54"/>
      <c r="E21" s="92"/>
      <c r="F21" s="92"/>
    </row>
    <row r="22" spans="1:6" hidden="1" x14ac:dyDescent="0.25">
      <c r="A22" s="22">
        <v>12</v>
      </c>
      <c r="B22" s="133"/>
      <c r="C22" s="54" t="s">
        <v>23</v>
      </c>
      <c r="D22" s="54"/>
      <c r="E22" s="92"/>
      <c r="F22" s="92"/>
    </row>
    <row r="23" spans="1:6" hidden="1" x14ac:dyDescent="0.25">
      <c r="A23" s="22">
        <v>13</v>
      </c>
      <c r="B23" s="133"/>
      <c r="C23" s="54" t="s">
        <v>24</v>
      </c>
      <c r="D23" s="54"/>
      <c r="E23" s="92"/>
      <c r="F23" s="92"/>
    </row>
    <row r="24" spans="1:6" x14ac:dyDescent="0.25">
      <c r="A24" s="22">
        <v>14</v>
      </c>
      <c r="B24" s="133"/>
      <c r="C24" s="54"/>
      <c r="D24" s="54" t="s">
        <v>25</v>
      </c>
      <c r="E24" s="66">
        <v>1</v>
      </c>
      <c r="F24" s="66" t="s">
        <v>200</v>
      </c>
    </row>
    <row r="25" spans="1:6" x14ac:dyDescent="0.25">
      <c r="A25" s="22">
        <v>15</v>
      </c>
      <c r="B25" s="133"/>
      <c r="C25" s="54"/>
      <c r="D25" s="54" t="s">
        <v>26</v>
      </c>
      <c r="E25" s="66">
        <v>1</v>
      </c>
      <c r="F25" s="66" t="s">
        <v>200</v>
      </c>
    </row>
    <row r="26" spans="1:6" x14ac:dyDescent="0.25">
      <c r="A26" s="22">
        <v>16</v>
      </c>
      <c r="B26" s="133"/>
      <c r="C26" s="54"/>
      <c r="D26" s="54" t="s">
        <v>27</v>
      </c>
      <c r="E26" s="66">
        <v>1</v>
      </c>
      <c r="F26" s="66" t="s">
        <v>200</v>
      </c>
    </row>
    <row r="27" spans="1:6" x14ac:dyDescent="0.25">
      <c r="A27" s="22">
        <v>17</v>
      </c>
      <c r="B27" s="133"/>
      <c r="C27" s="54"/>
      <c r="D27" s="54" t="s">
        <v>28</v>
      </c>
      <c r="E27" s="66">
        <v>1</v>
      </c>
      <c r="F27" s="66" t="s">
        <v>200</v>
      </c>
    </row>
    <row r="28" spans="1:6" x14ac:dyDescent="0.25">
      <c r="A28" s="22">
        <v>18</v>
      </c>
      <c r="B28" s="134"/>
      <c r="C28" s="54"/>
      <c r="D28" s="54" t="s">
        <v>26</v>
      </c>
      <c r="E28" s="66">
        <v>0</v>
      </c>
      <c r="F28" s="66" t="s">
        <v>200</v>
      </c>
    </row>
    <row r="29" spans="1:6" ht="32.25" hidden="1" customHeight="1" x14ac:dyDescent="0.25">
      <c r="A29" s="22">
        <v>19</v>
      </c>
      <c r="B29" s="132" t="s">
        <v>108</v>
      </c>
      <c r="C29" s="54" t="s">
        <v>184</v>
      </c>
      <c r="D29" s="54"/>
      <c r="E29" s="92"/>
      <c r="F29" s="92"/>
    </row>
    <row r="30" spans="1:6" ht="15.75" hidden="1" customHeight="1" x14ac:dyDescent="0.25">
      <c r="A30" s="22">
        <v>20</v>
      </c>
      <c r="B30" s="179"/>
      <c r="C30" s="54" t="s">
        <v>187</v>
      </c>
      <c r="D30" s="54" t="s">
        <v>28</v>
      </c>
      <c r="E30" s="66">
        <v>1</v>
      </c>
      <c r="F30" s="66" t="s">
        <v>199</v>
      </c>
    </row>
    <row r="31" spans="1:6" ht="15.75" hidden="1" customHeight="1" x14ac:dyDescent="0.25">
      <c r="A31" s="22">
        <v>21</v>
      </c>
      <c r="B31" s="133"/>
      <c r="C31" s="54" t="s">
        <v>24</v>
      </c>
      <c r="D31" s="54" t="s">
        <v>28</v>
      </c>
      <c r="E31" s="66">
        <v>1</v>
      </c>
      <c r="F31" s="66" t="s">
        <v>199</v>
      </c>
    </row>
    <row r="32" spans="1:6" ht="15.75" customHeight="1" x14ac:dyDescent="0.25">
      <c r="A32" s="22">
        <v>22</v>
      </c>
      <c r="B32" s="133"/>
      <c r="C32" s="54"/>
      <c r="D32" s="54" t="s">
        <v>25</v>
      </c>
      <c r="E32" s="66">
        <v>1</v>
      </c>
      <c r="F32" s="66" t="s">
        <v>199</v>
      </c>
    </row>
    <row r="33" spans="1:6" ht="27" customHeight="1" x14ac:dyDescent="0.25">
      <c r="A33" s="22">
        <v>23</v>
      </c>
      <c r="B33" s="134"/>
      <c r="C33" s="54"/>
      <c r="D33" s="54" t="s">
        <v>188</v>
      </c>
      <c r="E33" s="66">
        <v>1</v>
      </c>
      <c r="F33" s="66" t="s">
        <v>200</v>
      </c>
    </row>
    <row r="34" spans="1:6" x14ac:dyDescent="0.25">
      <c r="A34" s="22">
        <v>24</v>
      </c>
      <c r="B34" s="180" t="s">
        <v>115</v>
      </c>
      <c r="C34" s="63"/>
      <c r="D34" s="63"/>
      <c r="E34" s="63"/>
      <c r="F34" s="63"/>
    </row>
    <row r="35" spans="1:6" ht="54.75" customHeight="1" x14ac:dyDescent="0.25">
      <c r="A35" s="22">
        <v>25</v>
      </c>
      <c r="B35" s="181" t="s">
        <v>116</v>
      </c>
      <c r="C35" s="54"/>
      <c r="D35" s="54" t="s">
        <v>25</v>
      </c>
      <c r="E35" s="66">
        <v>1</v>
      </c>
      <c r="F35" s="66" t="s">
        <v>200</v>
      </c>
    </row>
    <row r="36" spans="1:6" hidden="1" x14ac:dyDescent="0.25">
      <c r="A36" s="22">
        <v>26</v>
      </c>
      <c r="B36" s="154" t="s">
        <v>119</v>
      </c>
      <c r="C36" s="54" t="s">
        <v>24</v>
      </c>
      <c r="D36" s="54"/>
      <c r="E36" s="92"/>
      <c r="F36" s="92"/>
    </row>
    <row r="37" spans="1:6" hidden="1" x14ac:dyDescent="0.25">
      <c r="A37" s="22">
        <v>27</v>
      </c>
      <c r="B37" s="155"/>
      <c r="C37" s="54" t="s">
        <v>23</v>
      </c>
      <c r="D37" s="54"/>
      <c r="E37" s="92"/>
      <c r="F37" s="92"/>
    </row>
    <row r="38" spans="1:6" hidden="1" x14ac:dyDescent="0.25">
      <c r="A38" s="22">
        <v>28</v>
      </c>
      <c r="B38" s="156" t="s">
        <v>124</v>
      </c>
      <c r="C38" s="54" t="s">
        <v>184</v>
      </c>
      <c r="D38" s="54"/>
      <c r="E38" s="92"/>
      <c r="F38" s="92"/>
    </row>
    <row r="39" spans="1:6" x14ac:dyDescent="0.25">
      <c r="A39" s="22">
        <v>29</v>
      </c>
      <c r="B39" s="182"/>
      <c r="C39" s="54"/>
      <c r="D39" s="54" t="s">
        <v>189</v>
      </c>
      <c r="E39" s="66">
        <v>1</v>
      </c>
      <c r="F39" s="66" t="s">
        <v>199</v>
      </c>
    </row>
    <row r="40" spans="1:6" x14ac:dyDescent="0.25">
      <c r="A40" s="22">
        <v>30</v>
      </c>
      <c r="B40" s="182"/>
      <c r="C40" s="54"/>
      <c r="D40" s="54" t="s">
        <v>27</v>
      </c>
      <c r="E40" s="66">
        <v>1</v>
      </c>
      <c r="F40" s="66" t="s">
        <v>200</v>
      </c>
    </row>
    <row r="41" spans="1:6" x14ac:dyDescent="0.25">
      <c r="A41" s="22">
        <v>31</v>
      </c>
      <c r="B41" s="182"/>
      <c r="C41" s="54"/>
      <c r="D41" s="54" t="s">
        <v>28</v>
      </c>
      <c r="E41" s="66">
        <v>2</v>
      </c>
      <c r="F41" s="66" t="s">
        <v>199</v>
      </c>
    </row>
    <row r="42" spans="1:6" x14ac:dyDescent="0.25">
      <c r="A42" s="22">
        <v>32</v>
      </c>
      <c r="B42" s="182"/>
      <c r="C42" s="54"/>
      <c r="D42" s="54" t="s">
        <v>29</v>
      </c>
      <c r="E42" s="66">
        <v>1</v>
      </c>
      <c r="F42" s="66" t="s">
        <v>199</v>
      </c>
    </row>
    <row r="43" spans="1:6" x14ac:dyDescent="0.25">
      <c r="A43" s="22">
        <v>33</v>
      </c>
      <c r="B43" s="75" t="s">
        <v>41</v>
      </c>
      <c r="C43" s="63"/>
      <c r="D43" s="63"/>
      <c r="E43" s="63"/>
      <c r="F43" s="63"/>
    </row>
    <row r="44" spans="1:6" ht="31.5" hidden="1" customHeight="1" x14ac:dyDescent="0.25">
      <c r="A44" s="22">
        <v>34</v>
      </c>
      <c r="B44" s="132" t="s">
        <v>134</v>
      </c>
      <c r="C44" s="54" t="s">
        <v>184</v>
      </c>
      <c r="D44" s="54" t="s">
        <v>25</v>
      </c>
      <c r="E44" s="66">
        <v>2</v>
      </c>
      <c r="F44" s="66" t="s">
        <v>199</v>
      </c>
    </row>
    <row r="45" spans="1:6" hidden="1" x14ac:dyDescent="0.25">
      <c r="A45" s="22">
        <v>35</v>
      </c>
      <c r="B45" s="144"/>
      <c r="C45" s="54" t="s">
        <v>24</v>
      </c>
      <c r="D45" s="54" t="s">
        <v>27</v>
      </c>
      <c r="E45" s="66">
        <v>1</v>
      </c>
      <c r="F45" s="66" t="s">
        <v>199</v>
      </c>
    </row>
    <row r="46" spans="1:6" x14ac:dyDescent="0.25">
      <c r="A46" s="22">
        <v>36</v>
      </c>
      <c r="B46" s="144"/>
      <c r="C46" s="54"/>
      <c r="D46" s="54" t="s">
        <v>26</v>
      </c>
      <c r="E46" s="66">
        <v>1</v>
      </c>
      <c r="F46" s="66" t="s">
        <v>199</v>
      </c>
    </row>
    <row r="47" spans="1:6" hidden="1" x14ac:dyDescent="0.25">
      <c r="A47" s="22">
        <v>37</v>
      </c>
      <c r="B47" s="144"/>
      <c r="C47" s="54" t="s">
        <v>22</v>
      </c>
      <c r="D47" s="54"/>
      <c r="E47" s="92"/>
      <c r="F47" s="92"/>
    </row>
    <row r="48" spans="1:6" hidden="1" x14ac:dyDescent="0.25">
      <c r="A48" s="22">
        <v>38</v>
      </c>
      <c r="B48" s="144"/>
      <c r="C48" s="54" t="s">
        <v>23</v>
      </c>
      <c r="D48" s="54"/>
      <c r="E48" s="92"/>
      <c r="F48" s="92"/>
    </row>
    <row r="49" spans="1:6" ht="39" hidden="1" customHeight="1" x14ac:dyDescent="0.25">
      <c r="A49" s="22">
        <v>39</v>
      </c>
      <c r="B49" s="144"/>
      <c r="C49" s="54" t="s">
        <v>184</v>
      </c>
      <c r="D49" s="54" t="s">
        <v>29</v>
      </c>
      <c r="E49" s="66">
        <v>2</v>
      </c>
      <c r="F49" s="66" t="s">
        <v>199</v>
      </c>
    </row>
    <row r="50" spans="1:6" s="59" customFormat="1" x14ac:dyDescent="0.25">
      <c r="A50" s="22">
        <v>40</v>
      </c>
      <c r="B50" s="79" t="s">
        <v>42</v>
      </c>
      <c r="C50" s="64"/>
      <c r="D50" s="64"/>
      <c r="E50" s="64"/>
      <c r="F50" s="64"/>
    </row>
    <row r="51" spans="1:6" s="59" customFormat="1" hidden="1" x14ac:dyDescent="0.25">
      <c r="A51" s="22">
        <v>41</v>
      </c>
      <c r="B51" s="132" t="s">
        <v>186</v>
      </c>
      <c r="C51" s="65" t="s">
        <v>184</v>
      </c>
      <c r="D51" s="65" t="s">
        <v>29</v>
      </c>
      <c r="E51" s="66">
        <v>2</v>
      </c>
      <c r="F51" s="66" t="s">
        <v>199</v>
      </c>
    </row>
    <row r="52" spans="1:6" s="59" customFormat="1" x14ac:dyDescent="0.25">
      <c r="A52" s="22">
        <v>42</v>
      </c>
      <c r="B52" s="144"/>
      <c r="C52" s="65"/>
      <c r="D52" s="65" t="s">
        <v>27</v>
      </c>
      <c r="E52" s="66">
        <v>1</v>
      </c>
      <c r="F52" s="66" t="s">
        <v>199</v>
      </c>
    </row>
    <row r="53" spans="1:6" s="59" customFormat="1" hidden="1" x14ac:dyDescent="0.25">
      <c r="A53" s="22">
        <v>43</v>
      </c>
      <c r="B53" s="144"/>
      <c r="C53" s="65" t="s">
        <v>22</v>
      </c>
      <c r="D53" s="65"/>
      <c r="E53" s="92"/>
      <c r="F53" s="92"/>
    </row>
    <row r="54" spans="1:6" hidden="1" x14ac:dyDescent="0.25">
      <c r="A54" s="22">
        <v>44</v>
      </c>
      <c r="B54" s="132" t="s">
        <v>148</v>
      </c>
      <c r="C54" s="54" t="s">
        <v>23</v>
      </c>
      <c r="D54" s="54"/>
      <c r="E54" s="92"/>
      <c r="F54" s="92"/>
    </row>
    <row r="55" spans="1:6" hidden="1" x14ac:dyDescent="0.25">
      <c r="A55" s="22">
        <v>45</v>
      </c>
      <c r="B55" s="144"/>
      <c r="C55" s="54" t="s">
        <v>24</v>
      </c>
      <c r="D55" s="54"/>
      <c r="E55" s="92"/>
      <c r="F55" s="92"/>
    </row>
    <row r="56" spans="1:6" x14ac:dyDescent="0.25">
      <c r="A56" s="22">
        <v>46</v>
      </c>
      <c r="B56" s="144"/>
      <c r="C56" s="54"/>
      <c r="D56" s="54" t="s">
        <v>25</v>
      </c>
      <c r="E56" s="66">
        <v>2</v>
      </c>
      <c r="F56" s="66" t="s">
        <v>199</v>
      </c>
    </row>
    <row r="57" spans="1:6" hidden="1" x14ac:dyDescent="0.25">
      <c r="A57" s="22">
        <v>47</v>
      </c>
      <c r="B57" s="144"/>
      <c r="C57" s="54" t="s">
        <v>23</v>
      </c>
      <c r="D57" s="54" t="s">
        <v>26</v>
      </c>
      <c r="E57" s="66">
        <v>1</v>
      </c>
      <c r="F57" s="66" t="s">
        <v>200</v>
      </c>
    </row>
    <row r="58" spans="1:6" x14ac:dyDescent="0.25">
      <c r="A58" s="22">
        <v>48</v>
      </c>
      <c r="B58" s="144"/>
      <c r="C58" s="54"/>
      <c r="D58" s="54" t="s">
        <v>29</v>
      </c>
      <c r="E58" s="66">
        <v>1</v>
      </c>
      <c r="F58" s="66" t="s">
        <v>199</v>
      </c>
    </row>
    <row r="59" spans="1:6" hidden="1" x14ac:dyDescent="0.25">
      <c r="A59" s="22">
        <v>49</v>
      </c>
      <c r="B59" s="164"/>
      <c r="C59" s="54" t="s">
        <v>23</v>
      </c>
      <c r="D59" s="54" t="s">
        <v>27</v>
      </c>
      <c r="E59" s="66">
        <v>1</v>
      </c>
      <c r="F59" s="66" t="s">
        <v>200</v>
      </c>
    </row>
    <row r="60" spans="1:6" x14ac:dyDescent="0.25">
      <c r="A60" s="22">
        <v>50</v>
      </c>
      <c r="B60" s="75" t="s">
        <v>43</v>
      </c>
      <c r="C60" s="63"/>
      <c r="D60" s="63"/>
      <c r="E60" s="63"/>
      <c r="F60" s="63"/>
    </row>
    <row r="61" spans="1:6" hidden="1" x14ac:dyDescent="0.25">
      <c r="A61" s="22">
        <v>51</v>
      </c>
      <c r="B61" s="165" t="s">
        <v>155</v>
      </c>
      <c r="C61" s="54" t="s">
        <v>184</v>
      </c>
      <c r="D61" s="54" t="s">
        <v>27</v>
      </c>
      <c r="E61" s="66">
        <v>1</v>
      </c>
      <c r="F61" s="66" t="s">
        <v>200</v>
      </c>
    </row>
    <row r="62" spans="1:6" hidden="1" x14ac:dyDescent="0.25">
      <c r="A62" s="22">
        <v>52</v>
      </c>
      <c r="B62" s="165"/>
      <c r="C62" s="54" t="s">
        <v>190</v>
      </c>
      <c r="D62" s="54"/>
      <c r="E62" s="92"/>
      <c r="F62" s="92"/>
    </row>
    <row r="63" spans="1:6" hidden="1" x14ac:dyDescent="0.25">
      <c r="A63" s="22">
        <v>53</v>
      </c>
      <c r="B63" s="165"/>
      <c r="C63" s="54" t="s">
        <v>23</v>
      </c>
      <c r="D63" s="54"/>
      <c r="E63" s="92"/>
      <c r="F63" s="92"/>
    </row>
    <row r="64" spans="1:6" hidden="1" x14ac:dyDescent="0.25">
      <c r="A64" s="22">
        <v>54</v>
      </c>
      <c r="B64" s="165"/>
      <c r="C64" s="54" t="s">
        <v>24</v>
      </c>
      <c r="D64" s="54" t="s">
        <v>188</v>
      </c>
      <c r="E64" s="66">
        <v>1</v>
      </c>
      <c r="F64" s="66" t="s">
        <v>200</v>
      </c>
    </row>
    <row r="65" spans="1:6" ht="31.5" customHeight="1" x14ac:dyDescent="0.25">
      <c r="A65" s="22">
        <v>55</v>
      </c>
      <c r="B65" s="165"/>
      <c r="C65" s="54"/>
      <c r="D65" s="54" t="s">
        <v>25</v>
      </c>
      <c r="E65" s="66">
        <v>1</v>
      </c>
      <c r="F65" s="66" t="s">
        <v>200</v>
      </c>
    </row>
    <row r="66" spans="1:6" x14ac:dyDescent="0.25">
      <c r="A66" s="22">
        <v>56</v>
      </c>
      <c r="B66" s="165"/>
      <c r="C66" s="54"/>
      <c r="D66" s="54" t="s">
        <v>191</v>
      </c>
      <c r="E66" s="66">
        <v>1</v>
      </c>
      <c r="F66" s="66" t="s">
        <v>200</v>
      </c>
    </row>
    <row r="67" spans="1:6" x14ac:dyDescent="0.25">
      <c r="A67" s="22">
        <v>57</v>
      </c>
      <c r="B67" s="165"/>
      <c r="C67" s="54"/>
      <c r="D67" s="54" t="s">
        <v>192</v>
      </c>
      <c r="E67" s="66">
        <v>1</v>
      </c>
      <c r="F67" s="66" t="s">
        <v>200</v>
      </c>
    </row>
    <row r="68" spans="1:6" x14ac:dyDescent="0.25">
      <c r="E68" s="98" t="s">
        <v>66</v>
      </c>
      <c r="F68" s="98"/>
    </row>
    <row r="69" spans="1:6" x14ac:dyDescent="0.25">
      <c r="A69" s="97" t="s">
        <v>202</v>
      </c>
      <c r="C69" s="84"/>
      <c r="D69" s="84"/>
      <c r="E69" s="177" t="s">
        <v>67</v>
      </c>
      <c r="F69" s="177"/>
    </row>
  </sheetData>
  <autoFilter ref="A9:F69" xr:uid="{00000000-0009-0000-0000-000007000000}">
    <filterColumn colId="2">
      <filters blank="1"/>
    </filterColumn>
  </autoFilter>
  <mergeCells count="18">
    <mergeCell ref="E6:F6"/>
    <mergeCell ref="A6:A9"/>
    <mergeCell ref="B6:B9"/>
    <mergeCell ref="E69:F69"/>
    <mergeCell ref="A1:F1"/>
    <mergeCell ref="A2:F2"/>
    <mergeCell ref="B54:B59"/>
    <mergeCell ref="B61:B67"/>
    <mergeCell ref="B44:B49"/>
    <mergeCell ref="B51:B53"/>
    <mergeCell ref="B29:B33"/>
    <mergeCell ref="B36:B37"/>
    <mergeCell ref="B38:B42"/>
    <mergeCell ref="A10:B10"/>
    <mergeCell ref="B13:B28"/>
    <mergeCell ref="E7:F7"/>
    <mergeCell ref="C6:C9"/>
    <mergeCell ref="D6:D9"/>
  </mergeCells>
  <dataValidations count="4">
    <dataValidation type="list" allowBlank="1" showInputMessage="1" showErrorMessage="1" sqref="F44:F49 F51:F59 F35:F42 F12:F33 F61:F67" xr:uid="{00000000-0002-0000-0700-000000000000}">
      <formula1>"Đ,KĐ"</formula1>
    </dataValidation>
    <dataValidation type="list" allowBlank="1" showInputMessage="1" showErrorMessage="1" sqref="E12:E33 E35:E42 E44:E49 E51:E59 E61:E67" xr:uid="{00000000-0002-0000-0700-000001000000}">
      <formula1>"0,1,2"</formula1>
    </dataValidation>
    <dataValidation type="list" allowBlank="1" showInputMessage="1" showErrorMessage="1" sqref="D12:D33 D35:D42 D44:D49 D51:D59 D61:D67" xr:uid="{00000000-0002-0000-0700-000002000000}">
      <formula1>"TV,ĐV,GT,MH,BH,TV-ĐV,TV-GT,TV-MH,ĐV-MH-BH,TV-GT-BH,TV-MH-BH,TV-BH,ĐV-GT,ĐV-MH,ĐV-HB,GT-MH,GT-BH,MH-BH,TV-ĐV-GT,TV-ĐV-MH,TV-ĐV-BH,ĐV-GT-MH,ĐV-GT-BH,GT-MH-BH,TV-ĐV-GT-MH,TV-ĐV-GT-BH,TV-GT-MH-BH,TV-ĐV-MH-BH,TV-ĐV-GT-MH-BH"</formula1>
    </dataValidation>
    <dataValidation type="list" allowBlank="1" showInputMessage="1" showErrorMessage="1" sqref="C12:C33 C35:C42 C44:C49 C51:C59 C61:C67" xr:uid="{00000000-0002-0000-0700-000003000000}">
      <formula1>"MN,BT,GĐ,NN,MN-BT,MN-GĐ,MN-NN,MN-GĐ-NN,BT-GĐ,BT-NN,GĐ-NN,MN-BT-GĐ,MN-BT-NN,BT-GĐ-NN,MN-BT-GĐ-NN"</formula1>
    </dataValidation>
  </dataValidation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J69"/>
  <sheetViews>
    <sheetView zoomScale="80" zoomScaleNormal="80" workbookViewId="0">
      <pane xSplit="2" ySplit="10" topLeftCell="C11" activePane="bottomRight" state="frozen"/>
      <selection pane="topRight" activeCell="J1" sqref="J1"/>
      <selection pane="bottomLeft" activeCell="A11" sqref="A11"/>
      <selection pane="bottomRight" activeCell="Q19" sqref="Q19"/>
    </sheetView>
  </sheetViews>
  <sheetFormatPr defaultRowHeight="15.75" x14ac:dyDescent="0.25"/>
  <cols>
    <col min="1" max="1" width="4.625" customWidth="1"/>
    <col min="2" max="2" width="39.5" customWidth="1"/>
    <col min="3" max="3" width="7.875" style="55" customWidth="1"/>
    <col min="4" max="4" width="9" style="55" customWidth="1"/>
    <col min="5" max="5" width="17.375" style="71" hidden="1" customWidth="1"/>
    <col min="6" max="6" width="16" style="71" hidden="1" customWidth="1"/>
    <col min="7" max="7" width="22" style="71" hidden="1" customWidth="1"/>
    <col min="8" max="8" width="16" style="71" hidden="1" customWidth="1"/>
    <col min="9" max="9" width="11.75" style="71" customWidth="1"/>
    <col min="10" max="10" width="10.25" style="71" customWidth="1"/>
  </cols>
  <sheetData>
    <row r="1" spans="1:10" x14ac:dyDescent="0.25">
      <c r="A1" s="176" t="s">
        <v>207</v>
      </c>
      <c r="B1" s="176"/>
      <c r="C1" s="176"/>
      <c r="D1" s="176"/>
      <c r="E1" s="176"/>
      <c r="F1" s="176"/>
      <c r="G1" s="176"/>
      <c r="H1" s="176"/>
      <c r="I1" s="176"/>
      <c r="J1" s="176"/>
    </row>
    <row r="2" spans="1:10" x14ac:dyDescent="0.25">
      <c r="A2" s="23" t="s">
        <v>177</v>
      </c>
    </row>
    <row r="3" spans="1:10" x14ac:dyDescent="0.25">
      <c r="A3" s="23" t="s">
        <v>179</v>
      </c>
    </row>
    <row r="4" spans="1:10" x14ac:dyDescent="0.25">
      <c r="A4" s="23" t="s">
        <v>178</v>
      </c>
    </row>
    <row r="5" spans="1:10" x14ac:dyDescent="0.25">
      <c r="A5" s="23" t="s">
        <v>180</v>
      </c>
    </row>
    <row r="6" spans="1:10" ht="15.75" customHeight="1" x14ac:dyDescent="0.25">
      <c r="A6" s="141" t="s">
        <v>0</v>
      </c>
      <c r="B6" s="141" t="s">
        <v>17</v>
      </c>
      <c r="C6" s="108" t="s">
        <v>181</v>
      </c>
      <c r="D6" s="108" t="s">
        <v>182</v>
      </c>
      <c r="E6" s="111" t="s">
        <v>68</v>
      </c>
      <c r="F6" s="111"/>
      <c r="G6" s="111"/>
      <c r="H6" s="111"/>
      <c r="I6" s="111"/>
      <c r="J6" s="111"/>
    </row>
    <row r="7" spans="1:10" ht="47.25" customHeight="1" x14ac:dyDescent="0.25">
      <c r="A7" s="142"/>
      <c r="B7" s="142"/>
      <c r="C7" s="109"/>
      <c r="D7" s="109"/>
      <c r="E7" s="124" t="s">
        <v>63</v>
      </c>
      <c r="F7" s="125"/>
      <c r="G7" s="124" t="s">
        <v>171</v>
      </c>
      <c r="H7" s="125"/>
      <c r="I7" s="111" t="s">
        <v>193</v>
      </c>
      <c r="J7" s="111"/>
    </row>
    <row r="8" spans="1:10" ht="51" customHeight="1" x14ac:dyDescent="0.25">
      <c r="A8" s="142"/>
      <c r="B8" s="142"/>
      <c r="C8" s="109"/>
      <c r="D8" s="109"/>
      <c r="E8" s="82" t="s">
        <v>69</v>
      </c>
      <c r="F8" s="85" t="s">
        <v>70</v>
      </c>
      <c r="G8" s="82" t="s">
        <v>69</v>
      </c>
      <c r="H8" s="85" t="s">
        <v>70</v>
      </c>
      <c r="I8" s="82" t="s">
        <v>69</v>
      </c>
      <c r="J8" s="82" t="s">
        <v>70</v>
      </c>
    </row>
    <row r="9" spans="1:10" ht="74.25" customHeight="1" x14ac:dyDescent="0.25">
      <c r="A9" s="143"/>
      <c r="B9" s="143"/>
      <c r="C9" s="110"/>
      <c r="D9" s="110"/>
      <c r="E9" s="91" t="s">
        <v>197</v>
      </c>
      <c r="F9" s="91" t="s">
        <v>198</v>
      </c>
      <c r="G9" s="91" t="s">
        <v>197</v>
      </c>
      <c r="H9" s="91" t="s">
        <v>198</v>
      </c>
      <c r="I9" s="91" t="s">
        <v>197</v>
      </c>
      <c r="J9" s="91" t="s">
        <v>198</v>
      </c>
    </row>
    <row r="10" spans="1:10" s="23" customFormat="1" ht="26.25" customHeight="1" x14ac:dyDescent="0.25">
      <c r="A10" s="126" t="s">
        <v>169</v>
      </c>
      <c r="B10" s="127"/>
      <c r="C10" s="53"/>
      <c r="D10" s="53"/>
      <c r="E10" s="43">
        <f t="shared" ref="E10:F10" si="0">E11+E34+E43+E50+E60</f>
        <v>0</v>
      </c>
      <c r="F10" s="43">
        <f t="shared" si="0"/>
        <v>0</v>
      </c>
      <c r="G10" s="43"/>
      <c r="H10" s="43"/>
      <c r="I10" s="43"/>
      <c r="J10" s="43"/>
    </row>
    <row r="11" spans="1:10" ht="23.25" customHeight="1" x14ac:dyDescent="0.25">
      <c r="A11" s="22">
        <v>1</v>
      </c>
      <c r="B11" s="86" t="s">
        <v>40</v>
      </c>
      <c r="C11" s="85"/>
      <c r="D11" s="85"/>
      <c r="E11" s="85">
        <f t="shared" ref="E11:F11" si="1">COUNTIF(E12:E33,"x")</f>
        <v>0</v>
      </c>
      <c r="F11" s="85">
        <f t="shared" si="1"/>
        <v>0</v>
      </c>
      <c r="G11" s="85"/>
      <c r="H11" s="85"/>
      <c r="I11" s="85"/>
      <c r="J11" s="85"/>
    </row>
    <row r="12" spans="1:10" ht="18.75" x14ac:dyDescent="0.3">
      <c r="A12" s="22">
        <v>2</v>
      </c>
      <c r="B12" s="35" t="s">
        <v>85</v>
      </c>
      <c r="C12" s="54" t="s">
        <v>183</v>
      </c>
      <c r="D12" s="54"/>
      <c r="E12" s="66">
        <v>1</v>
      </c>
      <c r="F12" s="66" t="s">
        <v>199</v>
      </c>
      <c r="G12" s="92"/>
      <c r="H12" s="92"/>
      <c r="I12" s="93">
        <f>IF(G12="",E12,IF(G12=1,1,IF(G12=2,2,IF(G12=0,0))))</f>
        <v>1</v>
      </c>
      <c r="J12" s="96" t="str">
        <f>IF(H12="",F12,IF(H12="Đ","Đ",IF(H12="KĐ","KĐ")))</f>
        <v>Đ</v>
      </c>
    </row>
    <row r="13" spans="1:10" ht="93.75" customHeight="1" x14ac:dyDescent="0.25">
      <c r="A13" s="22">
        <v>3</v>
      </c>
      <c r="B13" s="132" t="s">
        <v>88</v>
      </c>
      <c r="C13" s="54" t="s">
        <v>23</v>
      </c>
      <c r="D13" s="54"/>
      <c r="E13" s="66">
        <v>1</v>
      </c>
      <c r="F13" s="66" t="s">
        <v>200</v>
      </c>
      <c r="G13" s="92"/>
      <c r="H13" s="92"/>
      <c r="I13" s="93">
        <f t="shared" ref="I13:I67" si="2">IF(G13="",E13,IF(G13=1,1,IF(G13=2,2,IF(G13=0,0))))</f>
        <v>1</v>
      </c>
      <c r="J13" s="96" t="str">
        <f t="shared" ref="J13:J67" si="3">IF(H13="",F13,IF(H13="Đ","Đ",IF(H13="KĐ","KĐ")))</f>
        <v>KĐ</v>
      </c>
    </row>
    <row r="14" spans="1:10" x14ac:dyDescent="0.25">
      <c r="A14" s="22">
        <v>4</v>
      </c>
      <c r="B14" s="133"/>
      <c r="C14" s="54" t="s">
        <v>184</v>
      </c>
      <c r="D14" s="54"/>
      <c r="E14" s="66">
        <v>1</v>
      </c>
      <c r="F14" s="66" t="s">
        <v>200</v>
      </c>
      <c r="G14" s="92"/>
      <c r="H14" s="92"/>
      <c r="I14" s="93">
        <f t="shared" si="2"/>
        <v>1</v>
      </c>
      <c r="J14" s="96" t="str">
        <f t="shared" si="3"/>
        <v>KĐ</v>
      </c>
    </row>
    <row r="15" spans="1:10" x14ac:dyDescent="0.25">
      <c r="A15" s="22">
        <v>5</v>
      </c>
      <c r="B15" s="133"/>
      <c r="C15" s="54" t="s">
        <v>22</v>
      </c>
      <c r="D15" s="54"/>
      <c r="E15" s="66">
        <v>1</v>
      </c>
      <c r="F15" s="66" t="s">
        <v>200</v>
      </c>
      <c r="G15" s="92"/>
      <c r="H15" s="92"/>
      <c r="I15" s="93">
        <f t="shared" si="2"/>
        <v>1</v>
      </c>
      <c r="J15" s="96" t="str">
        <f t="shared" si="3"/>
        <v>KĐ</v>
      </c>
    </row>
    <row r="16" spans="1:10" x14ac:dyDescent="0.25">
      <c r="A16" s="22">
        <v>6</v>
      </c>
      <c r="B16" s="133"/>
      <c r="C16" s="54" t="s">
        <v>23</v>
      </c>
      <c r="D16" s="54"/>
      <c r="E16" s="66">
        <v>0</v>
      </c>
      <c r="F16" s="66" t="s">
        <v>200</v>
      </c>
      <c r="G16" s="92"/>
      <c r="H16" s="92"/>
      <c r="I16" s="93">
        <f t="shared" si="2"/>
        <v>0</v>
      </c>
      <c r="J16" s="96" t="str">
        <f t="shared" si="3"/>
        <v>KĐ</v>
      </c>
    </row>
    <row r="17" spans="1:10" x14ac:dyDescent="0.25">
      <c r="A17" s="22">
        <v>7</v>
      </c>
      <c r="B17" s="133"/>
      <c r="C17" s="54" t="s">
        <v>24</v>
      </c>
      <c r="D17" s="54"/>
      <c r="E17" s="66">
        <v>0</v>
      </c>
      <c r="F17" s="66" t="s">
        <v>200</v>
      </c>
      <c r="G17" s="92"/>
      <c r="H17" s="92"/>
      <c r="I17" s="93">
        <f t="shared" si="2"/>
        <v>0</v>
      </c>
      <c r="J17" s="96" t="str">
        <f t="shared" si="3"/>
        <v>KĐ</v>
      </c>
    </row>
    <row r="18" spans="1:10" x14ac:dyDescent="0.25">
      <c r="A18" s="22">
        <v>8</v>
      </c>
      <c r="B18" s="133"/>
      <c r="C18" s="54"/>
      <c r="D18" s="54" t="s">
        <v>25</v>
      </c>
      <c r="E18" s="92"/>
      <c r="F18" s="92"/>
      <c r="G18" s="66">
        <v>1</v>
      </c>
      <c r="H18" s="66" t="s">
        <v>199</v>
      </c>
      <c r="I18" s="93">
        <f t="shared" si="2"/>
        <v>1</v>
      </c>
      <c r="J18" s="96" t="str">
        <f t="shared" si="3"/>
        <v>Đ</v>
      </c>
    </row>
    <row r="19" spans="1:10" x14ac:dyDescent="0.25">
      <c r="A19" s="22">
        <v>9</v>
      </c>
      <c r="B19" s="133"/>
      <c r="C19" s="54"/>
      <c r="D19" s="54" t="s">
        <v>26</v>
      </c>
      <c r="E19" s="92"/>
      <c r="F19" s="92"/>
      <c r="G19" s="66">
        <v>1</v>
      </c>
      <c r="H19" s="66" t="s">
        <v>200</v>
      </c>
      <c r="I19" s="93">
        <f t="shared" si="2"/>
        <v>1</v>
      </c>
      <c r="J19" s="96" t="str">
        <f t="shared" si="3"/>
        <v>KĐ</v>
      </c>
    </row>
    <row r="20" spans="1:10" x14ac:dyDescent="0.25">
      <c r="A20" s="22">
        <v>10</v>
      </c>
      <c r="B20" s="133"/>
      <c r="C20" s="54"/>
      <c r="D20" s="54" t="s">
        <v>27</v>
      </c>
      <c r="E20" s="92"/>
      <c r="F20" s="92"/>
      <c r="G20" s="66">
        <v>2</v>
      </c>
      <c r="H20" s="66" t="s">
        <v>199</v>
      </c>
      <c r="I20" s="93">
        <f t="shared" si="2"/>
        <v>2</v>
      </c>
      <c r="J20" s="96" t="str">
        <f t="shared" si="3"/>
        <v>Đ</v>
      </c>
    </row>
    <row r="21" spans="1:10" ht="68.25" customHeight="1" x14ac:dyDescent="0.25">
      <c r="A21" s="22">
        <v>11</v>
      </c>
      <c r="B21" s="133"/>
      <c r="C21" s="54" t="s">
        <v>22</v>
      </c>
      <c r="D21" s="54"/>
      <c r="E21" s="66">
        <v>1</v>
      </c>
      <c r="F21" s="66" t="s">
        <v>200</v>
      </c>
      <c r="G21" s="92"/>
      <c r="H21" s="92"/>
      <c r="I21" s="93">
        <f t="shared" si="2"/>
        <v>1</v>
      </c>
      <c r="J21" s="96" t="str">
        <f t="shared" si="3"/>
        <v>KĐ</v>
      </c>
    </row>
    <row r="22" spans="1:10" x14ac:dyDescent="0.25">
      <c r="A22" s="22">
        <v>12</v>
      </c>
      <c r="B22" s="133"/>
      <c r="C22" s="54" t="s">
        <v>23</v>
      </c>
      <c r="D22" s="54"/>
      <c r="E22" s="66">
        <v>1</v>
      </c>
      <c r="F22" s="66" t="s">
        <v>199</v>
      </c>
      <c r="G22" s="92"/>
      <c r="H22" s="92"/>
      <c r="I22" s="93">
        <f t="shared" si="2"/>
        <v>1</v>
      </c>
      <c r="J22" s="96" t="str">
        <f t="shared" si="3"/>
        <v>Đ</v>
      </c>
    </row>
    <row r="23" spans="1:10" x14ac:dyDescent="0.25">
      <c r="A23" s="22">
        <v>13</v>
      </c>
      <c r="B23" s="133"/>
      <c r="C23" s="54" t="s">
        <v>24</v>
      </c>
      <c r="D23" s="54"/>
      <c r="E23" s="66">
        <v>0</v>
      </c>
      <c r="F23" s="66" t="s">
        <v>200</v>
      </c>
      <c r="G23" s="92"/>
      <c r="H23" s="92"/>
      <c r="I23" s="93">
        <f t="shared" si="2"/>
        <v>0</v>
      </c>
      <c r="J23" s="96" t="str">
        <f t="shared" si="3"/>
        <v>KĐ</v>
      </c>
    </row>
    <row r="24" spans="1:10" x14ac:dyDescent="0.25">
      <c r="A24" s="22">
        <v>14</v>
      </c>
      <c r="B24" s="133"/>
      <c r="C24" s="54"/>
      <c r="D24" s="54" t="s">
        <v>25</v>
      </c>
      <c r="E24" s="92"/>
      <c r="F24" s="92"/>
      <c r="G24" s="66">
        <v>1</v>
      </c>
      <c r="H24" s="66" t="s">
        <v>200</v>
      </c>
      <c r="I24" s="93">
        <f t="shared" si="2"/>
        <v>1</v>
      </c>
      <c r="J24" s="96" t="str">
        <f t="shared" si="3"/>
        <v>KĐ</v>
      </c>
    </row>
    <row r="25" spans="1:10" x14ac:dyDescent="0.25">
      <c r="A25" s="22">
        <v>15</v>
      </c>
      <c r="B25" s="133"/>
      <c r="C25" s="54"/>
      <c r="D25" s="54" t="s">
        <v>26</v>
      </c>
      <c r="E25" s="92"/>
      <c r="F25" s="92"/>
      <c r="G25" s="66">
        <v>1</v>
      </c>
      <c r="H25" s="66" t="s">
        <v>200</v>
      </c>
      <c r="I25" s="93">
        <f t="shared" si="2"/>
        <v>1</v>
      </c>
      <c r="J25" s="96" t="str">
        <f t="shared" si="3"/>
        <v>KĐ</v>
      </c>
    </row>
    <row r="26" spans="1:10" x14ac:dyDescent="0.25">
      <c r="A26" s="22">
        <v>16</v>
      </c>
      <c r="B26" s="133"/>
      <c r="C26" s="54"/>
      <c r="D26" s="54" t="s">
        <v>27</v>
      </c>
      <c r="E26" s="92"/>
      <c r="F26" s="92"/>
      <c r="G26" s="66">
        <v>1</v>
      </c>
      <c r="H26" s="66" t="s">
        <v>200</v>
      </c>
      <c r="I26" s="93">
        <f t="shared" si="2"/>
        <v>1</v>
      </c>
      <c r="J26" s="96" t="str">
        <f t="shared" si="3"/>
        <v>KĐ</v>
      </c>
    </row>
    <row r="27" spans="1:10" x14ac:dyDescent="0.25">
      <c r="A27" s="22">
        <v>17</v>
      </c>
      <c r="B27" s="133"/>
      <c r="C27" s="54"/>
      <c r="D27" s="54" t="s">
        <v>28</v>
      </c>
      <c r="E27" s="92"/>
      <c r="F27" s="92"/>
      <c r="G27" s="66">
        <v>1</v>
      </c>
      <c r="H27" s="66" t="s">
        <v>200</v>
      </c>
      <c r="I27" s="93">
        <f t="shared" si="2"/>
        <v>1</v>
      </c>
      <c r="J27" s="96" t="str">
        <f t="shared" si="3"/>
        <v>KĐ</v>
      </c>
    </row>
    <row r="28" spans="1:10" x14ac:dyDescent="0.25">
      <c r="A28" s="22">
        <v>18</v>
      </c>
      <c r="B28" s="134"/>
      <c r="C28" s="54"/>
      <c r="D28" s="54" t="s">
        <v>26</v>
      </c>
      <c r="E28" s="92"/>
      <c r="F28" s="92"/>
      <c r="G28" s="66">
        <v>0</v>
      </c>
      <c r="H28" s="66" t="s">
        <v>200</v>
      </c>
      <c r="I28" s="93">
        <f t="shared" si="2"/>
        <v>0</v>
      </c>
      <c r="J28" s="96" t="str">
        <f t="shared" si="3"/>
        <v>KĐ</v>
      </c>
    </row>
    <row r="29" spans="1:10" ht="32.25" customHeight="1" x14ac:dyDescent="0.25">
      <c r="A29" s="22">
        <v>19</v>
      </c>
      <c r="B29" s="132" t="s">
        <v>108</v>
      </c>
      <c r="C29" s="54" t="s">
        <v>184</v>
      </c>
      <c r="D29" s="54"/>
      <c r="E29" s="66">
        <v>2</v>
      </c>
      <c r="F29" s="66" t="s">
        <v>199</v>
      </c>
      <c r="G29" s="92"/>
      <c r="H29" s="92"/>
      <c r="I29" s="93">
        <f t="shared" si="2"/>
        <v>2</v>
      </c>
      <c r="J29" s="96" t="str">
        <f t="shared" si="3"/>
        <v>Đ</v>
      </c>
    </row>
    <row r="30" spans="1:10" x14ac:dyDescent="0.25">
      <c r="A30" s="22">
        <v>20</v>
      </c>
      <c r="B30" s="133"/>
      <c r="C30" s="54" t="s">
        <v>187</v>
      </c>
      <c r="D30" s="54" t="s">
        <v>28</v>
      </c>
      <c r="E30" s="66">
        <v>1</v>
      </c>
      <c r="F30" s="66" t="s">
        <v>200</v>
      </c>
      <c r="G30" s="66">
        <v>1</v>
      </c>
      <c r="H30" s="66" t="s">
        <v>199</v>
      </c>
      <c r="I30" s="93">
        <f t="shared" si="2"/>
        <v>1</v>
      </c>
      <c r="J30" s="96" t="str">
        <f t="shared" si="3"/>
        <v>Đ</v>
      </c>
    </row>
    <row r="31" spans="1:10" x14ac:dyDescent="0.25">
      <c r="A31" s="22">
        <v>21</v>
      </c>
      <c r="B31" s="133"/>
      <c r="C31" s="54" t="s">
        <v>24</v>
      </c>
      <c r="D31" s="54" t="s">
        <v>28</v>
      </c>
      <c r="E31" s="66">
        <v>1</v>
      </c>
      <c r="F31" s="66" t="s">
        <v>199</v>
      </c>
      <c r="G31" s="66">
        <v>1</v>
      </c>
      <c r="H31" s="66" t="s">
        <v>199</v>
      </c>
      <c r="I31" s="93">
        <f t="shared" si="2"/>
        <v>1</v>
      </c>
      <c r="J31" s="96" t="str">
        <f t="shared" si="3"/>
        <v>Đ</v>
      </c>
    </row>
    <row r="32" spans="1:10" x14ac:dyDescent="0.25">
      <c r="A32" s="22">
        <v>22</v>
      </c>
      <c r="B32" s="133"/>
      <c r="C32" s="54"/>
      <c r="D32" s="54" t="s">
        <v>25</v>
      </c>
      <c r="E32" s="92"/>
      <c r="F32" s="92"/>
      <c r="G32" s="66">
        <v>1</v>
      </c>
      <c r="H32" s="66" t="s">
        <v>199</v>
      </c>
      <c r="I32" s="93">
        <f t="shared" si="2"/>
        <v>1</v>
      </c>
      <c r="J32" s="96" t="str">
        <f t="shared" si="3"/>
        <v>Đ</v>
      </c>
    </row>
    <row r="33" spans="1:10" x14ac:dyDescent="0.25">
      <c r="A33" s="22">
        <v>23</v>
      </c>
      <c r="B33" s="134"/>
      <c r="C33" s="54"/>
      <c r="D33" s="54" t="s">
        <v>188</v>
      </c>
      <c r="E33" s="92"/>
      <c r="F33" s="92"/>
      <c r="G33" s="66">
        <v>1</v>
      </c>
      <c r="H33" s="66" t="s">
        <v>200</v>
      </c>
      <c r="I33" s="93">
        <f t="shared" si="2"/>
        <v>1</v>
      </c>
      <c r="J33" s="96" t="str">
        <f t="shared" si="3"/>
        <v>KĐ</v>
      </c>
    </row>
    <row r="34" spans="1:10" x14ac:dyDescent="0.25">
      <c r="A34" s="22">
        <v>24</v>
      </c>
      <c r="B34" s="88" t="s">
        <v>115</v>
      </c>
      <c r="C34" s="63"/>
      <c r="D34" s="63"/>
      <c r="E34" s="63"/>
      <c r="F34" s="63"/>
      <c r="G34" s="63"/>
      <c r="H34" s="63"/>
      <c r="I34" s="94"/>
      <c r="J34" s="94"/>
    </row>
    <row r="35" spans="1:10" ht="54.75" customHeight="1" x14ac:dyDescent="0.25">
      <c r="A35" s="22">
        <v>25</v>
      </c>
      <c r="B35" s="87" t="s">
        <v>116</v>
      </c>
      <c r="C35" s="54"/>
      <c r="D35" s="54" t="s">
        <v>25</v>
      </c>
      <c r="E35" s="92"/>
      <c r="F35" s="92"/>
      <c r="G35" s="66">
        <v>1</v>
      </c>
      <c r="H35" s="66" t="s">
        <v>200</v>
      </c>
      <c r="I35" s="93">
        <f t="shared" si="2"/>
        <v>1</v>
      </c>
      <c r="J35" s="96" t="str">
        <f t="shared" si="3"/>
        <v>KĐ</v>
      </c>
    </row>
    <row r="36" spans="1:10" x14ac:dyDescent="0.25">
      <c r="A36" s="22">
        <v>26</v>
      </c>
      <c r="B36" s="154" t="s">
        <v>119</v>
      </c>
      <c r="C36" s="54" t="s">
        <v>24</v>
      </c>
      <c r="D36" s="54"/>
      <c r="E36" s="66">
        <v>1</v>
      </c>
      <c r="F36" s="66" t="s">
        <v>200</v>
      </c>
      <c r="G36" s="92"/>
      <c r="H36" s="92"/>
      <c r="I36" s="93">
        <f t="shared" si="2"/>
        <v>1</v>
      </c>
      <c r="J36" s="96" t="str">
        <f t="shared" si="3"/>
        <v>KĐ</v>
      </c>
    </row>
    <row r="37" spans="1:10" x14ac:dyDescent="0.25">
      <c r="A37" s="22">
        <v>27</v>
      </c>
      <c r="B37" s="155"/>
      <c r="C37" s="54" t="s">
        <v>23</v>
      </c>
      <c r="D37" s="54"/>
      <c r="E37" s="66">
        <v>1</v>
      </c>
      <c r="F37" s="66" t="s">
        <v>200</v>
      </c>
      <c r="G37" s="92"/>
      <c r="H37" s="92"/>
      <c r="I37" s="93">
        <f t="shared" si="2"/>
        <v>1</v>
      </c>
      <c r="J37" s="96" t="str">
        <f t="shared" si="3"/>
        <v>KĐ</v>
      </c>
    </row>
    <row r="38" spans="1:10" x14ac:dyDescent="0.25">
      <c r="A38" s="22">
        <v>28</v>
      </c>
      <c r="B38" s="156" t="s">
        <v>124</v>
      </c>
      <c r="C38" s="54" t="s">
        <v>184</v>
      </c>
      <c r="D38" s="54"/>
      <c r="E38" s="66"/>
      <c r="F38" s="66"/>
      <c r="G38" s="92"/>
      <c r="H38" s="92"/>
      <c r="I38" s="93">
        <f t="shared" si="2"/>
        <v>0</v>
      </c>
      <c r="J38" s="96">
        <f t="shared" si="3"/>
        <v>0</v>
      </c>
    </row>
    <row r="39" spans="1:10" x14ac:dyDescent="0.25">
      <c r="A39" s="22">
        <v>29</v>
      </c>
      <c r="B39" s="157"/>
      <c r="C39" s="54"/>
      <c r="D39" s="54" t="s">
        <v>189</v>
      </c>
      <c r="E39" s="92"/>
      <c r="F39" s="92"/>
      <c r="G39" s="66">
        <v>1</v>
      </c>
      <c r="H39" s="66" t="s">
        <v>199</v>
      </c>
      <c r="I39" s="93">
        <f t="shared" si="2"/>
        <v>1</v>
      </c>
      <c r="J39" s="96" t="str">
        <f t="shared" si="3"/>
        <v>Đ</v>
      </c>
    </row>
    <row r="40" spans="1:10" x14ac:dyDescent="0.25">
      <c r="A40" s="22">
        <v>30</v>
      </c>
      <c r="B40" s="157"/>
      <c r="C40" s="54"/>
      <c r="D40" s="54" t="s">
        <v>27</v>
      </c>
      <c r="E40" s="92"/>
      <c r="F40" s="92"/>
      <c r="G40" s="66">
        <v>1</v>
      </c>
      <c r="H40" s="66" t="s">
        <v>200</v>
      </c>
      <c r="I40" s="93">
        <f t="shared" si="2"/>
        <v>1</v>
      </c>
      <c r="J40" s="96" t="str">
        <f t="shared" si="3"/>
        <v>KĐ</v>
      </c>
    </row>
    <row r="41" spans="1:10" x14ac:dyDescent="0.25">
      <c r="A41" s="22">
        <v>31</v>
      </c>
      <c r="B41" s="157"/>
      <c r="C41" s="54"/>
      <c r="D41" s="54" t="s">
        <v>28</v>
      </c>
      <c r="E41" s="92"/>
      <c r="F41" s="92"/>
      <c r="G41" s="66">
        <v>2</v>
      </c>
      <c r="H41" s="66" t="s">
        <v>199</v>
      </c>
      <c r="I41" s="93">
        <f t="shared" si="2"/>
        <v>2</v>
      </c>
      <c r="J41" s="96" t="str">
        <f t="shared" si="3"/>
        <v>Đ</v>
      </c>
    </row>
    <row r="42" spans="1:10" x14ac:dyDescent="0.25">
      <c r="A42" s="22">
        <v>32</v>
      </c>
      <c r="B42" s="157"/>
      <c r="C42" s="54"/>
      <c r="D42" s="54" t="s">
        <v>29</v>
      </c>
      <c r="E42" s="92"/>
      <c r="F42" s="92"/>
      <c r="G42" s="66">
        <v>1</v>
      </c>
      <c r="H42" s="66" t="s">
        <v>199</v>
      </c>
      <c r="I42" s="93">
        <f t="shared" si="2"/>
        <v>1</v>
      </c>
      <c r="J42" s="96" t="str">
        <f t="shared" si="3"/>
        <v>Đ</v>
      </c>
    </row>
    <row r="43" spans="1:10" x14ac:dyDescent="0.25">
      <c r="A43" s="22">
        <v>33</v>
      </c>
      <c r="B43" s="86" t="s">
        <v>41</v>
      </c>
      <c r="C43" s="63"/>
      <c r="D43" s="63"/>
      <c r="E43" s="63"/>
      <c r="F43" s="63"/>
      <c r="G43" s="63"/>
      <c r="H43" s="63"/>
      <c r="I43" s="94"/>
      <c r="J43" s="94"/>
    </row>
    <row r="44" spans="1:10" ht="31.5" customHeight="1" x14ac:dyDescent="0.25">
      <c r="A44" s="22">
        <v>34</v>
      </c>
      <c r="B44" s="132" t="s">
        <v>134</v>
      </c>
      <c r="C44" s="54" t="s">
        <v>184</v>
      </c>
      <c r="D44" s="54" t="s">
        <v>25</v>
      </c>
      <c r="E44" s="66">
        <v>1</v>
      </c>
      <c r="F44" s="66" t="s">
        <v>199</v>
      </c>
      <c r="G44" s="66">
        <v>2</v>
      </c>
      <c r="H44" s="66" t="s">
        <v>199</v>
      </c>
      <c r="I44" s="93">
        <f t="shared" si="2"/>
        <v>2</v>
      </c>
      <c r="J44" s="96" t="str">
        <f t="shared" si="3"/>
        <v>Đ</v>
      </c>
    </row>
    <row r="45" spans="1:10" x14ac:dyDescent="0.25">
      <c r="A45" s="22">
        <v>35</v>
      </c>
      <c r="B45" s="144"/>
      <c r="C45" s="54" t="s">
        <v>24</v>
      </c>
      <c r="D45" s="54" t="s">
        <v>27</v>
      </c>
      <c r="E45" s="66">
        <v>1</v>
      </c>
      <c r="F45" s="66" t="s">
        <v>200</v>
      </c>
      <c r="G45" s="66">
        <v>1</v>
      </c>
      <c r="H45" s="66" t="s">
        <v>199</v>
      </c>
      <c r="I45" s="93">
        <f t="shared" si="2"/>
        <v>1</v>
      </c>
      <c r="J45" s="96" t="str">
        <f t="shared" si="3"/>
        <v>Đ</v>
      </c>
    </row>
    <row r="46" spans="1:10" x14ac:dyDescent="0.25">
      <c r="A46" s="22">
        <v>36</v>
      </c>
      <c r="B46" s="144"/>
      <c r="C46" s="54"/>
      <c r="D46" s="54" t="s">
        <v>26</v>
      </c>
      <c r="E46" s="92"/>
      <c r="F46" s="92"/>
      <c r="G46" s="66">
        <v>1</v>
      </c>
      <c r="H46" s="66" t="s">
        <v>199</v>
      </c>
      <c r="I46" s="93">
        <f t="shared" si="2"/>
        <v>1</v>
      </c>
      <c r="J46" s="96" t="str">
        <f t="shared" si="3"/>
        <v>Đ</v>
      </c>
    </row>
    <row r="47" spans="1:10" x14ac:dyDescent="0.25">
      <c r="A47" s="22">
        <v>37</v>
      </c>
      <c r="B47" s="144"/>
      <c r="C47" s="54" t="s">
        <v>22</v>
      </c>
      <c r="D47" s="54"/>
      <c r="E47" s="66">
        <v>1</v>
      </c>
      <c r="F47" s="66" t="s">
        <v>200</v>
      </c>
      <c r="G47" s="92"/>
      <c r="H47" s="92"/>
      <c r="I47" s="93">
        <f t="shared" si="2"/>
        <v>1</v>
      </c>
      <c r="J47" s="96" t="str">
        <f t="shared" si="3"/>
        <v>KĐ</v>
      </c>
    </row>
    <row r="48" spans="1:10" x14ac:dyDescent="0.25">
      <c r="A48" s="22">
        <v>38</v>
      </c>
      <c r="B48" s="144"/>
      <c r="C48" s="54" t="s">
        <v>23</v>
      </c>
      <c r="D48" s="54"/>
      <c r="E48" s="66">
        <v>1</v>
      </c>
      <c r="F48" s="66" t="s">
        <v>200</v>
      </c>
      <c r="G48" s="92"/>
      <c r="H48" s="92"/>
      <c r="I48" s="93">
        <f t="shared" si="2"/>
        <v>1</v>
      </c>
      <c r="J48" s="96" t="str">
        <f t="shared" si="3"/>
        <v>KĐ</v>
      </c>
    </row>
    <row r="49" spans="1:10" ht="39" customHeight="1" x14ac:dyDescent="0.25">
      <c r="A49" s="22">
        <v>39</v>
      </c>
      <c r="B49" s="144"/>
      <c r="C49" s="54" t="s">
        <v>184</v>
      </c>
      <c r="D49" s="54" t="s">
        <v>29</v>
      </c>
      <c r="E49" s="66">
        <v>1</v>
      </c>
      <c r="F49" s="66" t="s">
        <v>200</v>
      </c>
      <c r="G49" s="66">
        <v>2</v>
      </c>
      <c r="H49" s="66" t="s">
        <v>199</v>
      </c>
      <c r="I49" s="93">
        <f t="shared" si="2"/>
        <v>2</v>
      </c>
      <c r="J49" s="96" t="str">
        <f t="shared" si="3"/>
        <v>Đ</v>
      </c>
    </row>
    <row r="50" spans="1:10" s="59" customFormat="1" x14ac:dyDescent="0.25">
      <c r="A50" s="22">
        <v>40</v>
      </c>
      <c r="B50" s="89" t="s">
        <v>42</v>
      </c>
      <c r="C50" s="64"/>
      <c r="D50" s="64"/>
      <c r="E50" s="64"/>
      <c r="F50" s="64"/>
      <c r="G50" s="64"/>
      <c r="H50" s="64"/>
      <c r="I50" s="95"/>
      <c r="J50" s="94"/>
    </row>
    <row r="51" spans="1:10" s="59" customFormat="1" x14ac:dyDescent="0.25">
      <c r="A51" s="22">
        <v>41</v>
      </c>
      <c r="B51" s="132" t="s">
        <v>186</v>
      </c>
      <c r="C51" s="65" t="s">
        <v>184</v>
      </c>
      <c r="D51" s="65" t="s">
        <v>29</v>
      </c>
      <c r="E51" s="66">
        <v>1</v>
      </c>
      <c r="F51" s="66" t="s">
        <v>199</v>
      </c>
      <c r="G51" s="66">
        <v>2</v>
      </c>
      <c r="H51" s="66" t="s">
        <v>199</v>
      </c>
      <c r="I51" s="93">
        <f t="shared" si="2"/>
        <v>2</v>
      </c>
      <c r="J51" s="96" t="str">
        <f t="shared" si="3"/>
        <v>Đ</v>
      </c>
    </row>
    <row r="52" spans="1:10" s="59" customFormat="1" x14ac:dyDescent="0.25">
      <c r="A52" s="22">
        <v>42</v>
      </c>
      <c r="B52" s="144"/>
      <c r="C52" s="65"/>
      <c r="D52" s="65" t="s">
        <v>27</v>
      </c>
      <c r="E52" s="92"/>
      <c r="F52" s="92"/>
      <c r="G52" s="66">
        <v>1</v>
      </c>
      <c r="H52" s="66" t="s">
        <v>199</v>
      </c>
      <c r="I52" s="93">
        <f t="shared" si="2"/>
        <v>1</v>
      </c>
      <c r="J52" s="96" t="str">
        <f t="shared" si="3"/>
        <v>Đ</v>
      </c>
    </row>
    <row r="53" spans="1:10" s="59" customFormat="1" x14ac:dyDescent="0.25">
      <c r="A53" s="22">
        <v>43</v>
      </c>
      <c r="B53" s="144"/>
      <c r="C53" s="65" t="s">
        <v>22</v>
      </c>
      <c r="D53" s="65"/>
      <c r="E53" s="66">
        <v>1</v>
      </c>
      <c r="F53" s="66" t="s">
        <v>199</v>
      </c>
      <c r="G53" s="92"/>
      <c r="H53" s="92"/>
      <c r="I53" s="93">
        <f t="shared" si="2"/>
        <v>1</v>
      </c>
      <c r="J53" s="96" t="str">
        <f t="shared" si="3"/>
        <v>Đ</v>
      </c>
    </row>
    <row r="54" spans="1:10" x14ac:dyDescent="0.25">
      <c r="A54" s="22">
        <v>44</v>
      </c>
      <c r="B54" s="132" t="s">
        <v>148</v>
      </c>
      <c r="C54" s="54" t="s">
        <v>23</v>
      </c>
      <c r="D54" s="54"/>
      <c r="E54" s="66">
        <v>1</v>
      </c>
      <c r="F54" s="66" t="s">
        <v>199</v>
      </c>
      <c r="G54" s="92"/>
      <c r="H54" s="92"/>
      <c r="I54" s="93">
        <f t="shared" si="2"/>
        <v>1</v>
      </c>
      <c r="J54" s="96" t="str">
        <f t="shared" si="3"/>
        <v>Đ</v>
      </c>
    </row>
    <row r="55" spans="1:10" x14ac:dyDescent="0.25">
      <c r="A55" s="22">
        <v>45</v>
      </c>
      <c r="B55" s="144"/>
      <c r="C55" s="54" t="s">
        <v>24</v>
      </c>
      <c r="D55" s="54"/>
      <c r="E55" s="66">
        <v>1</v>
      </c>
      <c r="F55" s="66" t="s">
        <v>200</v>
      </c>
      <c r="G55" s="92"/>
      <c r="H55" s="92"/>
      <c r="I55" s="93">
        <f t="shared" si="2"/>
        <v>1</v>
      </c>
      <c r="J55" s="96" t="str">
        <f t="shared" si="3"/>
        <v>KĐ</v>
      </c>
    </row>
    <row r="56" spans="1:10" x14ac:dyDescent="0.25">
      <c r="A56" s="22">
        <v>46</v>
      </c>
      <c r="B56" s="144"/>
      <c r="C56" s="54"/>
      <c r="D56" s="54" t="s">
        <v>25</v>
      </c>
      <c r="E56" s="92"/>
      <c r="F56" s="92"/>
      <c r="G56" s="66">
        <v>2</v>
      </c>
      <c r="H56" s="66" t="s">
        <v>199</v>
      </c>
      <c r="I56" s="93">
        <f t="shared" si="2"/>
        <v>2</v>
      </c>
      <c r="J56" s="96" t="str">
        <f t="shared" si="3"/>
        <v>Đ</v>
      </c>
    </row>
    <row r="57" spans="1:10" x14ac:dyDescent="0.25">
      <c r="A57" s="22">
        <v>47</v>
      </c>
      <c r="B57" s="144"/>
      <c r="C57" s="54" t="s">
        <v>23</v>
      </c>
      <c r="D57" s="54" t="s">
        <v>26</v>
      </c>
      <c r="E57" s="66">
        <v>1</v>
      </c>
      <c r="F57" s="66" t="s">
        <v>200</v>
      </c>
      <c r="G57" s="66">
        <v>1</v>
      </c>
      <c r="H57" s="66" t="s">
        <v>200</v>
      </c>
      <c r="I57" s="93">
        <f t="shared" si="2"/>
        <v>1</v>
      </c>
      <c r="J57" s="96" t="str">
        <f t="shared" si="3"/>
        <v>KĐ</v>
      </c>
    </row>
    <row r="58" spans="1:10" x14ac:dyDescent="0.25">
      <c r="A58" s="22">
        <v>48</v>
      </c>
      <c r="B58" s="144"/>
      <c r="C58" s="54"/>
      <c r="D58" s="54" t="s">
        <v>29</v>
      </c>
      <c r="E58" s="92"/>
      <c r="F58" s="92"/>
      <c r="G58" s="66">
        <v>1</v>
      </c>
      <c r="H58" s="66" t="s">
        <v>199</v>
      </c>
      <c r="I58" s="93">
        <f t="shared" si="2"/>
        <v>1</v>
      </c>
      <c r="J58" s="96" t="str">
        <f t="shared" si="3"/>
        <v>Đ</v>
      </c>
    </row>
    <row r="59" spans="1:10" x14ac:dyDescent="0.25">
      <c r="A59" s="22">
        <v>49</v>
      </c>
      <c r="B59" s="164"/>
      <c r="C59" s="54" t="s">
        <v>23</v>
      </c>
      <c r="D59" s="54" t="s">
        <v>27</v>
      </c>
      <c r="E59" s="66">
        <v>1</v>
      </c>
      <c r="F59" s="66" t="s">
        <v>200</v>
      </c>
      <c r="G59" s="66">
        <v>1</v>
      </c>
      <c r="H59" s="66" t="s">
        <v>200</v>
      </c>
      <c r="I59" s="93">
        <f t="shared" si="2"/>
        <v>1</v>
      </c>
      <c r="J59" s="96" t="str">
        <f t="shared" si="3"/>
        <v>KĐ</v>
      </c>
    </row>
    <row r="60" spans="1:10" x14ac:dyDescent="0.25">
      <c r="A60" s="22">
        <v>50</v>
      </c>
      <c r="B60" s="86" t="s">
        <v>43</v>
      </c>
      <c r="C60" s="63"/>
      <c r="D60" s="63"/>
      <c r="E60" s="63"/>
      <c r="F60" s="63"/>
      <c r="G60" s="63"/>
      <c r="H60" s="63"/>
      <c r="I60" s="94"/>
      <c r="J60" s="94"/>
    </row>
    <row r="61" spans="1:10" x14ac:dyDescent="0.25">
      <c r="A61" s="22">
        <v>51</v>
      </c>
      <c r="B61" s="165" t="s">
        <v>155</v>
      </c>
      <c r="C61" s="54" t="s">
        <v>184</v>
      </c>
      <c r="D61" s="54" t="s">
        <v>27</v>
      </c>
      <c r="E61" s="66">
        <v>1</v>
      </c>
      <c r="F61" s="66" t="s">
        <v>200</v>
      </c>
      <c r="G61" s="66">
        <v>1</v>
      </c>
      <c r="H61" s="66" t="s">
        <v>200</v>
      </c>
      <c r="I61" s="93">
        <f t="shared" si="2"/>
        <v>1</v>
      </c>
      <c r="J61" s="96" t="str">
        <f t="shared" si="3"/>
        <v>KĐ</v>
      </c>
    </row>
    <row r="62" spans="1:10" x14ac:dyDescent="0.25">
      <c r="A62" s="22">
        <v>52</v>
      </c>
      <c r="B62" s="165"/>
      <c r="C62" s="54" t="s">
        <v>190</v>
      </c>
      <c r="D62" s="54"/>
      <c r="E62" s="66">
        <v>1</v>
      </c>
      <c r="F62" s="66" t="s">
        <v>199</v>
      </c>
      <c r="G62" s="92"/>
      <c r="H62" s="92"/>
      <c r="I62" s="93">
        <f t="shared" si="2"/>
        <v>1</v>
      </c>
      <c r="J62" s="96" t="str">
        <f t="shared" si="3"/>
        <v>Đ</v>
      </c>
    </row>
    <row r="63" spans="1:10" x14ac:dyDescent="0.25">
      <c r="A63" s="22">
        <v>53</v>
      </c>
      <c r="B63" s="165"/>
      <c r="C63" s="54" t="s">
        <v>23</v>
      </c>
      <c r="D63" s="54"/>
      <c r="E63" s="66">
        <v>1</v>
      </c>
      <c r="F63" s="66" t="s">
        <v>199</v>
      </c>
      <c r="G63" s="92"/>
      <c r="H63" s="92"/>
      <c r="I63" s="93">
        <f t="shared" si="2"/>
        <v>1</v>
      </c>
      <c r="J63" s="96" t="str">
        <f t="shared" si="3"/>
        <v>Đ</v>
      </c>
    </row>
    <row r="64" spans="1:10" x14ac:dyDescent="0.25">
      <c r="A64" s="22">
        <v>54</v>
      </c>
      <c r="B64" s="165"/>
      <c r="C64" s="54" t="s">
        <v>24</v>
      </c>
      <c r="D64" s="54" t="s">
        <v>188</v>
      </c>
      <c r="E64" s="66">
        <v>1</v>
      </c>
      <c r="F64" s="66" t="s">
        <v>200</v>
      </c>
      <c r="G64" s="66">
        <v>1</v>
      </c>
      <c r="H64" s="66" t="s">
        <v>200</v>
      </c>
      <c r="I64" s="93">
        <f t="shared" si="2"/>
        <v>1</v>
      </c>
      <c r="J64" s="96" t="str">
        <f t="shared" si="3"/>
        <v>KĐ</v>
      </c>
    </row>
    <row r="65" spans="1:10" ht="31.5" customHeight="1" x14ac:dyDescent="0.25">
      <c r="A65" s="22">
        <v>55</v>
      </c>
      <c r="B65" s="165"/>
      <c r="C65" s="54"/>
      <c r="D65" s="54" t="s">
        <v>25</v>
      </c>
      <c r="E65" s="92"/>
      <c r="F65" s="92"/>
      <c r="G65" s="66">
        <v>1</v>
      </c>
      <c r="H65" s="66" t="s">
        <v>200</v>
      </c>
      <c r="I65" s="93">
        <f t="shared" si="2"/>
        <v>1</v>
      </c>
      <c r="J65" s="96" t="str">
        <f t="shared" si="3"/>
        <v>KĐ</v>
      </c>
    </row>
    <row r="66" spans="1:10" x14ac:dyDescent="0.25">
      <c r="A66" s="22">
        <v>56</v>
      </c>
      <c r="B66" s="165"/>
      <c r="C66" s="54"/>
      <c r="D66" s="54" t="s">
        <v>191</v>
      </c>
      <c r="E66" s="92"/>
      <c r="F66" s="92"/>
      <c r="G66" s="66">
        <v>1</v>
      </c>
      <c r="H66" s="66" t="s">
        <v>200</v>
      </c>
      <c r="I66" s="93">
        <f t="shared" si="2"/>
        <v>1</v>
      </c>
      <c r="J66" s="96" t="str">
        <f t="shared" si="3"/>
        <v>KĐ</v>
      </c>
    </row>
    <row r="67" spans="1:10" x14ac:dyDescent="0.25">
      <c r="A67" s="22">
        <v>57</v>
      </c>
      <c r="B67" s="165"/>
      <c r="C67" s="54"/>
      <c r="D67" s="54" t="s">
        <v>192</v>
      </c>
      <c r="E67" s="92"/>
      <c r="F67" s="92"/>
      <c r="G67" s="66">
        <v>1</v>
      </c>
      <c r="H67" s="66" t="s">
        <v>200</v>
      </c>
      <c r="I67" s="93">
        <f t="shared" si="2"/>
        <v>1</v>
      </c>
      <c r="J67" s="96" t="str">
        <f t="shared" si="3"/>
        <v>KĐ</v>
      </c>
    </row>
    <row r="68" spans="1:10" x14ac:dyDescent="0.25">
      <c r="E68" s="72" t="s">
        <v>66</v>
      </c>
      <c r="G68" s="72" t="s">
        <v>66</v>
      </c>
      <c r="I68" s="72" t="s">
        <v>66</v>
      </c>
    </row>
    <row r="69" spans="1:10" x14ac:dyDescent="0.25">
      <c r="A69" s="97" t="s">
        <v>208</v>
      </c>
      <c r="C69" s="90"/>
      <c r="D69" s="90"/>
      <c r="E69" s="99" t="s">
        <v>67</v>
      </c>
      <c r="G69" s="99" t="s">
        <v>67</v>
      </c>
      <c r="I69" s="99" t="s">
        <v>67</v>
      </c>
    </row>
  </sheetData>
  <autoFilter ref="A9:J69" xr:uid="{00000000-0009-0000-0000-000008000000}"/>
  <mergeCells count="18">
    <mergeCell ref="A1:J1"/>
    <mergeCell ref="I7:J7"/>
    <mergeCell ref="B54:B59"/>
    <mergeCell ref="B61:B67"/>
    <mergeCell ref="B44:B49"/>
    <mergeCell ref="B51:B53"/>
    <mergeCell ref="B29:B33"/>
    <mergeCell ref="B36:B37"/>
    <mergeCell ref="B38:B42"/>
    <mergeCell ref="A10:B10"/>
    <mergeCell ref="B13:B28"/>
    <mergeCell ref="E7:F7"/>
    <mergeCell ref="G7:H7"/>
    <mergeCell ref="C6:C9"/>
    <mergeCell ref="D6:D9"/>
    <mergeCell ref="E6:J6"/>
    <mergeCell ref="A6:A9"/>
    <mergeCell ref="B6:B9"/>
  </mergeCells>
  <dataValidations count="4">
    <dataValidation type="list" allowBlank="1" showInputMessage="1" showErrorMessage="1" sqref="H44:H49 H51:H59 F51:F59 H35:H42 F61:F67 H12:H33 F44:F49 F35:F42 F12:F33 H61:H67" xr:uid="{00000000-0002-0000-0800-000000000000}">
      <formula1>"Đ,KĐ"</formula1>
    </dataValidation>
    <dataValidation type="list" allowBlank="1" showInputMessage="1" showErrorMessage="1" sqref="E12:E33 E35:E42 E44:E49 G12:G33 E61:E67 E51:E59 G35:G42 G44:G49 G51:G59 G61:G67" xr:uid="{00000000-0002-0000-0800-000001000000}">
      <formula1>"0,1,2"</formula1>
    </dataValidation>
    <dataValidation type="list" allowBlank="1" showInputMessage="1" showErrorMessage="1" sqref="D12:D33 D35:D42 D44:D49 D51:D59 D61:D67" xr:uid="{00000000-0002-0000-0800-000002000000}">
      <formula1>"TV,ĐV,GT,MH,BH,TV-ĐV,TV-GT,TV-MH,ĐV-MH-BH,TV-GT-BH,TV-MH-BH,TV-BH,ĐV-GT,ĐV-MH,ĐV-HB,GT-MH,GT-BH,MH-BH,TV-ĐV-GT,TV-ĐV-MH,TV-ĐV-BH,ĐV-GT-MH,ĐV-GT-BH,GT-MH-BH,TV-ĐV-GT-MH,TV-ĐV-GT-BH,TV-GT-MH-BH,TV-ĐV-MH-BH,TV-ĐV-GT-MH-BH"</formula1>
    </dataValidation>
    <dataValidation type="list" allowBlank="1" showInputMessage="1" showErrorMessage="1" sqref="C12:C33 C35:C42 C44:C49 C51:C59 C61:C67" xr:uid="{00000000-0002-0000-0800-000003000000}">
      <formula1>"MN,BT,GĐ,NN,MN-BT,MN-GĐ,MN-NN,MN-GĐ-NN,BT-GĐ,BT-NN,GĐ-NN,MN-BT-GĐ,MN-BT-NN,BT-GĐ-NN,MN-BT-GĐ-NN"</formula1>
    </dataValidation>
  </dataValidation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Đặc điểm trẻ KT </vt:lpstr>
      <vt:lpstr>KH Nguồn </vt:lpstr>
      <vt:lpstr>KHGDCN NAM HOC</vt:lpstr>
      <vt:lpstr>KHCĐ MN </vt:lpstr>
      <vt:lpstr>ĐG HKI</vt:lpstr>
      <vt:lpstr>ĐG HKII</vt:lpstr>
      <vt:lpstr>ĐG CẢ NĂM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 - PC</cp:lastModifiedBy>
  <cp:lastPrinted>2022-07-28T06:14:02Z</cp:lastPrinted>
  <dcterms:created xsi:type="dcterms:W3CDTF">2022-07-22T14:42:21Z</dcterms:created>
  <dcterms:modified xsi:type="dcterms:W3CDTF">2022-08-01T12:18:47Z</dcterms:modified>
</cp:coreProperties>
</file>