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75" windowWidth="15600" windowHeight="11760" firstSheet="1" activeTab="1"/>
  </bookViews>
  <sheets>
    <sheet name="SGV" sheetId="4" state="veryHidden" r:id="rId1"/>
    <sheet name="Sheet1" sheetId="1" r:id="rId2"/>
    <sheet name="Sheet2" sheetId="2" r:id="rId3"/>
    <sheet name="Sheet3" sheetId="3" r:id="rId4"/>
  </sheets>
  <definedNames>
    <definedName name="_xlnm.Print_Titles" localSheetId="1">Sheet1!$4:$7</definedName>
  </definedNames>
  <calcPr calcId="162913"/>
</workbook>
</file>

<file path=xl/calcChain.xml><?xml version="1.0" encoding="utf-8"?>
<calcChain xmlns="http://schemas.openxmlformats.org/spreadsheetml/2006/main">
  <c r="AI32" i="1" l="1"/>
  <c r="V33" i="1" l="1"/>
  <c r="E31" i="1"/>
  <c r="G43" i="1"/>
  <c r="H16" i="1"/>
  <c r="M43" i="1" l="1"/>
  <c r="AF41" i="1" l="1"/>
  <c r="AD41" i="1"/>
  <c r="AF29" i="1"/>
  <c r="AD29" i="1"/>
  <c r="AF23" i="1"/>
  <c r="AD23" i="1"/>
  <c r="AF17" i="1"/>
  <c r="AD17" i="1"/>
  <c r="AF11" i="1"/>
  <c r="AD11" i="1"/>
  <c r="F12" i="1"/>
  <c r="H12" i="1"/>
  <c r="J12" i="1"/>
  <c r="E43" i="1" l="1"/>
  <c r="G37" i="1"/>
  <c r="E37" i="1"/>
  <c r="G31" i="1"/>
  <c r="G25" i="1"/>
  <c r="E25" i="1"/>
  <c r="G19" i="1"/>
  <c r="E19" i="1"/>
  <c r="G13" i="1"/>
  <c r="E13" i="1"/>
  <c r="J41" i="1"/>
  <c r="J42" i="1"/>
  <c r="H42" i="1"/>
  <c r="F42" i="1"/>
  <c r="J36" i="1"/>
  <c r="H36" i="1"/>
  <c r="F36" i="1"/>
  <c r="J29" i="1"/>
  <c r="J30" i="1"/>
  <c r="H30" i="1"/>
  <c r="F30" i="1"/>
  <c r="J23" i="1"/>
  <c r="J24" i="1"/>
  <c r="H24" i="1"/>
  <c r="F24" i="1"/>
  <c r="J18" i="1"/>
  <c r="H18" i="1"/>
  <c r="F18" i="1"/>
  <c r="H41" i="1"/>
  <c r="F41" i="1"/>
  <c r="H29" i="1"/>
  <c r="F29" i="1"/>
  <c r="H23" i="1"/>
  <c r="F23" i="1"/>
  <c r="AE43" i="1"/>
  <c r="AC43" i="1"/>
  <c r="AE25" i="1"/>
  <c r="AE31" i="1"/>
  <c r="AC31" i="1"/>
  <c r="AC25" i="1"/>
  <c r="AE19" i="1"/>
  <c r="AC19" i="1"/>
  <c r="AE13" i="1"/>
  <c r="AC13" i="1"/>
  <c r="W43" i="1"/>
  <c r="U43" i="1"/>
  <c r="X41" i="1"/>
  <c r="V41" i="1"/>
  <c r="W37" i="1"/>
  <c r="U37" i="1"/>
  <c r="W31" i="1"/>
  <c r="U31" i="1"/>
  <c r="X29" i="1"/>
  <c r="V29" i="1"/>
  <c r="W25" i="1"/>
  <c r="U25" i="1"/>
  <c r="X23" i="1"/>
  <c r="V23" i="1"/>
  <c r="W19" i="1"/>
  <c r="U19" i="1"/>
  <c r="W13" i="1"/>
  <c r="U13" i="1"/>
  <c r="O43" i="1"/>
  <c r="P41" i="1"/>
  <c r="N41" i="1"/>
  <c r="O37" i="1"/>
  <c r="M37" i="1"/>
  <c r="O31" i="1"/>
  <c r="M31" i="1"/>
  <c r="P29" i="1"/>
  <c r="N29" i="1"/>
  <c r="O25" i="1"/>
  <c r="M25" i="1"/>
  <c r="P23" i="1"/>
  <c r="N23" i="1"/>
  <c r="O13" i="1"/>
  <c r="O19" i="1"/>
  <c r="M19" i="1"/>
  <c r="M13" i="1"/>
  <c r="AB43" i="1"/>
  <c r="AB37" i="1"/>
  <c r="AB31" i="1"/>
  <c r="AB25" i="1"/>
  <c r="AI20" i="1" s="1"/>
  <c r="AB19" i="1"/>
  <c r="AI14" i="1" s="1"/>
  <c r="AB13" i="1"/>
  <c r="T43" i="1"/>
  <c r="T37" i="1"/>
  <c r="T31" i="1"/>
  <c r="Z31" i="1" s="1"/>
  <c r="T25" i="1"/>
  <c r="T19" i="1"/>
  <c r="T13" i="1"/>
  <c r="L43" i="1"/>
  <c r="R43" i="1" s="1"/>
  <c r="L37" i="1"/>
  <c r="R37" i="1" s="1"/>
  <c r="L31" i="1"/>
  <c r="R31" i="1" s="1"/>
  <c r="L25" i="1"/>
  <c r="R25" i="1" s="1"/>
  <c r="L19" i="1"/>
  <c r="R19" i="1" s="1"/>
  <c r="L13" i="1"/>
  <c r="R13" i="1" s="1"/>
  <c r="D43" i="1"/>
  <c r="J43" i="1" s="1"/>
  <c r="D37" i="1"/>
  <c r="J37" i="1" s="1"/>
  <c r="D31" i="1"/>
  <c r="J31" i="1" s="1"/>
  <c r="D25" i="1"/>
  <c r="J25" i="1" s="1"/>
  <c r="D19" i="1"/>
  <c r="J19" i="1" s="1"/>
  <c r="D13" i="1"/>
  <c r="AH39" i="1"/>
  <c r="AH40" i="1"/>
  <c r="AF39" i="1"/>
  <c r="AF40" i="1"/>
  <c r="AH9" i="1"/>
  <c r="AH10" i="1"/>
  <c r="AH14" i="1"/>
  <c r="AH15" i="1"/>
  <c r="AH16" i="1"/>
  <c r="AH20" i="1"/>
  <c r="AH21" i="1"/>
  <c r="AH22" i="1"/>
  <c r="AH26" i="1"/>
  <c r="AH27" i="1"/>
  <c r="AH28" i="1"/>
  <c r="AF9" i="1"/>
  <c r="AF10" i="1"/>
  <c r="AF14" i="1"/>
  <c r="AF15" i="1"/>
  <c r="AF16" i="1"/>
  <c r="AF20" i="1"/>
  <c r="AF21" i="1"/>
  <c r="AF22" i="1"/>
  <c r="AF26" i="1"/>
  <c r="AF27" i="1"/>
  <c r="AF28" i="1"/>
  <c r="AD9" i="1"/>
  <c r="AD10" i="1"/>
  <c r="AD14" i="1"/>
  <c r="AD15" i="1"/>
  <c r="AD16" i="1"/>
  <c r="AD20" i="1"/>
  <c r="AD21" i="1"/>
  <c r="AD22" i="1"/>
  <c r="AD26" i="1"/>
  <c r="AD27" i="1"/>
  <c r="AD28" i="1"/>
  <c r="AD38" i="1"/>
  <c r="AD39" i="1"/>
  <c r="AD40" i="1"/>
  <c r="Z9" i="1"/>
  <c r="Z10" i="1"/>
  <c r="Z11" i="1"/>
  <c r="Z14" i="1"/>
  <c r="Z15" i="1"/>
  <c r="Z16" i="1"/>
  <c r="Z17" i="1"/>
  <c r="Z20" i="1"/>
  <c r="Z21" i="1"/>
  <c r="Z22" i="1"/>
  <c r="Z26" i="1"/>
  <c r="Z27" i="1"/>
  <c r="Z28" i="1"/>
  <c r="Z32" i="1"/>
  <c r="Z33" i="1"/>
  <c r="Z34" i="1"/>
  <c r="Z35" i="1"/>
  <c r="Z37" i="1"/>
  <c r="Z38" i="1"/>
  <c r="Z39" i="1"/>
  <c r="Z40" i="1"/>
  <c r="X9" i="1"/>
  <c r="X10" i="1"/>
  <c r="X11" i="1"/>
  <c r="X14" i="1"/>
  <c r="X15" i="1"/>
  <c r="X16" i="1"/>
  <c r="X17" i="1"/>
  <c r="X20" i="1"/>
  <c r="X21" i="1"/>
  <c r="X22" i="1"/>
  <c r="X26" i="1"/>
  <c r="X27" i="1"/>
  <c r="X28" i="1"/>
  <c r="X32" i="1"/>
  <c r="X33" i="1"/>
  <c r="X34" i="1"/>
  <c r="X35" i="1"/>
  <c r="X38" i="1"/>
  <c r="X39" i="1"/>
  <c r="X40" i="1"/>
  <c r="V9" i="1"/>
  <c r="V10" i="1"/>
  <c r="V11" i="1"/>
  <c r="V14" i="1"/>
  <c r="V15" i="1"/>
  <c r="V16" i="1"/>
  <c r="V17" i="1"/>
  <c r="V20" i="1"/>
  <c r="V21" i="1"/>
  <c r="V22" i="1"/>
  <c r="V26" i="1"/>
  <c r="V27" i="1"/>
  <c r="V28" i="1"/>
  <c r="V32" i="1"/>
  <c r="V34" i="1"/>
  <c r="V35" i="1"/>
  <c r="V38" i="1"/>
  <c r="V39" i="1"/>
  <c r="V40" i="1"/>
  <c r="R9" i="1"/>
  <c r="R10" i="1"/>
  <c r="R11" i="1"/>
  <c r="R14" i="1"/>
  <c r="R15" i="1"/>
  <c r="R16" i="1"/>
  <c r="R17" i="1"/>
  <c r="R20" i="1"/>
  <c r="R21" i="1"/>
  <c r="R22" i="1"/>
  <c r="R26" i="1"/>
  <c r="R27" i="1"/>
  <c r="R28" i="1"/>
  <c r="R32" i="1"/>
  <c r="R33" i="1"/>
  <c r="R34" i="1"/>
  <c r="R35" i="1"/>
  <c r="R38" i="1"/>
  <c r="R39" i="1"/>
  <c r="R40" i="1"/>
  <c r="P9" i="1"/>
  <c r="P10" i="1"/>
  <c r="P11" i="1"/>
  <c r="P14" i="1"/>
  <c r="P15" i="1"/>
  <c r="P16" i="1"/>
  <c r="P17" i="1"/>
  <c r="P20" i="1"/>
  <c r="P21" i="1"/>
  <c r="P22" i="1"/>
  <c r="P26" i="1"/>
  <c r="P27" i="1"/>
  <c r="P28" i="1"/>
  <c r="P32" i="1"/>
  <c r="P33" i="1"/>
  <c r="P34" i="1"/>
  <c r="P35" i="1"/>
  <c r="P38" i="1"/>
  <c r="P39" i="1"/>
  <c r="P40" i="1"/>
  <c r="N9" i="1"/>
  <c r="N10" i="1"/>
  <c r="N11" i="1"/>
  <c r="N14" i="1"/>
  <c r="N15" i="1"/>
  <c r="N16" i="1"/>
  <c r="N17" i="1"/>
  <c r="N20" i="1"/>
  <c r="N21" i="1"/>
  <c r="N22" i="1"/>
  <c r="N26" i="1"/>
  <c r="N27" i="1"/>
  <c r="N28" i="1"/>
  <c r="N32" i="1"/>
  <c r="N33" i="1"/>
  <c r="N34" i="1"/>
  <c r="N35" i="1"/>
  <c r="N38" i="1"/>
  <c r="N39" i="1"/>
  <c r="N40" i="1"/>
  <c r="J9" i="1"/>
  <c r="J10" i="1"/>
  <c r="J11" i="1"/>
  <c r="J13" i="1"/>
  <c r="J14" i="1"/>
  <c r="J15" i="1"/>
  <c r="J16" i="1"/>
  <c r="J17" i="1"/>
  <c r="J20" i="1"/>
  <c r="J21" i="1"/>
  <c r="J22" i="1"/>
  <c r="J26" i="1"/>
  <c r="J27" i="1"/>
  <c r="J28" i="1"/>
  <c r="J32" i="1"/>
  <c r="J33" i="1"/>
  <c r="J34" i="1"/>
  <c r="J35" i="1"/>
  <c r="J38" i="1"/>
  <c r="J39" i="1"/>
  <c r="J40" i="1"/>
  <c r="H9" i="1"/>
  <c r="H10" i="1"/>
  <c r="H11" i="1"/>
  <c r="H14" i="1"/>
  <c r="H15" i="1"/>
  <c r="H17" i="1"/>
  <c r="H20" i="1"/>
  <c r="H21" i="1"/>
  <c r="H22" i="1"/>
  <c r="H26" i="1"/>
  <c r="H27" i="1"/>
  <c r="H28" i="1"/>
  <c r="H32" i="1"/>
  <c r="H33" i="1"/>
  <c r="H34" i="1"/>
  <c r="H35" i="1"/>
  <c r="H38" i="1"/>
  <c r="H39" i="1"/>
  <c r="H40" i="1"/>
  <c r="F9" i="1"/>
  <c r="F10" i="1"/>
  <c r="F11" i="1"/>
  <c r="F14" i="1"/>
  <c r="F15" i="1"/>
  <c r="F16" i="1"/>
  <c r="F17" i="1"/>
  <c r="F20" i="1"/>
  <c r="F21" i="1"/>
  <c r="F22" i="1"/>
  <c r="F26" i="1"/>
  <c r="F27" i="1"/>
  <c r="F28" i="1"/>
  <c r="F32" i="1"/>
  <c r="F33" i="1"/>
  <c r="F34" i="1"/>
  <c r="F35" i="1"/>
  <c r="F38" i="1"/>
  <c r="F39" i="1"/>
  <c r="F40" i="1"/>
  <c r="J8" i="1"/>
  <c r="AH43" i="1" l="1"/>
  <c r="AI38" i="1"/>
  <c r="AH31" i="1"/>
  <c r="AI26" i="1"/>
  <c r="F37" i="1"/>
  <c r="X19" i="1"/>
  <c r="AJ8" i="1"/>
  <c r="AJ14" i="1"/>
  <c r="F25" i="1"/>
  <c r="X43" i="1"/>
  <c r="AJ38" i="1"/>
  <c r="F13" i="1"/>
  <c r="V37" i="1"/>
  <c r="N13" i="1"/>
  <c r="N37" i="1"/>
  <c r="P37" i="1"/>
  <c r="P13" i="1"/>
  <c r="H31" i="1"/>
  <c r="P43" i="1"/>
  <c r="X31" i="1"/>
  <c r="H19" i="1"/>
  <c r="N19" i="1"/>
  <c r="P31" i="1"/>
  <c r="AD31" i="1"/>
  <c r="H43" i="1"/>
  <c r="N43" i="1"/>
  <c r="Z43" i="1"/>
  <c r="V43" i="1"/>
  <c r="H13" i="1"/>
  <c r="H25" i="1"/>
  <c r="H37" i="1"/>
  <c r="X25" i="1"/>
  <c r="P19" i="1"/>
  <c r="N31" i="1"/>
  <c r="N25" i="1"/>
  <c r="AD13" i="1"/>
  <c r="AD19" i="1"/>
  <c r="AD25" i="1"/>
  <c r="AD43" i="1"/>
  <c r="F19" i="1"/>
  <c r="AJ20" i="1"/>
  <c r="F31" i="1"/>
  <c r="AJ32" i="1"/>
  <c r="F43" i="1"/>
  <c r="AI8" i="1"/>
  <c r="V13" i="1"/>
  <c r="AJ26" i="1"/>
  <c r="P25" i="1"/>
  <c r="Z25" i="1"/>
  <c r="Z13" i="1"/>
  <c r="V31" i="1"/>
  <c r="X13" i="1"/>
  <c r="X37" i="1"/>
  <c r="AL8" i="1"/>
  <c r="V25" i="1"/>
  <c r="V19" i="1"/>
  <c r="Z19" i="1"/>
  <c r="AF43" i="1"/>
  <c r="AF31" i="1"/>
  <c r="AF25" i="1"/>
  <c r="AF19" i="1"/>
  <c r="AF13" i="1"/>
  <c r="AH19" i="1"/>
  <c r="Z8" i="1"/>
  <c r="X8" i="1"/>
  <c r="V8" i="1"/>
  <c r="AH38" i="1"/>
  <c r="AF38" i="1"/>
  <c r="AH25" i="1"/>
  <c r="AH8" i="1"/>
  <c r="AH13" i="1"/>
  <c r="AF8" i="1"/>
  <c r="AD8" i="1"/>
  <c r="R8" i="1"/>
  <c r="N8" i="1"/>
  <c r="P8" i="1"/>
  <c r="H8" i="1"/>
  <c r="F8" i="1"/>
  <c r="AK8" i="1" l="1"/>
  <c r="AO8" i="1"/>
  <c r="AK20" i="1"/>
  <c r="AO20" i="1"/>
  <c r="AM26" i="1"/>
  <c r="AM8" i="1"/>
  <c r="AO38" i="1"/>
  <c r="AM14" i="1"/>
  <c r="AK14" i="1"/>
  <c r="AO26" i="1"/>
  <c r="AM38" i="1"/>
  <c r="AO14" i="1"/>
  <c r="AK38" i="1"/>
  <c r="AM20" i="1"/>
  <c r="AK26" i="1"/>
  <c r="AK32" i="1" l="1"/>
  <c r="AM32" i="1" l="1"/>
  <c r="AO32" i="1" l="1"/>
</calcChain>
</file>

<file path=xl/sharedStrings.xml><?xml version="1.0" encoding="utf-8"?>
<sst xmlns="http://schemas.openxmlformats.org/spreadsheetml/2006/main" count="216" uniqueCount="47">
  <si>
    <t>Các lĩnh vực giáo dục</t>
  </si>
  <si>
    <t>Lớp</t>
  </si>
  <si>
    <t>Khối 5 tuổi</t>
  </si>
  <si>
    <t>Khối 4 tuổi</t>
  </si>
  <si>
    <t>Khối 3 tuổi</t>
  </si>
  <si>
    <t>Khối nhà trẻ</t>
  </si>
  <si>
    <t>Toàn trường</t>
  </si>
  <si>
    <t>T.số trẻ
 được đánh giá</t>
  </si>
  <si>
    <t>T.số trẻ 
"Đạt"</t>
  </si>
  <si>
    <t>T.số trẻ
"Cần cố gắng"</t>
  </si>
  <si>
    <t>T.số trẻ
"Chưa Đạt"</t>
  </si>
  <si>
    <t>SL</t>
  </si>
  <si>
    <t>%</t>
  </si>
  <si>
    <t xml:space="preserve"> -</t>
  </si>
  <si>
    <t>Đánh giá chung về mức độ phát triển ở lĩnh vực thể chất</t>
  </si>
  <si>
    <t>Cộng tổng</t>
  </si>
  <si>
    <t>Đánh giá chung về mức độ phát triển ở lĩnh vực ngôn ngữ</t>
  </si>
  <si>
    <t>Đánh giá chung về mức độ phát triển ở lĩnh vực nhận thức</t>
  </si>
  <si>
    <t>Đánh giá chung về mức độ phát triển ở lĩnh vực thẩm mỹ</t>
  </si>
  <si>
    <t>Đánh giá chung 
về mức độ phát triển của trẻ</t>
  </si>
  <si>
    <t xml:space="preserve">                </t>
  </si>
  <si>
    <t>Đánh giá chung về mức độ phát triển ở lĩnh vực TCXH 
(TCKNXH-TM  &gt; NT)</t>
  </si>
  <si>
    <t>5A1</t>
  </si>
  <si>
    <t>5A2</t>
  </si>
  <si>
    <t>5A3</t>
  </si>
  <si>
    <t>5A4</t>
  </si>
  <si>
    <t>5A5</t>
  </si>
  <si>
    <t>4A1</t>
  </si>
  <si>
    <t>4A2</t>
  </si>
  <si>
    <t>4A3</t>
  </si>
  <si>
    <t>4A4</t>
  </si>
  <si>
    <t>3A1</t>
  </si>
  <si>
    <t>3A2</t>
  </si>
  <si>
    <t>3A3</t>
  </si>
  <si>
    <t>3A4</t>
  </si>
  <si>
    <t>NTA1</t>
  </si>
  <si>
    <t>NTA2</t>
  </si>
  <si>
    <t>NTA3</t>
  </si>
  <si>
    <t>UBND HUYỆN TIÊN LÃNG</t>
  </si>
  <si>
    <t>TRƯỜNG MẦM NON QUANG PHỤC</t>
  </si>
  <si>
    <t>HIỆU TRƯỞNG</t>
  </si>
  <si>
    <t>NGƯỜI LẬP</t>
  </si>
  <si>
    <t>Đỗ Thị Thu Mai</t>
  </si>
  <si>
    <t>Phạm Thị Nga</t>
  </si>
  <si>
    <t>NTA4</t>
  </si>
  <si>
    <t>Đánh giá cuối kỳ 2 (lần 2) Năm học 2022-2023</t>
  </si>
  <si>
    <t>Đánh giá cuối kỳ 2 (lần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</si>
</sst>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\ &quot;DM&quot;;\-#,##0\ &quot;DM&quot;"/>
    <numFmt numFmtId="165" formatCode="0.000%"/>
    <numFmt numFmtId="166" formatCode="&quot;￥&quot;#,##0;&quot;￥&quot;\-#,##0"/>
    <numFmt numFmtId="167" formatCode="00.000"/>
    <numFmt numFmtId="168" formatCode="_-* #,##0_-;\-* #,##0_-;_-* &quot;-&quot;_-;_-@_-"/>
    <numFmt numFmtId="169" formatCode="_-* #,##0.00_-;\-* #,##0.00_-;_-* &quot;-&quot;??_-;_-@_-"/>
    <numFmt numFmtId="170" formatCode="_-&quot;$&quot;* #,##0_-;\-&quot;$&quot;* #,##0_-;_-&quot;$&quot;* &quot;-&quot;_-;_-@_-"/>
    <numFmt numFmtId="171" formatCode="_-&quot;$&quot;* #,##0.00_-;\-&quot;$&quot;* #,##0.00_-;_-&quot;$&quot;* &quot;-&quot;??_-;_-@_-"/>
    <numFmt numFmtId="172" formatCode="0.0%"/>
  </numFmts>
  <fonts count="16">
    <font>
      <sz val="12"/>
      <color theme="1"/>
      <name val="Times New Roman"/>
      <family val="2"/>
    </font>
    <font>
      <sz val="12"/>
      <name val="Times New Roman"/>
      <charset val="163"/>
    </font>
    <font>
      <sz val="10"/>
      <name val="Arial"/>
    </font>
    <font>
      <b/>
      <sz val="12"/>
      <name val="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2" fillId="0" borderId="0"/>
    <xf numFmtId="9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9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3"/>
    <xf numFmtId="0" fontId="11" fillId="0" borderId="3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172" fontId="12" fillId="0" borderId="3" xfId="4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172" fontId="12" fillId="0" borderId="3" xfId="4" quotePrefix="1" applyNumberFormat="1" applyFont="1" applyFill="1" applyBorder="1" applyAlignment="1">
      <alignment horizontal="center" vertical="center"/>
    </xf>
    <xf numFmtId="0" fontId="10" fillId="0" borderId="3" xfId="3" applyNumberFormat="1" applyFont="1" applyFill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11" fillId="0" borderId="3" xfId="3" applyFont="1" applyFill="1" applyBorder="1" applyAlignment="1">
      <alignment horizontal="left" vertical="center"/>
    </xf>
    <xf numFmtId="0" fontId="2" fillId="0" borderId="0" xfId="3" applyFill="1"/>
    <xf numFmtId="0" fontId="0" fillId="0" borderId="0" xfId="0" applyFill="1"/>
    <xf numFmtId="0" fontId="0" fillId="0" borderId="0" xfId="0" applyAlignme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0" fillId="2" borderId="3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172" fontId="12" fillId="2" borderId="3" xfId="4" applyNumberFormat="1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14" xfId="3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/>
    </xf>
    <xf numFmtId="172" fontId="12" fillId="2" borderId="6" xfId="4" applyNumberFormat="1" applyFont="1" applyFill="1" applyBorder="1" applyAlignment="1">
      <alignment horizontal="center" vertical="center"/>
    </xf>
    <xf numFmtId="172" fontId="12" fillId="2" borderId="14" xfId="4" applyNumberFormat="1" applyFont="1" applyFill="1" applyBorder="1" applyAlignment="1">
      <alignment horizontal="center" vertical="center"/>
    </xf>
    <xf numFmtId="172" fontId="12" fillId="2" borderId="7" xfId="4" applyNumberFormat="1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 wrapText="1"/>
    </xf>
    <xf numFmtId="0" fontId="10" fillId="0" borderId="14" xfId="3" applyFont="1" applyFill="1" applyBorder="1" applyAlignment="1">
      <alignment horizontal="left" vertical="center" wrapText="1"/>
    </xf>
    <xf numFmtId="0" fontId="10" fillId="0" borderId="7" xfId="3" applyFont="1" applyFill="1" applyBorder="1" applyAlignment="1">
      <alignment horizontal="left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</cellXfs>
  <cellStyles count="21">
    <cellStyle name="Header1" xfId="1"/>
    <cellStyle name="Header2" xfId="2"/>
    <cellStyle name="Normal" xfId="0" builtinId="0"/>
    <cellStyle name="Normal_Sheet1" xfId="3"/>
    <cellStyle name="Percent 2" xfId="4"/>
    <cellStyle name="똿뗦먛귟 [0.00]_PRODUCT DETAIL Q1" xfId="5"/>
    <cellStyle name="똿뗦먛귟_PRODUCT DETAIL Q1" xfId="6"/>
    <cellStyle name="믅됞 [0.00]_PRODUCT DETAIL Q1" xfId="7"/>
    <cellStyle name="믅됞_PRODUCT DETAIL Q1" xfId="8"/>
    <cellStyle name="백분율_95" xfId="9"/>
    <cellStyle name="뷭?_BOOKSHIP" xfId="10"/>
    <cellStyle name="콤마 [0]_1202" xfId="11"/>
    <cellStyle name="콤마_1202" xfId="12"/>
    <cellStyle name="통화 [0]_1202" xfId="13"/>
    <cellStyle name="통화_1202" xfId="14"/>
    <cellStyle name="표준_(정보부문)월별인원계획" xfId="15"/>
    <cellStyle name="一般_Book1" xfId="16"/>
    <cellStyle name="千分位[0]_Book1" xfId="17"/>
    <cellStyle name="千分位_Book1" xfId="18"/>
    <cellStyle name="貨幣 [0]_Book1" xfId="19"/>
    <cellStyle name="貨幣_Book1" xfId="2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190500</xdr:rowOff>
    </xdr:from>
    <xdr:to>
      <xdr:col>1</xdr:col>
      <xdr:colOff>1743075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514350" y="390525"/>
          <a:ext cx="14668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workbookViewId="0">
      <pane xSplit="2" ySplit="7" topLeftCell="AB17" activePane="bottomRight" state="frozen"/>
      <selection pane="topRight" activeCell="C1" sqref="C1"/>
      <selection pane="bottomLeft" activeCell="A5" sqref="A5"/>
      <selection pane="bottomRight" activeCell="AJ2" sqref="AJ2"/>
    </sheetView>
  </sheetViews>
  <sheetFormatPr defaultRowHeight="15.75"/>
  <cols>
    <col min="1" max="1" width="3.125" customWidth="1"/>
    <col min="2" max="2" width="25.5" customWidth="1"/>
    <col min="3" max="3" width="7.875" customWidth="1"/>
    <col min="4" max="5" width="6.375" customWidth="1"/>
    <col min="6" max="6" width="6.625" customWidth="1"/>
    <col min="7" max="7" width="4.75" customWidth="1"/>
    <col min="8" max="8" width="7.25" customWidth="1"/>
    <col min="9" max="9" width="6.375" customWidth="1"/>
    <col min="10" max="10" width="6.125" customWidth="1"/>
    <col min="11" max="11" width="7.875" customWidth="1"/>
    <col min="12" max="13" width="6.25" customWidth="1"/>
    <col min="14" max="14" width="7.875" customWidth="1"/>
    <col min="15" max="15" width="6.125" customWidth="1"/>
    <col min="16" max="16" width="6.625" customWidth="1"/>
    <col min="17" max="17" width="5.5" customWidth="1"/>
    <col min="18" max="18" width="7" customWidth="1"/>
    <col min="19" max="19" width="9.5" customWidth="1"/>
    <col min="20" max="20" width="8.25" customWidth="1"/>
    <col min="21" max="21" width="7.25" customWidth="1"/>
    <col min="22" max="22" width="7.875" customWidth="1"/>
    <col min="23" max="23" width="7.5" customWidth="1"/>
    <col min="24" max="24" width="7.875" customWidth="1"/>
    <col min="25" max="25" width="7.5" customWidth="1"/>
    <col min="26" max="26" width="9.375" customWidth="1"/>
    <col min="27" max="27" width="8.375" customWidth="1"/>
    <col min="28" max="28" width="8" customWidth="1"/>
    <col min="29" max="30" width="7.875" customWidth="1"/>
    <col min="31" max="31" width="7.5" customWidth="1"/>
    <col min="32" max="32" width="8.75" customWidth="1"/>
    <col min="33" max="33" width="8.25" customWidth="1"/>
    <col min="34" max="34" width="9.125" customWidth="1"/>
    <col min="35" max="35" width="24.25" customWidth="1"/>
    <col min="36" max="36" width="19.5" customWidth="1"/>
    <col min="37" max="37" width="18.5" customWidth="1"/>
    <col min="38" max="38" width="16.375" customWidth="1"/>
    <col min="39" max="39" width="19.125" customWidth="1"/>
    <col min="40" max="40" width="11.875" customWidth="1"/>
    <col min="41" max="41" width="18.5" customWidth="1"/>
    <col min="42" max="42" width="0.25" customWidth="1"/>
    <col min="43" max="43" width="9" hidden="1" customWidth="1"/>
    <col min="44" max="44" width="0.375" customWidth="1"/>
    <col min="45" max="45" width="0.5" hidden="1" customWidth="1"/>
  </cols>
  <sheetData>
    <row r="1" spans="1:42">
      <c r="A1" s="24" t="s">
        <v>38</v>
      </c>
      <c r="B1" s="24"/>
      <c r="C1" s="24"/>
    </row>
    <row r="2" spans="1:42">
      <c r="A2" s="13" t="s">
        <v>39</v>
      </c>
      <c r="B2" s="13"/>
      <c r="C2" s="13"/>
    </row>
    <row r="4" spans="1:42" ht="18.75">
      <c r="A4" s="52" t="s">
        <v>0</v>
      </c>
      <c r="B4" s="53"/>
      <c r="C4" s="27" t="s">
        <v>1</v>
      </c>
      <c r="D4" s="49" t="s">
        <v>2</v>
      </c>
      <c r="E4" s="50"/>
      <c r="F4" s="50"/>
      <c r="G4" s="50"/>
      <c r="H4" s="50"/>
      <c r="I4" s="50"/>
      <c r="J4" s="50"/>
      <c r="K4" s="27" t="s">
        <v>1</v>
      </c>
      <c r="L4" s="49" t="s">
        <v>3</v>
      </c>
      <c r="M4" s="50"/>
      <c r="N4" s="50"/>
      <c r="O4" s="50"/>
      <c r="P4" s="50"/>
      <c r="Q4" s="50"/>
      <c r="R4" s="50"/>
      <c r="S4" s="27" t="s">
        <v>1</v>
      </c>
      <c r="T4" s="30" t="s">
        <v>4</v>
      </c>
      <c r="U4" s="31"/>
      <c r="V4" s="31"/>
      <c r="W4" s="31"/>
      <c r="X4" s="31"/>
      <c r="Y4" s="31"/>
      <c r="Z4" s="31"/>
      <c r="AA4" s="27" t="s">
        <v>1</v>
      </c>
      <c r="AB4" s="30" t="s">
        <v>5</v>
      </c>
      <c r="AC4" s="31"/>
      <c r="AD4" s="31"/>
      <c r="AE4" s="31"/>
      <c r="AF4" s="31"/>
      <c r="AG4" s="31"/>
      <c r="AH4" s="31"/>
      <c r="AI4" s="33" t="s">
        <v>6</v>
      </c>
      <c r="AJ4" s="33"/>
      <c r="AK4" s="33"/>
      <c r="AL4" s="33"/>
      <c r="AM4" s="33"/>
      <c r="AN4" s="33"/>
      <c r="AO4" s="33"/>
      <c r="AP4" s="1"/>
    </row>
    <row r="5" spans="1:42" ht="15.75" customHeight="1">
      <c r="A5" s="54"/>
      <c r="B5" s="55"/>
      <c r="C5" s="28"/>
      <c r="D5" s="25" t="s">
        <v>45</v>
      </c>
      <c r="E5" s="32"/>
      <c r="F5" s="32"/>
      <c r="G5" s="32"/>
      <c r="H5" s="32"/>
      <c r="I5" s="32"/>
      <c r="J5" s="26"/>
      <c r="K5" s="28"/>
      <c r="L5" s="25" t="s">
        <v>45</v>
      </c>
      <c r="M5" s="32"/>
      <c r="N5" s="32"/>
      <c r="O5" s="32"/>
      <c r="P5" s="32"/>
      <c r="Q5" s="32"/>
      <c r="R5" s="26"/>
      <c r="S5" s="28"/>
      <c r="T5" s="25" t="s">
        <v>45</v>
      </c>
      <c r="U5" s="32"/>
      <c r="V5" s="32"/>
      <c r="W5" s="32"/>
      <c r="X5" s="32"/>
      <c r="Y5" s="32"/>
      <c r="Z5" s="26"/>
      <c r="AA5" s="28"/>
      <c r="AB5" s="25" t="s">
        <v>46</v>
      </c>
      <c r="AC5" s="32"/>
      <c r="AD5" s="32"/>
      <c r="AE5" s="32"/>
      <c r="AF5" s="32"/>
      <c r="AG5" s="32"/>
      <c r="AH5" s="26"/>
      <c r="AI5" s="34" t="s">
        <v>46</v>
      </c>
      <c r="AJ5" s="34"/>
      <c r="AK5" s="34"/>
      <c r="AL5" s="34"/>
      <c r="AM5" s="34"/>
      <c r="AN5" s="34"/>
      <c r="AO5" s="34"/>
      <c r="AP5" s="1"/>
    </row>
    <row r="6" spans="1:42" ht="30.75" customHeight="1">
      <c r="A6" s="54"/>
      <c r="B6" s="55"/>
      <c r="C6" s="28"/>
      <c r="D6" s="58" t="s">
        <v>7</v>
      </c>
      <c r="E6" s="25" t="s">
        <v>8</v>
      </c>
      <c r="F6" s="26"/>
      <c r="G6" s="25" t="s">
        <v>9</v>
      </c>
      <c r="H6" s="26"/>
      <c r="I6" s="25" t="s">
        <v>10</v>
      </c>
      <c r="J6" s="26"/>
      <c r="K6" s="28"/>
      <c r="L6" s="58" t="s">
        <v>7</v>
      </c>
      <c r="M6" s="25" t="s">
        <v>8</v>
      </c>
      <c r="N6" s="26"/>
      <c r="O6" s="25" t="s">
        <v>9</v>
      </c>
      <c r="P6" s="26"/>
      <c r="Q6" s="25" t="s">
        <v>10</v>
      </c>
      <c r="R6" s="26"/>
      <c r="S6" s="28"/>
      <c r="T6" s="58" t="s">
        <v>7</v>
      </c>
      <c r="U6" s="25" t="s">
        <v>8</v>
      </c>
      <c r="V6" s="26"/>
      <c r="W6" s="25" t="s">
        <v>9</v>
      </c>
      <c r="X6" s="26"/>
      <c r="Y6" s="25" t="s">
        <v>10</v>
      </c>
      <c r="Z6" s="26"/>
      <c r="AA6" s="28"/>
      <c r="AB6" s="58" t="s">
        <v>7</v>
      </c>
      <c r="AC6" s="25" t="s">
        <v>8</v>
      </c>
      <c r="AD6" s="26"/>
      <c r="AE6" s="25" t="s">
        <v>9</v>
      </c>
      <c r="AF6" s="26"/>
      <c r="AG6" s="25" t="s">
        <v>10</v>
      </c>
      <c r="AH6" s="26"/>
      <c r="AI6" s="35" t="s">
        <v>7</v>
      </c>
      <c r="AJ6" s="25" t="s">
        <v>8</v>
      </c>
      <c r="AK6" s="26"/>
      <c r="AL6" s="25" t="s">
        <v>9</v>
      </c>
      <c r="AM6" s="26"/>
      <c r="AN6" s="25" t="s">
        <v>10</v>
      </c>
      <c r="AO6" s="26"/>
      <c r="AP6" s="1"/>
    </row>
    <row r="7" spans="1:42" ht="23.25" customHeight="1">
      <c r="A7" s="56"/>
      <c r="B7" s="57"/>
      <c r="C7" s="29"/>
      <c r="D7" s="59"/>
      <c r="E7" s="17" t="s">
        <v>11</v>
      </c>
      <c r="F7" s="17" t="s">
        <v>12</v>
      </c>
      <c r="G7" s="17" t="s">
        <v>11</v>
      </c>
      <c r="H7" s="17" t="s">
        <v>12</v>
      </c>
      <c r="I7" s="17" t="s">
        <v>11</v>
      </c>
      <c r="J7" s="17" t="s">
        <v>12</v>
      </c>
      <c r="K7" s="29"/>
      <c r="L7" s="59"/>
      <c r="M7" s="17" t="s">
        <v>11</v>
      </c>
      <c r="N7" s="17" t="s">
        <v>12</v>
      </c>
      <c r="O7" s="17" t="s">
        <v>11</v>
      </c>
      <c r="P7" s="17" t="s">
        <v>12</v>
      </c>
      <c r="Q7" s="17" t="s">
        <v>11</v>
      </c>
      <c r="R7" s="17" t="s">
        <v>12</v>
      </c>
      <c r="S7" s="29"/>
      <c r="T7" s="59"/>
      <c r="U7" s="17" t="s">
        <v>11</v>
      </c>
      <c r="V7" s="17" t="s">
        <v>12</v>
      </c>
      <c r="W7" s="17" t="s">
        <v>11</v>
      </c>
      <c r="X7" s="17" t="s">
        <v>12</v>
      </c>
      <c r="Y7" s="17" t="s">
        <v>11</v>
      </c>
      <c r="Z7" s="17" t="s">
        <v>12</v>
      </c>
      <c r="AA7" s="29"/>
      <c r="AB7" s="59"/>
      <c r="AC7" s="17" t="s">
        <v>11</v>
      </c>
      <c r="AD7" s="17" t="s">
        <v>12</v>
      </c>
      <c r="AE7" s="17" t="s">
        <v>11</v>
      </c>
      <c r="AF7" s="17" t="s">
        <v>12</v>
      </c>
      <c r="AG7" s="17" t="s">
        <v>11</v>
      </c>
      <c r="AH7" s="17" t="s">
        <v>12</v>
      </c>
      <c r="AI7" s="36"/>
      <c r="AJ7" s="17" t="s">
        <v>11</v>
      </c>
      <c r="AK7" s="17" t="s">
        <v>12</v>
      </c>
      <c r="AL7" s="17" t="s">
        <v>11</v>
      </c>
      <c r="AM7" s="17" t="s">
        <v>12</v>
      </c>
      <c r="AN7" s="17" t="s">
        <v>11</v>
      </c>
      <c r="AO7" s="17" t="s">
        <v>12</v>
      </c>
      <c r="AP7" s="1"/>
    </row>
    <row r="8" spans="1:42" ht="19.5" customHeight="1">
      <c r="A8" s="43" t="s">
        <v>13</v>
      </c>
      <c r="B8" s="46" t="s">
        <v>14</v>
      </c>
      <c r="C8" s="18" t="s">
        <v>22</v>
      </c>
      <c r="D8" s="19">
        <v>32</v>
      </c>
      <c r="E8" s="19">
        <v>31</v>
      </c>
      <c r="F8" s="20">
        <f>E8/D8</f>
        <v>0.96875</v>
      </c>
      <c r="G8" s="21">
        <v>1</v>
      </c>
      <c r="H8" s="20">
        <f>G8/D8</f>
        <v>3.125E-2</v>
      </c>
      <c r="I8" s="21"/>
      <c r="J8" s="20">
        <f>I8/D8</f>
        <v>0</v>
      </c>
      <c r="K8" s="18" t="s">
        <v>27</v>
      </c>
      <c r="L8" s="19">
        <v>38</v>
      </c>
      <c r="M8" s="19">
        <v>38</v>
      </c>
      <c r="N8" s="20">
        <f>M8/L8</f>
        <v>1</v>
      </c>
      <c r="O8" s="21">
        <v>0</v>
      </c>
      <c r="P8" s="20">
        <f>O8/L8</f>
        <v>0</v>
      </c>
      <c r="Q8" s="21"/>
      <c r="R8" s="20">
        <f>Q8/L8</f>
        <v>0</v>
      </c>
      <c r="S8" s="18" t="s">
        <v>31</v>
      </c>
      <c r="T8" s="19">
        <v>32</v>
      </c>
      <c r="U8" s="21">
        <v>28</v>
      </c>
      <c r="V8" s="20">
        <f>U8/T8</f>
        <v>0.875</v>
      </c>
      <c r="W8" s="21">
        <v>4</v>
      </c>
      <c r="X8" s="20">
        <f>W8/T8</f>
        <v>0.125</v>
      </c>
      <c r="Y8" s="21"/>
      <c r="Z8" s="20">
        <f>Y8/T8</f>
        <v>0</v>
      </c>
      <c r="AA8" s="18" t="s">
        <v>35</v>
      </c>
      <c r="AB8" s="19">
        <v>27</v>
      </c>
      <c r="AC8" s="21">
        <v>24</v>
      </c>
      <c r="AD8" s="20">
        <f>AC8/AB8</f>
        <v>0.88888888888888884</v>
      </c>
      <c r="AE8" s="21">
        <v>3</v>
      </c>
      <c r="AF8" s="20">
        <f>AE8/AB8</f>
        <v>0.1111111111111111</v>
      </c>
      <c r="AG8" s="21"/>
      <c r="AH8" s="20">
        <f>AG8/AB8</f>
        <v>0</v>
      </c>
      <c r="AI8" s="37">
        <f>D13+L13+T13+AB13</f>
        <v>532</v>
      </c>
      <c r="AJ8" s="37">
        <f>E13+M13+U13+AC13</f>
        <v>490</v>
      </c>
      <c r="AK8" s="40">
        <f>AJ8/AI8</f>
        <v>0.92105263157894735</v>
      </c>
      <c r="AL8" s="37">
        <f>G13+O13+W13+AE13</f>
        <v>42</v>
      </c>
      <c r="AM8" s="40">
        <f>AL8/AI8</f>
        <v>7.8947368421052627E-2</v>
      </c>
      <c r="AN8" s="37"/>
      <c r="AO8" s="40">
        <f>AN8/AI8</f>
        <v>0</v>
      </c>
      <c r="AP8" s="1"/>
    </row>
    <row r="9" spans="1:42" ht="18" customHeight="1">
      <c r="A9" s="44"/>
      <c r="B9" s="47"/>
      <c r="C9" s="18" t="s">
        <v>23</v>
      </c>
      <c r="D9" s="19">
        <v>29</v>
      </c>
      <c r="E9" s="19">
        <v>27</v>
      </c>
      <c r="F9" s="20">
        <f t="shared" ref="F9:F43" si="0">E9/D9</f>
        <v>0.93103448275862066</v>
      </c>
      <c r="G9" s="21">
        <v>2</v>
      </c>
      <c r="H9" s="20">
        <f t="shared" ref="H9:H43" si="1">G9/D9</f>
        <v>6.8965517241379309E-2</v>
      </c>
      <c r="I9" s="21"/>
      <c r="J9" s="20">
        <f t="shared" ref="J9:J43" si="2">I9/D9</f>
        <v>0</v>
      </c>
      <c r="K9" s="18" t="s">
        <v>28</v>
      </c>
      <c r="L9" s="19">
        <v>38</v>
      </c>
      <c r="M9" s="19">
        <v>35</v>
      </c>
      <c r="N9" s="20">
        <f t="shared" ref="N9:N43" si="3">M9/L9</f>
        <v>0.92105263157894735</v>
      </c>
      <c r="O9" s="21">
        <v>3</v>
      </c>
      <c r="P9" s="20">
        <f t="shared" ref="P9:P43" si="4">O9/L9</f>
        <v>7.8947368421052627E-2</v>
      </c>
      <c r="Q9" s="21"/>
      <c r="R9" s="20">
        <f t="shared" ref="R9:R43" si="5">Q9/L9</f>
        <v>0</v>
      </c>
      <c r="S9" s="18" t="s">
        <v>32</v>
      </c>
      <c r="T9" s="19">
        <v>32</v>
      </c>
      <c r="U9" s="21">
        <v>30</v>
      </c>
      <c r="V9" s="20">
        <f t="shared" ref="V9:V43" si="6">U9/T9</f>
        <v>0.9375</v>
      </c>
      <c r="W9" s="21">
        <v>2</v>
      </c>
      <c r="X9" s="20">
        <f t="shared" ref="X9:X43" si="7">W9/T9</f>
        <v>6.25E-2</v>
      </c>
      <c r="Y9" s="21"/>
      <c r="Z9" s="20">
        <f t="shared" ref="Z9:Z43" si="8">Y9/T9</f>
        <v>0</v>
      </c>
      <c r="AA9" s="18" t="s">
        <v>36</v>
      </c>
      <c r="AB9" s="19">
        <v>27</v>
      </c>
      <c r="AC9" s="21">
        <v>24</v>
      </c>
      <c r="AD9" s="20">
        <f t="shared" ref="AD9:AD43" si="9">AC9/AB9</f>
        <v>0.88888888888888884</v>
      </c>
      <c r="AE9" s="21">
        <v>3</v>
      </c>
      <c r="AF9" s="20">
        <f t="shared" ref="AF9:AF31" si="10">AE9/AB9</f>
        <v>0.1111111111111111</v>
      </c>
      <c r="AG9" s="21"/>
      <c r="AH9" s="20">
        <f t="shared" ref="AH9:AH31" si="11">AG9/AB9</f>
        <v>0</v>
      </c>
      <c r="AI9" s="38"/>
      <c r="AJ9" s="38"/>
      <c r="AK9" s="41"/>
      <c r="AL9" s="38"/>
      <c r="AM9" s="41"/>
      <c r="AN9" s="38"/>
      <c r="AO9" s="41"/>
      <c r="AP9" s="1"/>
    </row>
    <row r="10" spans="1:42" ht="18" customHeight="1">
      <c r="A10" s="44"/>
      <c r="B10" s="47"/>
      <c r="C10" s="18" t="s">
        <v>24</v>
      </c>
      <c r="D10" s="19">
        <v>30</v>
      </c>
      <c r="E10" s="19">
        <v>27</v>
      </c>
      <c r="F10" s="20">
        <f t="shared" si="0"/>
        <v>0.9</v>
      </c>
      <c r="G10" s="21">
        <v>3</v>
      </c>
      <c r="H10" s="20">
        <f t="shared" si="1"/>
        <v>0.1</v>
      </c>
      <c r="I10" s="21"/>
      <c r="J10" s="20">
        <f t="shared" si="2"/>
        <v>0</v>
      </c>
      <c r="K10" s="18" t="s">
        <v>29</v>
      </c>
      <c r="L10" s="19">
        <v>25</v>
      </c>
      <c r="M10" s="19">
        <v>24</v>
      </c>
      <c r="N10" s="20">
        <f t="shared" si="3"/>
        <v>0.96</v>
      </c>
      <c r="O10" s="21">
        <v>1</v>
      </c>
      <c r="P10" s="20">
        <f t="shared" si="4"/>
        <v>0.04</v>
      </c>
      <c r="Q10" s="21"/>
      <c r="R10" s="20">
        <f t="shared" si="5"/>
        <v>0</v>
      </c>
      <c r="S10" s="18" t="s">
        <v>33</v>
      </c>
      <c r="T10" s="19">
        <v>24</v>
      </c>
      <c r="U10" s="21">
        <v>22</v>
      </c>
      <c r="V10" s="20">
        <f t="shared" si="6"/>
        <v>0.91666666666666663</v>
      </c>
      <c r="W10" s="21">
        <v>2</v>
      </c>
      <c r="X10" s="20">
        <f t="shared" si="7"/>
        <v>8.3333333333333329E-2</v>
      </c>
      <c r="Y10" s="21"/>
      <c r="Z10" s="20">
        <f t="shared" si="8"/>
        <v>0</v>
      </c>
      <c r="AA10" s="18" t="s">
        <v>37</v>
      </c>
      <c r="AB10" s="19">
        <v>23</v>
      </c>
      <c r="AC10" s="21">
        <v>20</v>
      </c>
      <c r="AD10" s="20">
        <f t="shared" si="9"/>
        <v>0.86956521739130432</v>
      </c>
      <c r="AE10" s="21">
        <v>3</v>
      </c>
      <c r="AF10" s="20">
        <f t="shared" si="10"/>
        <v>0.13043478260869565</v>
      </c>
      <c r="AG10" s="21"/>
      <c r="AH10" s="20">
        <f t="shared" si="11"/>
        <v>0</v>
      </c>
      <c r="AI10" s="38"/>
      <c r="AJ10" s="38"/>
      <c r="AK10" s="41"/>
      <c r="AL10" s="38"/>
      <c r="AM10" s="41"/>
      <c r="AN10" s="38"/>
      <c r="AO10" s="41"/>
      <c r="AP10" s="1"/>
    </row>
    <row r="11" spans="1:42" ht="18" customHeight="1">
      <c r="A11" s="44"/>
      <c r="B11" s="47"/>
      <c r="C11" s="18" t="s">
        <v>25</v>
      </c>
      <c r="D11" s="19">
        <v>35</v>
      </c>
      <c r="E11" s="19">
        <v>33</v>
      </c>
      <c r="F11" s="20">
        <f t="shared" si="0"/>
        <v>0.94285714285714284</v>
      </c>
      <c r="G11" s="21">
        <v>2</v>
      </c>
      <c r="H11" s="20">
        <f t="shared" si="1"/>
        <v>5.7142857142857141E-2</v>
      </c>
      <c r="I11" s="21"/>
      <c r="J11" s="20">
        <f t="shared" si="2"/>
        <v>0</v>
      </c>
      <c r="K11" s="18" t="s">
        <v>30</v>
      </c>
      <c r="L11" s="19">
        <v>42</v>
      </c>
      <c r="M11" s="19">
        <v>38</v>
      </c>
      <c r="N11" s="20">
        <f t="shared" si="3"/>
        <v>0.90476190476190477</v>
      </c>
      <c r="O11" s="21">
        <v>4</v>
      </c>
      <c r="P11" s="20">
        <f t="shared" si="4"/>
        <v>9.5238095238095233E-2</v>
      </c>
      <c r="Q11" s="21"/>
      <c r="R11" s="20">
        <f t="shared" si="5"/>
        <v>0</v>
      </c>
      <c r="S11" s="18" t="s">
        <v>34</v>
      </c>
      <c r="T11" s="19">
        <v>31</v>
      </c>
      <c r="U11" s="21">
        <v>27</v>
      </c>
      <c r="V11" s="20">
        <f t="shared" si="6"/>
        <v>0.87096774193548387</v>
      </c>
      <c r="W11" s="21">
        <v>4</v>
      </c>
      <c r="X11" s="20">
        <f t="shared" si="7"/>
        <v>0.12903225806451613</v>
      </c>
      <c r="Y11" s="21"/>
      <c r="Z11" s="20">
        <f t="shared" si="8"/>
        <v>0</v>
      </c>
      <c r="AA11" s="18" t="s">
        <v>44</v>
      </c>
      <c r="AB11" s="19">
        <v>34</v>
      </c>
      <c r="AC11" s="21">
        <v>31</v>
      </c>
      <c r="AD11" s="20">
        <f t="shared" si="9"/>
        <v>0.91176470588235292</v>
      </c>
      <c r="AE11" s="21">
        <v>3</v>
      </c>
      <c r="AF11" s="20">
        <f t="shared" si="10"/>
        <v>8.8235294117647065E-2</v>
      </c>
      <c r="AG11" s="21"/>
      <c r="AH11" s="20"/>
      <c r="AI11" s="38"/>
      <c r="AJ11" s="38"/>
      <c r="AK11" s="41"/>
      <c r="AL11" s="38"/>
      <c r="AM11" s="41"/>
      <c r="AN11" s="38"/>
      <c r="AO11" s="41"/>
      <c r="AP11" s="1"/>
    </row>
    <row r="12" spans="1:42" ht="18" customHeight="1">
      <c r="A12" s="44"/>
      <c r="B12" s="47"/>
      <c r="C12" s="18" t="s">
        <v>26</v>
      </c>
      <c r="D12" s="19">
        <v>33</v>
      </c>
      <c r="E12" s="19">
        <v>31</v>
      </c>
      <c r="F12" s="20">
        <f t="shared" si="0"/>
        <v>0.93939393939393945</v>
      </c>
      <c r="G12" s="21">
        <v>2</v>
      </c>
      <c r="H12" s="20">
        <f t="shared" si="1"/>
        <v>6.0606060606060608E-2</v>
      </c>
      <c r="I12" s="21"/>
      <c r="J12" s="20">
        <f t="shared" si="2"/>
        <v>0</v>
      </c>
      <c r="K12" s="18"/>
      <c r="L12" s="19"/>
      <c r="M12" s="19"/>
      <c r="N12" s="20"/>
      <c r="O12" s="21"/>
      <c r="P12" s="20"/>
      <c r="Q12" s="21"/>
      <c r="R12" s="20"/>
      <c r="S12" s="18"/>
      <c r="T12" s="19"/>
      <c r="U12" s="21"/>
      <c r="V12" s="20"/>
      <c r="W12" s="21"/>
      <c r="X12" s="20"/>
      <c r="Y12" s="21"/>
      <c r="Z12" s="20"/>
      <c r="AA12" s="18"/>
      <c r="AB12" s="19"/>
      <c r="AC12" s="21"/>
      <c r="AD12" s="20"/>
      <c r="AE12" s="21"/>
      <c r="AF12" s="20"/>
      <c r="AG12" s="21"/>
      <c r="AH12" s="20"/>
      <c r="AI12" s="38"/>
      <c r="AJ12" s="38"/>
      <c r="AK12" s="41"/>
      <c r="AL12" s="38"/>
      <c r="AM12" s="41"/>
      <c r="AN12" s="38"/>
      <c r="AO12" s="41"/>
      <c r="AP12" s="1"/>
    </row>
    <row r="13" spans="1:42" s="12" customFormat="1" ht="18" customHeight="1">
      <c r="A13" s="45"/>
      <c r="B13" s="48"/>
      <c r="C13" s="22" t="s">
        <v>15</v>
      </c>
      <c r="D13" s="19">
        <f>SUM(D8:D12)</f>
        <v>159</v>
      </c>
      <c r="E13" s="19">
        <f>SUM(E8:E12)</f>
        <v>149</v>
      </c>
      <c r="F13" s="20">
        <f t="shared" si="0"/>
        <v>0.93710691823899372</v>
      </c>
      <c r="G13" s="21">
        <f>SUM(G8:G12)</f>
        <v>10</v>
      </c>
      <c r="H13" s="20">
        <f t="shared" si="1"/>
        <v>6.2893081761006289E-2</v>
      </c>
      <c r="I13" s="21"/>
      <c r="J13" s="20">
        <f t="shared" si="2"/>
        <v>0</v>
      </c>
      <c r="K13" s="22" t="s">
        <v>15</v>
      </c>
      <c r="L13" s="19">
        <f>SUM(L8:L12)</f>
        <v>143</v>
      </c>
      <c r="M13" s="19">
        <f>SUM(M8:M12)</f>
        <v>135</v>
      </c>
      <c r="N13" s="20">
        <f t="shared" si="3"/>
        <v>0.94405594405594406</v>
      </c>
      <c r="O13" s="19">
        <f>SUM(O8:O12)</f>
        <v>8</v>
      </c>
      <c r="P13" s="20">
        <f t="shared" si="4"/>
        <v>5.5944055944055944E-2</v>
      </c>
      <c r="Q13" s="21"/>
      <c r="R13" s="20">
        <f t="shared" si="5"/>
        <v>0</v>
      </c>
      <c r="S13" s="22" t="s">
        <v>15</v>
      </c>
      <c r="T13" s="21">
        <f>SUM(T8:T12)</f>
        <v>119</v>
      </c>
      <c r="U13" s="21">
        <f>SUM(U8:U12)</f>
        <v>107</v>
      </c>
      <c r="V13" s="20">
        <f t="shared" si="6"/>
        <v>0.89915966386554624</v>
      </c>
      <c r="W13" s="21">
        <f>SUM(W8:W12)</f>
        <v>12</v>
      </c>
      <c r="X13" s="20">
        <f t="shared" si="7"/>
        <v>0.10084033613445378</v>
      </c>
      <c r="Y13" s="21"/>
      <c r="Z13" s="20">
        <f t="shared" si="8"/>
        <v>0</v>
      </c>
      <c r="AA13" s="22" t="s">
        <v>15</v>
      </c>
      <c r="AB13" s="21">
        <f>SUM(AB8:AB12)</f>
        <v>111</v>
      </c>
      <c r="AC13" s="21">
        <f>SUM(AC8:AC12)</f>
        <v>99</v>
      </c>
      <c r="AD13" s="20">
        <f t="shared" si="9"/>
        <v>0.89189189189189189</v>
      </c>
      <c r="AE13" s="21">
        <f>SUM(AE8:AE12)</f>
        <v>12</v>
      </c>
      <c r="AF13" s="20">
        <f t="shared" si="10"/>
        <v>0.10810810810810811</v>
      </c>
      <c r="AG13" s="21"/>
      <c r="AH13" s="20">
        <f t="shared" si="11"/>
        <v>0</v>
      </c>
      <c r="AI13" s="39"/>
      <c r="AJ13" s="39"/>
      <c r="AK13" s="42"/>
      <c r="AL13" s="39"/>
      <c r="AM13" s="42"/>
      <c r="AN13" s="39"/>
      <c r="AO13" s="42"/>
      <c r="AP13" s="11"/>
    </row>
    <row r="14" spans="1:42" ht="18" customHeight="1">
      <c r="A14" s="43" t="s">
        <v>13</v>
      </c>
      <c r="B14" s="46" t="s">
        <v>17</v>
      </c>
      <c r="C14" s="2" t="s">
        <v>22</v>
      </c>
      <c r="D14" s="19">
        <v>32</v>
      </c>
      <c r="E14" s="4">
        <v>30</v>
      </c>
      <c r="F14" s="5">
        <f t="shared" si="0"/>
        <v>0.9375</v>
      </c>
      <c r="G14" s="4">
        <v>2</v>
      </c>
      <c r="H14" s="5">
        <f t="shared" si="1"/>
        <v>6.25E-2</v>
      </c>
      <c r="I14" s="4"/>
      <c r="J14" s="5">
        <f t="shared" si="2"/>
        <v>0</v>
      </c>
      <c r="K14" s="2" t="s">
        <v>27</v>
      </c>
      <c r="L14" s="19">
        <v>38</v>
      </c>
      <c r="M14" s="4">
        <v>36</v>
      </c>
      <c r="N14" s="5">
        <f t="shared" si="3"/>
        <v>0.94736842105263153</v>
      </c>
      <c r="O14" s="4">
        <v>2</v>
      </c>
      <c r="P14" s="5">
        <f t="shared" si="4"/>
        <v>5.2631578947368418E-2</v>
      </c>
      <c r="Q14" s="4"/>
      <c r="R14" s="5">
        <f t="shared" si="5"/>
        <v>0</v>
      </c>
      <c r="S14" s="2" t="s">
        <v>31</v>
      </c>
      <c r="T14" s="19">
        <v>32</v>
      </c>
      <c r="U14" s="4">
        <v>27</v>
      </c>
      <c r="V14" s="5">
        <f t="shared" si="6"/>
        <v>0.84375</v>
      </c>
      <c r="W14" s="4">
        <v>5</v>
      </c>
      <c r="X14" s="5">
        <f t="shared" si="7"/>
        <v>0.15625</v>
      </c>
      <c r="Y14" s="4"/>
      <c r="Z14" s="5">
        <f t="shared" si="8"/>
        <v>0</v>
      </c>
      <c r="AA14" s="2" t="s">
        <v>35</v>
      </c>
      <c r="AB14" s="19">
        <v>27</v>
      </c>
      <c r="AC14" s="4">
        <v>22</v>
      </c>
      <c r="AD14" s="5">
        <f t="shared" si="9"/>
        <v>0.81481481481481477</v>
      </c>
      <c r="AE14" s="4">
        <v>5</v>
      </c>
      <c r="AF14" s="5">
        <f t="shared" si="10"/>
        <v>0.18518518518518517</v>
      </c>
      <c r="AG14" s="4"/>
      <c r="AH14" s="5">
        <f t="shared" si="11"/>
        <v>0</v>
      </c>
      <c r="AI14" s="37">
        <f>D19+L19+T19+AB19</f>
        <v>532</v>
      </c>
      <c r="AJ14" s="37">
        <f>E19+M19+U19+AC19</f>
        <v>476</v>
      </c>
      <c r="AK14" s="40">
        <f t="shared" ref="AK14" si="12">AJ14/AI14</f>
        <v>0.89473684210526316</v>
      </c>
      <c r="AL14" s="37">
        <v>67</v>
      </c>
      <c r="AM14" s="40">
        <f t="shared" ref="AM14" si="13">AL14/AI14</f>
        <v>0.12593984962406016</v>
      </c>
      <c r="AN14" s="37"/>
      <c r="AO14" s="40">
        <f t="shared" ref="AO14" si="14">AN14/AI14</f>
        <v>0</v>
      </c>
      <c r="AP14" s="1"/>
    </row>
    <row r="15" spans="1:42" ht="18" customHeight="1">
      <c r="A15" s="44"/>
      <c r="B15" s="47"/>
      <c r="C15" s="2" t="s">
        <v>23</v>
      </c>
      <c r="D15" s="19">
        <v>29</v>
      </c>
      <c r="E15" s="4">
        <v>26</v>
      </c>
      <c r="F15" s="5">
        <f t="shared" si="0"/>
        <v>0.89655172413793105</v>
      </c>
      <c r="G15" s="4">
        <v>3</v>
      </c>
      <c r="H15" s="5">
        <f t="shared" si="1"/>
        <v>0.10344827586206896</v>
      </c>
      <c r="I15" s="4"/>
      <c r="J15" s="5">
        <f t="shared" si="2"/>
        <v>0</v>
      </c>
      <c r="K15" s="2" t="s">
        <v>28</v>
      </c>
      <c r="L15" s="19">
        <v>38</v>
      </c>
      <c r="M15" s="4">
        <v>35</v>
      </c>
      <c r="N15" s="5">
        <f t="shared" si="3"/>
        <v>0.92105263157894735</v>
      </c>
      <c r="O15" s="4">
        <v>3</v>
      </c>
      <c r="P15" s="5">
        <f t="shared" si="4"/>
        <v>7.8947368421052627E-2</v>
      </c>
      <c r="Q15" s="4"/>
      <c r="R15" s="5">
        <f t="shared" si="5"/>
        <v>0</v>
      </c>
      <c r="S15" s="2" t="s">
        <v>32</v>
      </c>
      <c r="T15" s="19">
        <v>32</v>
      </c>
      <c r="U15" s="4">
        <v>29</v>
      </c>
      <c r="V15" s="5">
        <f t="shared" si="6"/>
        <v>0.90625</v>
      </c>
      <c r="W15" s="4">
        <v>3</v>
      </c>
      <c r="X15" s="5">
        <f t="shared" si="7"/>
        <v>9.375E-2</v>
      </c>
      <c r="Y15" s="4"/>
      <c r="Z15" s="5">
        <f t="shared" si="8"/>
        <v>0</v>
      </c>
      <c r="AA15" s="2" t="s">
        <v>36</v>
      </c>
      <c r="AB15" s="19">
        <v>27</v>
      </c>
      <c r="AC15" s="4">
        <v>26</v>
      </c>
      <c r="AD15" s="5">
        <f t="shared" si="9"/>
        <v>0.96296296296296291</v>
      </c>
      <c r="AE15" s="4">
        <v>1</v>
      </c>
      <c r="AF15" s="5">
        <f t="shared" si="10"/>
        <v>3.7037037037037035E-2</v>
      </c>
      <c r="AG15" s="4"/>
      <c r="AH15" s="5">
        <f t="shared" si="11"/>
        <v>0</v>
      </c>
      <c r="AI15" s="38"/>
      <c r="AJ15" s="38"/>
      <c r="AK15" s="41"/>
      <c r="AL15" s="38"/>
      <c r="AM15" s="41"/>
      <c r="AN15" s="38"/>
      <c r="AO15" s="41"/>
      <c r="AP15" s="1"/>
    </row>
    <row r="16" spans="1:42" ht="18" customHeight="1">
      <c r="A16" s="44"/>
      <c r="B16" s="47"/>
      <c r="C16" s="2" t="s">
        <v>24</v>
      </c>
      <c r="D16" s="19">
        <v>30</v>
      </c>
      <c r="E16" s="4">
        <v>25</v>
      </c>
      <c r="F16" s="5">
        <f t="shared" si="0"/>
        <v>0.83333333333333337</v>
      </c>
      <c r="G16" s="4">
        <v>5</v>
      </c>
      <c r="H16" s="5">
        <f>G16/D16</f>
        <v>0.16666666666666666</v>
      </c>
      <c r="I16" s="4"/>
      <c r="J16" s="5">
        <f t="shared" si="2"/>
        <v>0</v>
      </c>
      <c r="K16" s="2" t="s">
        <v>29</v>
      </c>
      <c r="L16" s="19">
        <v>25</v>
      </c>
      <c r="M16" s="4">
        <v>24</v>
      </c>
      <c r="N16" s="5">
        <f t="shared" si="3"/>
        <v>0.96</v>
      </c>
      <c r="O16" s="4">
        <v>1</v>
      </c>
      <c r="P16" s="5">
        <f t="shared" si="4"/>
        <v>0.04</v>
      </c>
      <c r="Q16" s="4"/>
      <c r="R16" s="5">
        <f t="shared" si="5"/>
        <v>0</v>
      </c>
      <c r="S16" s="2" t="s">
        <v>33</v>
      </c>
      <c r="T16" s="19">
        <v>24</v>
      </c>
      <c r="U16" s="4">
        <v>21</v>
      </c>
      <c r="V16" s="5">
        <f t="shared" si="6"/>
        <v>0.875</v>
      </c>
      <c r="W16" s="4">
        <v>3</v>
      </c>
      <c r="X16" s="5">
        <f t="shared" si="7"/>
        <v>0.125</v>
      </c>
      <c r="Y16" s="4"/>
      <c r="Z16" s="5">
        <f t="shared" si="8"/>
        <v>0</v>
      </c>
      <c r="AA16" s="2" t="s">
        <v>37</v>
      </c>
      <c r="AB16" s="19">
        <v>23</v>
      </c>
      <c r="AC16" s="4">
        <v>21</v>
      </c>
      <c r="AD16" s="5">
        <f t="shared" si="9"/>
        <v>0.91304347826086951</v>
      </c>
      <c r="AE16" s="4">
        <v>2</v>
      </c>
      <c r="AF16" s="5">
        <f t="shared" si="10"/>
        <v>8.6956521739130432E-2</v>
      </c>
      <c r="AG16" s="4"/>
      <c r="AH16" s="5">
        <f t="shared" si="11"/>
        <v>0</v>
      </c>
      <c r="AI16" s="38"/>
      <c r="AJ16" s="38"/>
      <c r="AK16" s="41"/>
      <c r="AL16" s="38"/>
      <c r="AM16" s="41"/>
      <c r="AN16" s="38"/>
      <c r="AO16" s="41"/>
      <c r="AP16" s="1"/>
    </row>
    <row r="17" spans="1:42" ht="18" customHeight="1">
      <c r="A17" s="44"/>
      <c r="B17" s="47"/>
      <c r="C17" s="2" t="s">
        <v>25</v>
      </c>
      <c r="D17" s="19">
        <v>35</v>
      </c>
      <c r="E17" s="4">
        <v>32</v>
      </c>
      <c r="F17" s="5">
        <f t="shared" si="0"/>
        <v>0.91428571428571426</v>
      </c>
      <c r="G17" s="4">
        <v>3</v>
      </c>
      <c r="H17" s="5">
        <f t="shared" si="1"/>
        <v>8.5714285714285715E-2</v>
      </c>
      <c r="I17" s="4"/>
      <c r="J17" s="5">
        <f t="shared" si="2"/>
        <v>0</v>
      </c>
      <c r="K17" s="2" t="s">
        <v>30</v>
      </c>
      <c r="L17" s="19">
        <v>42</v>
      </c>
      <c r="M17" s="4">
        <v>36</v>
      </c>
      <c r="N17" s="5">
        <f t="shared" si="3"/>
        <v>0.8571428571428571</v>
      </c>
      <c r="O17" s="4">
        <v>6</v>
      </c>
      <c r="P17" s="5">
        <f t="shared" si="4"/>
        <v>0.14285714285714285</v>
      </c>
      <c r="Q17" s="4"/>
      <c r="R17" s="5">
        <f t="shared" si="5"/>
        <v>0</v>
      </c>
      <c r="S17" s="2" t="s">
        <v>34</v>
      </c>
      <c r="T17" s="19">
        <v>31</v>
      </c>
      <c r="U17" s="4">
        <v>28</v>
      </c>
      <c r="V17" s="5">
        <f t="shared" si="6"/>
        <v>0.90322580645161288</v>
      </c>
      <c r="W17" s="4">
        <v>3</v>
      </c>
      <c r="X17" s="5">
        <f t="shared" si="7"/>
        <v>9.6774193548387094E-2</v>
      </c>
      <c r="Y17" s="4"/>
      <c r="Z17" s="5">
        <f t="shared" si="8"/>
        <v>0</v>
      </c>
      <c r="AA17" s="2" t="s">
        <v>44</v>
      </c>
      <c r="AB17" s="19">
        <v>34</v>
      </c>
      <c r="AC17" s="4">
        <v>28</v>
      </c>
      <c r="AD17" s="5">
        <f t="shared" si="9"/>
        <v>0.82352941176470584</v>
      </c>
      <c r="AE17" s="4">
        <v>6</v>
      </c>
      <c r="AF17" s="5">
        <f t="shared" si="10"/>
        <v>0.17647058823529413</v>
      </c>
      <c r="AG17" s="4"/>
      <c r="AH17" s="5"/>
      <c r="AI17" s="38"/>
      <c r="AJ17" s="38"/>
      <c r="AK17" s="41"/>
      <c r="AL17" s="38"/>
      <c r="AM17" s="41"/>
      <c r="AN17" s="38"/>
      <c r="AO17" s="41"/>
      <c r="AP17" s="1"/>
    </row>
    <row r="18" spans="1:42" ht="18" customHeight="1">
      <c r="A18" s="44"/>
      <c r="B18" s="47"/>
      <c r="C18" s="2" t="s">
        <v>26</v>
      </c>
      <c r="D18" s="19">
        <v>33</v>
      </c>
      <c r="E18" s="4">
        <v>30</v>
      </c>
      <c r="F18" s="5">
        <f t="shared" si="0"/>
        <v>0.90909090909090906</v>
      </c>
      <c r="G18" s="4">
        <v>3</v>
      </c>
      <c r="H18" s="5">
        <f t="shared" si="1"/>
        <v>9.0909090909090912E-2</v>
      </c>
      <c r="I18" s="4"/>
      <c r="J18" s="5">
        <f t="shared" si="2"/>
        <v>0</v>
      </c>
      <c r="K18" s="2"/>
      <c r="L18" s="3"/>
      <c r="M18" s="4"/>
      <c r="N18" s="5"/>
      <c r="O18" s="4"/>
      <c r="P18" s="5"/>
      <c r="Q18" s="4"/>
      <c r="R18" s="5"/>
      <c r="S18" s="2"/>
      <c r="T18" s="3"/>
      <c r="U18" s="4"/>
      <c r="V18" s="5"/>
      <c r="W18" s="4"/>
      <c r="X18" s="5"/>
      <c r="Y18" s="4"/>
      <c r="Z18" s="5"/>
      <c r="AA18" s="2"/>
      <c r="AB18" s="3"/>
      <c r="AC18" s="4"/>
      <c r="AD18" s="5"/>
      <c r="AE18" s="4"/>
      <c r="AF18" s="5"/>
      <c r="AG18" s="4"/>
      <c r="AH18" s="5"/>
      <c r="AI18" s="38"/>
      <c r="AJ18" s="38"/>
      <c r="AK18" s="41"/>
      <c r="AL18" s="38"/>
      <c r="AM18" s="41"/>
      <c r="AN18" s="38"/>
      <c r="AO18" s="41"/>
      <c r="AP18" s="1"/>
    </row>
    <row r="19" spans="1:42" s="12" customFormat="1" ht="18" customHeight="1">
      <c r="A19" s="45"/>
      <c r="B19" s="48"/>
      <c r="C19" s="2" t="s">
        <v>15</v>
      </c>
      <c r="D19" s="3">
        <f>SUM(D14:D18)</f>
        <v>159</v>
      </c>
      <c r="E19" s="4">
        <f>SUM(E14:E18)</f>
        <v>143</v>
      </c>
      <c r="F19" s="5">
        <f t="shared" si="0"/>
        <v>0.89937106918238996</v>
      </c>
      <c r="G19" s="4">
        <f>SUM(G14:G18)</f>
        <v>16</v>
      </c>
      <c r="H19" s="5">
        <f t="shared" si="1"/>
        <v>0.10062893081761007</v>
      </c>
      <c r="I19" s="4"/>
      <c r="J19" s="5">
        <f t="shared" si="2"/>
        <v>0</v>
      </c>
      <c r="K19" s="10" t="s">
        <v>15</v>
      </c>
      <c r="L19" s="3">
        <f>SUM(L14:L18)</f>
        <v>143</v>
      </c>
      <c r="M19" s="4">
        <f>SUM(M14:M18)</f>
        <v>131</v>
      </c>
      <c r="N19" s="5">
        <f t="shared" si="3"/>
        <v>0.91608391608391604</v>
      </c>
      <c r="O19" s="4">
        <f>SUM(O14:O18)</f>
        <v>12</v>
      </c>
      <c r="P19" s="5">
        <f t="shared" si="4"/>
        <v>8.3916083916083919E-2</v>
      </c>
      <c r="Q19" s="4"/>
      <c r="R19" s="5">
        <f t="shared" si="5"/>
        <v>0</v>
      </c>
      <c r="S19" s="10" t="s">
        <v>15</v>
      </c>
      <c r="T19" s="4">
        <f>SUM(T14:T18)</f>
        <v>119</v>
      </c>
      <c r="U19" s="4">
        <f>SUM(U14:U18)</f>
        <v>105</v>
      </c>
      <c r="V19" s="5">
        <f t="shared" si="6"/>
        <v>0.88235294117647056</v>
      </c>
      <c r="W19" s="4">
        <f>SUM(W14:W18)</f>
        <v>14</v>
      </c>
      <c r="X19" s="5">
        <f t="shared" si="7"/>
        <v>0.11764705882352941</v>
      </c>
      <c r="Y19" s="4"/>
      <c r="Z19" s="5">
        <f t="shared" si="8"/>
        <v>0</v>
      </c>
      <c r="AA19" s="10" t="s">
        <v>15</v>
      </c>
      <c r="AB19" s="4">
        <f>SUM(AB14:AB18)</f>
        <v>111</v>
      </c>
      <c r="AC19" s="4">
        <f>SUM(AC14:AC18)</f>
        <v>97</v>
      </c>
      <c r="AD19" s="5">
        <f t="shared" si="9"/>
        <v>0.87387387387387383</v>
      </c>
      <c r="AE19" s="4">
        <f>SUM(AE14:AE18)</f>
        <v>14</v>
      </c>
      <c r="AF19" s="5">
        <f t="shared" si="10"/>
        <v>0.12612612612612611</v>
      </c>
      <c r="AG19" s="4"/>
      <c r="AH19" s="5">
        <f t="shared" si="11"/>
        <v>0</v>
      </c>
      <c r="AI19" s="39"/>
      <c r="AJ19" s="39"/>
      <c r="AK19" s="42"/>
      <c r="AL19" s="39"/>
      <c r="AM19" s="42"/>
      <c r="AN19" s="39"/>
      <c r="AO19" s="42"/>
      <c r="AP19" s="11"/>
    </row>
    <row r="20" spans="1:42" ht="18" customHeight="1">
      <c r="A20" s="43" t="s">
        <v>13</v>
      </c>
      <c r="B20" s="46" t="s">
        <v>16</v>
      </c>
      <c r="C20" s="2" t="s">
        <v>22</v>
      </c>
      <c r="D20" s="19">
        <v>32</v>
      </c>
      <c r="E20" s="4">
        <v>31</v>
      </c>
      <c r="F20" s="5">
        <f t="shared" si="0"/>
        <v>0.96875</v>
      </c>
      <c r="G20" s="4">
        <v>1</v>
      </c>
      <c r="H20" s="5">
        <f t="shared" si="1"/>
        <v>3.125E-2</v>
      </c>
      <c r="I20" s="4"/>
      <c r="J20" s="5">
        <f t="shared" si="2"/>
        <v>0</v>
      </c>
      <c r="K20" s="2" t="s">
        <v>27</v>
      </c>
      <c r="L20" s="19">
        <v>38</v>
      </c>
      <c r="M20" s="4">
        <v>34</v>
      </c>
      <c r="N20" s="5">
        <f t="shared" si="3"/>
        <v>0.89473684210526316</v>
      </c>
      <c r="O20" s="4">
        <v>4</v>
      </c>
      <c r="P20" s="5">
        <f t="shared" si="4"/>
        <v>0.10526315789473684</v>
      </c>
      <c r="Q20" s="4"/>
      <c r="R20" s="5">
        <f t="shared" si="5"/>
        <v>0</v>
      </c>
      <c r="S20" s="2" t="s">
        <v>31</v>
      </c>
      <c r="T20" s="19">
        <v>32</v>
      </c>
      <c r="U20" s="4">
        <v>27</v>
      </c>
      <c r="V20" s="5">
        <f t="shared" si="6"/>
        <v>0.84375</v>
      </c>
      <c r="W20" s="4">
        <v>5</v>
      </c>
      <c r="X20" s="5">
        <f t="shared" si="7"/>
        <v>0.15625</v>
      </c>
      <c r="Y20" s="4"/>
      <c r="Z20" s="5">
        <f t="shared" si="8"/>
        <v>0</v>
      </c>
      <c r="AA20" s="2" t="s">
        <v>35</v>
      </c>
      <c r="AB20" s="19">
        <v>27</v>
      </c>
      <c r="AC20" s="4">
        <v>22</v>
      </c>
      <c r="AD20" s="5">
        <f t="shared" si="9"/>
        <v>0.81481481481481477</v>
      </c>
      <c r="AE20" s="4">
        <v>5</v>
      </c>
      <c r="AF20" s="5">
        <f t="shared" si="10"/>
        <v>0.18518518518518517</v>
      </c>
      <c r="AG20" s="4"/>
      <c r="AH20" s="5">
        <f t="shared" si="11"/>
        <v>0</v>
      </c>
      <c r="AI20" s="37">
        <f>D25+L25+T25+AB25</f>
        <v>532</v>
      </c>
      <c r="AJ20" s="37">
        <f>E25+M25+U25+AC25</f>
        <v>470</v>
      </c>
      <c r="AK20" s="40">
        <f t="shared" ref="AK20" si="15">AJ20/AI20</f>
        <v>0.88345864661654139</v>
      </c>
      <c r="AL20" s="37">
        <v>85</v>
      </c>
      <c r="AM20" s="40">
        <f t="shared" ref="AM20" si="16">AL20/AI20</f>
        <v>0.15977443609022557</v>
      </c>
      <c r="AN20" s="37"/>
      <c r="AO20" s="40">
        <f t="shared" ref="AO20" si="17">AN20/AI20</f>
        <v>0</v>
      </c>
      <c r="AP20" s="1"/>
    </row>
    <row r="21" spans="1:42" ht="18" customHeight="1">
      <c r="A21" s="44"/>
      <c r="B21" s="47"/>
      <c r="C21" s="2" t="s">
        <v>23</v>
      </c>
      <c r="D21" s="19">
        <v>29</v>
      </c>
      <c r="E21" s="4">
        <v>24</v>
      </c>
      <c r="F21" s="5">
        <f t="shared" si="0"/>
        <v>0.82758620689655171</v>
      </c>
      <c r="G21" s="4">
        <v>5</v>
      </c>
      <c r="H21" s="5">
        <f t="shared" si="1"/>
        <v>0.17241379310344829</v>
      </c>
      <c r="I21" s="4"/>
      <c r="J21" s="5">
        <f t="shared" si="2"/>
        <v>0</v>
      </c>
      <c r="K21" s="2" t="s">
        <v>28</v>
      </c>
      <c r="L21" s="19">
        <v>38</v>
      </c>
      <c r="M21" s="4">
        <v>33</v>
      </c>
      <c r="N21" s="5">
        <f t="shared" si="3"/>
        <v>0.86842105263157898</v>
      </c>
      <c r="O21" s="4">
        <v>5</v>
      </c>
      <c r="P21" s="5">
        <f t="shared" si="4"/>
        <v>0.13157894736842105</v>
      </c>
      <c r="Q21" s="4"/>
      <c r="R21" s="5">
        <f t="shared" si="5"/>
        <v>0</v>
      </c>
      <c r="S21" s="2" t="s">
        <v>32</v>
      </c>
      <c r="T21" s="19">
        <v>32</v>
      </c>
      <c r="U21" s="4">
        <v>29</v>
      </c>
      <c r="V21" s="5">
        <f t="shared" si="6"/>
        <v>0.90625</v>
      </c>
      <c r="W21" s="4">
        <v>3</v>
      </c>
      <c r="X21" s="5">
        <f t="shared" si="7"/>
        <v>9.375E-2</v>
      </c>
      <c r="Y21" s="4"/>
      <c r="Z21" s="5">
        <f t="shared" si="8"/>
        <v>0</v>
      </c>
      <c r="AA21" s="2" t="s">
        <v>36</v>
      </c>
      <c r="AB21" s="19">
        <v>27</v>
      </c>
      <c r="AC21" s="4">
        <v>20</v>
      </c>
      <c r="AD21" s="5">
        <f t="shared" si="9"/>
        <v>0.7407407407407407</v>
      </c>
      <c r="AE21" s="4">
        <v>7</v>
      </c>
      <c r="AF21" s="5">
        <f t="shared" si="10"/>
        <v>0.25925925925925924</v>
      </c>
      <c r="AG21" s="4"/>
      <c r="AH21" s="5">
        <f t="shared" si="11"/>
        <v>0</v>
      </c>
      <c r="AI21" s="38"/>
      <c r="AJ21" s="38"/>
      <c r="AK21" s="41"/>
      <c r="AL21" s="38"/>
      <c r="AM21" s="41"/>
      <c r="AN21" s="38"/>
      <c r="AO21" s="41"/>
      <c r="AP21" s="1"/>
    </row>
    <row r="22" spans="1:42" ht="18" customHeight="1">
      <c r="A22" s="44"/>
      <c r="B22" s="47"/>
      <c r="C22" s="2" t="s">
        <v>24</v>
      </c>
      <c r="D22" s="19">
        <v>30</v>
      </c>
      <c r="E22" s="4">
        <v>27</v>
      </c>
      <c r="F22" s="5">
        <f t="shared" si="0"/>
        <v>0.9</v>
      </c>
      <c r="G22" s="4">
        <v>3</v>
      </c>
      <c r="H22" s="5">
        <f t="shared" si="1"/>
        <v>0.1</v>
      </c>
      <c r="I22" s="4"/>
      <c r="J22" s="5">
        <f t="shared" si="2"/>
        <v>0</v>
      </c>
      <c r="K22" s="2" t="s">
        <v>29</v>
      </c>
      <c r="L22" s="19">
        <v>25</v>
      </c>
      <c r="M22" s="4">
        <v>24</v>
      </c>
      <c r="N22" s="5">
        <f t="shared" si="3"/>
        <v>0.96</v>
      </c>
      <c r="O22" s="4">
        <v>1</v>
      </c>
      <c r="P22" s="5">
        <f t="shared" si="4"/>
        <v>0.04</v>
      </c>
      <c r="Q22" s="4"/>
      <c r="R22" s="5">
        <f t="shared" si="5"/>
        <v>0</v>
      </c>
      <c r="S22" s="2" t="s">
        <v>33</v>
      </c>
      <c r="T22" s="19">
        <v>24</v>
      </c>
      <c r="U22" s="4">
        <v>22</v>
      </c>
      <c r="V22" s="5">
        <f t="shared" si="6"/>
        <v>0.91666666666666663</v>
      </c>
      <c r="W22" s="4">
        <v>2</v>
      </c>
      <c r="X22" s="5">
        <f t="shared" si="7"/>
        <v>8.3333333333333329E-2</v>
      </c>
      <c r="Y22" s="4"/>
      <c r="Z22" s="5">
        <f t="shared" si="8"/>
        <v>0</v>
      </c>
      <c r="AA22" s="2" t="s">
        <v>37</v>
      </c>
      <c r="AB22" s="19">
        <v>23</v>
      </c>
      <c r="AC22" s="4">
        <v>19</v>
      </c>
      <c r="AD22" s="5">
        <f t="shared" si="9"/>
        <v>0.82608695652173914</v>
      </c>
      <c r="AE22" s="4">
        <v>4</v>
      </c>
      <c r="AF22" s="5">
        <f t="shared" si="10"/>
        <v>0.17391304347826086</v>
      </c>
      <c r="AG22" s="4"/>
      <c r="AH22" s="5">
        <f t="shared" si="11"/>
        <v>0</v>
      </c>
      <c r="AI22" s="38"/>
      <c r="AJ22" s="38"/>
      <c r="AK22" s="41"/>
      <c r="AL22" s="38"/>
      <c r="AM22" s="41"/>
      <c r="AN22" s="38"/>
      <c r="AO22" s="41"/>
      <c r="AP22" s="1"/>
    </row>
    <row r="23" spans="1:42" ht="18" customHeight="1">
      <c r="A23" s="44"/>
      <c r="B23" s="47"/>
      <c r="C23" s="2" t="s">
        <v>25</v>
      </c>
      <c r="D23" s="19">
        <v>35</v>
      </c>
      <c r="E23" s="4">
        <v>33</v>
      </c>
      <c r="F23" s="5">
        <f t="shared" si="0"/>
        <v>0.94285714285714284</v>
      </c>
      <c r="G23" s="4">
        <v>2</v>
      </c>
      <c r="H23" s="5">
        <f t="shared" si="1"/>
        <v>5.7142857142857141E-2</v>
      </c>
      <c r="I23" s="4"/>
      <c r="J23" s="5">
        <f t="shared" si="2"/>
        <v>0</v>
      </c>
      <c r="K23" s="2" t="s">
        <v>30</v>
      </c>
      <c r="L23" s="19">
        <v>42</v>
      </c>
      <c r="M23" s="4">
        <v>37</v>
      </c>
      <c r="N23" s="5">
        <f t="shared" si="3"/>
        <v>0.88095238095238093</v>
      </c>
      <c r="O23" s="4">
        <v>5</v>
      </c>
      <c r="P23" s="5">
        <f t="shared" si="4"/>
        <v>0.11904761904761904</v>
      </c>
      <c r="Q23" s="4"/>
      <c r="R23" s="5"/>
      <c r="S23" s="2" t="s">
        <v>34</v>
      </c>
      <c r="T23" s="19">
        <v>31</v>
      </c>
      <c r="U23" s="4">
        <v>27</v>
      </c>
      <c r="V23" s="5">
        <f t="shared" si="6"/>
        <v>0.87096774193548387</v>
      </c>
      <c r="W23" s="4">
        <v>4</v>
      </c>
      <c r="X23" s="5">
        <f t="shared" si="7"/>
        <v>0.12903225806451613</v>
      </c>
      <c r="Y23" s="4"/>
      <c r="Z23" s="5"/>
      <c r="AA23" s="2" t="s">
        <v>44</v>
      </c>
      <c r="AB23" s="19">
        <v>34</v>
      </c>
      <c r="AC23" s="4">
        <v>30</v>
      </c>
      <c r="AD23" s="5">
        <f t="shared" si="9"/>
        <v>0.88235294117647056</v>
      </c>
      <c r="AE23" s="4">
        <v>4</v>
      </c>
      <c r="AF23" s="5">
        <f t="shared" si="10"/>
        <v>0.11764705882352941</v>
      </c>
      <c r="AG23" s="4"/>
      <c r="AH23" s="5"/>
      <c r="AI23" s="38"/>
      <c r="AJ23" s="38"/>
      <c r="AK23" s="41"/>
      <c r="AL23" s="38"/>
      <c r="AM23" s="41"/>
      <c r="AN23" s="38"/>
      <c r="AO23" s="41"/>
      <c r="AP23" s="1"/>
    </row>
    <row r="24" spans="1:42" ht="18" customHeight="1">
      <c r="A24" s="44"/>
      <c r="B24" s="47"/>
      <c r="C24" s="2" t="s">
        <v>26</v>
      </c>
      <c r="D24" s="19">
        <v>33</v>
      </c>
      <c r="E24" s="4">
        <v>31</v>
      </c>
      <c r="F24" s="5">
        <f t="shared" si="0"/>
        <v>0.93939393939393945</v>
      </c>
      <c r="G24" s="4">
        <v>2</v>
      </c>
      <c r="H24" s="5">
        <f t="shared" si="1"/>
        <v>6.0606060606060608E-2</v>
      </c>
      <c r="I24" s="4"/>
      <c r="J24" s="5">
        <f t="shared" si="2"/>
        <v>0</v>
      </c>
      <c r="K24" s="2"/>
      <c r="L24" s="3"/>
      <c r="M24" s="4"/>
      <c r="N24" s="5"/>
      <c r="O24" s="4"/>
      <c r="P24" s="5"/>
      <c r="Q24" s="4"/>
      <c r="R24" s="5"/>
      <c r="S24" s="2"/>
      <c r="T24" s="3"/>
      <c r="U24" s="4"/>
      <c r="V24" s="5"/>
      <c r="W24" s="4"/>
      <c r="X24" s="5"/>
      <c r="Y24" s="4"/>
      <c r="Z24" s="5"/>
      <c r="AA24" s="2"/>
      <c r="AB24" s="3"/>
      <c r="AC24" s="4"/>
      <c r="AD24" s="5"/>
      <c r="AE24" s="4"/>
      <c r="AF24" s="5"/>
      <c r="AG24" s="4"/>
      <c r="AH24" s="5"/>
      <c r="AI24" s="38"/>
      <c r="AJ24" s="38"/>
      <c r="AK24" s="41"/>
      <c r="AL24" s="38"/>
      <c r="AM24" s="41"/>
      <c r="AN24" s="38"/>
      <c r="AO24" s="41"/>
      <c r="AP24" s="1"/>
    </row>
    <row r="25" spans="1:42" s="12" customFormat="1" ht="18" customHeight="1">
      <c r="A25" s="45"/>
      <c r="B25" s="48"/>
      <c r="C25" s="2" t="s">
        <v>15</v>
      </c>
      <c r="D25" s="3">
        <f>SUM(D20:D24)</f>
        <v>159</v>
      </c>
      <c r="E25" s="4">
        <f>SUM(E20:E24)</f>
        <v>146</v>
      </c>
      <c r="F25" s="5">
        <f t="shared" si="0"/>
        <v>0.91823899371069184</v>
      </c>
      <c r="G25" s="4">
        <f>SUM(G20:G24)</f>
        <v>13</v>
      </c>
      <c r="H25" s="5">
        <f t="shared" si="1"/>
        <v>8.1761006289308172E-2</v>
      </c>
      <c r="I25" s="4"/>
      <c r="J25" s="5">
        <f t="shared" si="2"/>
        <v>0</v>
      </c>
      <c r="K25" s="10" t="s">
        <v>15</v>
      </c>
      <c r="L25" s="3">
        <f>SUM(L20:L24)</f>
        <v>143</v>
      </c>
      <c r="M25" s="4">
        <f>SUM(M20:M24)</f>
        <v>128</v>
      </c>
      <c r="N25" s="5">
        <f t="shared" si="3"/>
        <v>0.8951048951048951</v>
      </c>
      <c r="O25" s="4">
        <f>SUM(O20:O24)</f>
        <v>15</v>
      </c>
      <c r="P25" s="5">
        <f t="shared" si="4"/>
        <v>0.1048951048951049</v>
      </c>
      <c r="Q25" s="4"/>
      <c r="R25" s="5">
        <f t="shared" si="5"/>
        <v>0</v>
      </c>
      <c r="S25" s="10" t="s">
        <v>15</v>
      </c>
      <c r="T25" s="4">
        <f>SUM(T20:T24)</f>
        <v>119</v>
      </c>
      <c r="U25" s="4">
        <f>SUM(U20:U24)</f>
        <v>105</v>
      </c>
      <c r="V25" s="5">
        <f t="shared" si="6"/>
        <v>0.88235294117647056</v>
      </c>
      <c r="W25" s="4">
        <f>SUM(W20:W23)</f>
        <v>14</v>
      </c>
      <c r="X25" s="5">
        <f t="shared" si="7"/>
        <v>0.11764705882352941</v>
      </c>
      <c r="Y25" s="4"/>
      <c r="Z25" s="5">
        <f t="shared" si="8"/>
        <v>0</v>
      </c>
      <c r="AA25" s="10" t="s">
        <v>15</v>
      </c>
      <c r="AB25" s="4">
        <f>SUM(AB20:AB24)</f>
        <v>111</v>
      </c>
      <c r="AC25" s="4">
        <f>SUM(AC20:AC24)</f>
        <v>91</v>
      </c>
      <c r="AD25" s="5">
        <f t="shared" si="9"/>
        <v>0.81981981981981977</v>
      </c>
      <c r="AE25" s="4">
        <f>SUM(AE20:AE24)</f>
        <v>20</v>
      </c>
      <c r="AF25" s="5">
        <f t="shared" si="10"/>
        <v>0.18018018018018017</v>
      </c>
      <c r="AG25" s="4"/>
      <c r="AH25" s="5">
        <f t="shared" si="11"/>
        <v>0</v>
      </c>
      <c r="AI25" s="39"/>
      <c r="AJ25" s="39"/>
      <c r="AK25" s="42"/>
      <c r="AL25" s="39"/>
      <c r="AM25" s="42"/>
      <c r="AN25" s="39"/>
      <c r="AO25" s="42"/>
      <c r="AP25" s="11"/>
    </row>
    <row r="26" spans="1:42" ht="18" customHeight="1">
      <c r="A26" s="43" t="s">
        <v>13</v>
      </c>
      <c r="B26" s="46" t="s">
        <v>21</v>
      </c>
      <c r="C26" s="2" t="s">
        <v>22</v>
      </c>
      <c r="D26" s="19">
        <v>32</v>
      </c>
      <c r="E26" s="4">
        <v>31</v>
      </c>
      <c r="F26" s="5">
        <f t="shared" si="0"/>
        <v>0.96875</v>
      </c>
      <c r="G26" s="4">
        <v>1</v>
      </c>
      <c r="H26" s="5">
        <f t="shared" si="1"/>
        <v>3.125E-2</v>
      </c>
      <c r="I26" s="4"/>
      <c r="J26" s="5">
        <f t="shared" si="2"/>
        <v>0</v>
      </c>
      <c r="K26" s="2" t="s">
        <v>27</v>
      </c>
      <c r="L26" s="19">
        <v>38</v>
      </c>
      <c r="M26" s="4">
        <v>33</v>
      </c>
      <c r="N26" s="5">
        <f t="shared" si="3"/>
        <v>0.86842105263157898</v>
      </c>
      <c r="O26" s="4">
        <v>5</v>
      </c>
      <c r="P26" s="5">
        <f t="shared" si="4"/>
        <v>0.13157894736842105</v>
      </c>
      <c r="Q26" s="4"/>
      <c r="R26" s="5">
        <f t="shared" si="5"/>
        <v>0</v>
      </c>
      <c r="S26" s="2" t="s">
        <v>31</v>
      </c>
      <c r="T26" s="19">
        <v>32</v>
      </c>
      <c r="U26" s="4">
        <v>27</v>
      </c>
      <c r="V26" s="5">
        <f t="shared" si="6"/>
        <v>0.84375</v>
      </c>
      <c r="W26" s="4">
        <v>5</v>
      </c>
      <c r="X26" s="5">
        <f t="shared" si="7"/>
        <v>0.15625</v>
      </c>
      <c r="Y26" s="4"/>
      <c r="Z26" s="5">
        <f t="shared" si="8"/>
        <v>0</v>
      </c>
      <c r="AA26" s="2" t="s">
        <v>35</v>
      </c>
      <c r="AB26" s="19">
        <v>27</v>
      </c>
      <c r="AC26" s="4">
        <v>22</v>
      </c>
      <c r="AD26" s="5">
        <f t="shared" si="9"/>
        <v>0.81481481481481477</v>
      </c>
      <c r="AE26" s="4">
        <v>5</v>
      </c>
      <c r="AF26" s="5">
        <f t="shared" si="10"/>
        <v>0.18518518518518517</v>
      </c>
      <c r="AG26" s="4"/>
      <c r="AH26" s="5">
        <f t="shared" si="11"/>
        <v>0</v>
      </c>
      <c r="AI26" s="37">
        <f>D31+L31+T31+AB31</f>
        <v>532</v>
      </c>
      <c r="AJ26" s="37">
        <f>E31+M31+U31+AC31</f>
        <v>475</v>
      </c>
      <c r="AK26" s="40">
        <f t="shared" ref="AK26" si="18">AJ26/AI26</f>
        <v>0.8928571428571429</v>
      </c>
      <c r="AL26" s="37">
        <v>99</v>
      </c>
      <c r="AM26" s="40">
        <f t="shared" ref="AM26" si="19">AL26/AI26</f>
        <v>0.18609022556390978</v>
      </c>
      <c r="AN26" s="37"/>
      <c r="AO26" s="40">
        <f t="shared" ref="AO26" si="20">AN26/AI26</f>
        <v>0</v>
      </c>
      <c r="AP26" s="1"/>
    </row>
    <row r="27" spans="1:42" ht="18" customHeight="1">
      <c r="A27" s="44"/>
      <c r="B27" s="47"/>
      <c r="C27" s="2" t="s">
        <v>23</v>
      </c>
      <c r="D27" s="19">
        <v>29</v>
      </c>
      <c r="E27" s="4">
        <v>26</v>
      </c>
      <c r="F27" s="5">
        <f t="shared" si="0"/>
        <v>0.89655172413793105</v>
      </c>
      <c r="G27" s="4">
        <v>3</v>
      </c>
      <c r="H27" s="5">
        <f t="shared" si="1"/>
        <v>0.10344827586206896</v>
      </c>
      <c r="I27" s="4"/>
      <c r="J27" s="5">
        <f t="shared" si="2"/>
        <v>0</v>
      </c>
      <c r="K27" s="2" t="s">
        <v>28</v>
      </c>
      <c r="L27" s="19">
        <v>38</v>
      </c>
      <c r="M27" s="4">
        <v>31</v>
      </c>
      <c r="N27" s="5">
        <f t="shared" si="3"/>
        <v>0.81578947368421051</v>
      </c>
      <c r="O27" s="4">
        <v>7</v>
      </c>
      <c r="P27" s="5">
        <f t="shared" si="4"/>
        <v>0.18421052631578946</v>
      </c>
      <c r="Q27" s="4"/>
      <c r="R27" s="5">
        <f t="shared" si="5"/>
        <v>0</v>
      </c>
      <c r="S27" s="2" t="s">
        <v>32</v>
      </c>
      <c r="T27" s="19">
        <v>32</v>
      </c>
      <c r="U27" s="4">
        <v>29</v>
      </c>
      <c r="V27" s="5">
        <f t="shared" si="6"/>
        <v>0.90625</v>
      </c>
      <c r="W27" s="4">
        <v>3</v>
      </c>
      <c r="X27" s="5">
        <f t="shared" si="7"/>
        <v>9.375E-2</v>
      </c>
      <c r="Y27" s="4"/>
      <c r="Z27" s="5">
        <f t="shared" si="8"/>
        <v>0</v>
      </c>
      <c r="AA27" s="2" t="s">
        <v>36</v>
      </c>
      <c r="AB27" s="19">
        <v>27</v>
      </c>
      <c r="AC27" s="4">
        <v>26</v>
      </c>
      <c r="AD27" s="5">
        <f t="shared" si="9"/>
        <v>0.96296296296296291</v>
      </c>
      <c r="AE27" s="4">
        <v>1</v>
      </c>
      <c r="AF27" s="5">
        <f t="shared" si="10"/>
        <v>3.7037037037037035E-2</v>
      </c>
      <c r="AG27" s="4"/>
      <c r="AH27" s="5">
        <f t="shared" si="11"/>
        <v>0</v>
      </c>
      <c r="AI27" s="38"/>
      <c r="AJ27" s="38"/>
      <c r="AK27" s="41"/>
      <c r="AL27" s="38"/>
      <c r="AM27" s="41"/>
      <c r="AN27" s="38"/>
      <c r="AO27" s="41"/>
      <c r="AP27" s="1"/>
    </row>
    <row r="28" spans="1:42" ht="18" customHeight="1">
      <c r="A28" s="44"/>
      <c r="B28" s="47"/>
      <c r="C28" s="2" t="s">
        <v>24</v>
      </c>
      <c r="D28" s="19">
        <v>30</v>
      </c>
      <c r="E28" s="4">
        <v>30</v>
      </c>
      <c r="F28" s="5">
        <f t="shared" si="0"/>
        <v>1</v>
      </c>
      <c r="G28" s="4"/>
      <c r="H28" s="5">
        <f t="shared" si="1"/>
        <v>0</v>
      </c>
      <c r="I28" s="4"/>
      <c r="J28" s="5">
        <f t="shared" si="2"/>
        <v>0</v>
      </c>
      <c r="K28" s="2" t="s">
        <v>29</v>
      </c>
      <c r="L28" s="19">
        <v>25</v>
      </c>
      <c r="M28" s="4">
        <v>24</v>
      </c>
      <c r="N28" s="5">
        <f t="shared" si="3"/>
        <v>0.96</v>
      </c>
      <c r="O28" s="4">
        <v>1</v>
      </c>
      <c r="P28" s="5">
        <f t="shared" si="4"/>
        <v>0.04</v>
      </c>
      <c r="Q28" s="4"/>
      <c r="R28" s="5">
        <f t="shared" si="5"/>
        <v>0</v>
      </c>
      <c r="S28" s="2" t="s">
        <v>33</v>
      </c>
      <c r="T28" s="19">
        <v>24</v>
      </c>
      <c r="U28" s="4">
        <v>22</v>
      </c>
      <c r="V28" s="5">
        <f t="shared" si="6"/>
        <v>0.91666666666666663</v>
      </c>
      <c r="W28" s="4">
        <v>2</v>
      </c>
      <c r="X28" s="5">
        <f t="shared" si="7"/>
        <v>8.3333333333333329E-2</v>
      </c>
      <c r="Y28" s="4"/>
      <c r="Z28" s="5">
        <f t="shared" si="8"/>
        <v>0</v>
      </c>
      <c r="AA28" s="2" t="s">
        <v>37</v>
      </c>
      <c r="AB28" s="19">
        <v>23</v>
      </c>
      <c r="AC28" s="4">
        <v>19</v>
      </c>
      <c r="AD28" s="5">
        <f t="shared" si="9"/>
        <v>0.82608695652173914</v>
      </c>
      <c r="AE28" s="4">
        <v>4</v>
      </c>
      <c r="AF28" s="5">
        <f t="shared" si="10"/>
        <v>0.17391304347826086</v>
      </c>
      <c r="AG28" s="4"/>
      <c r="AH28" s="5">
        <f t="shared" si="11"/>
        <v>0</v>
      </c>
      <c r="AI28" s="38"/>
      <c r="AJ28" s="38"/>
      <c r="AK28" s="41"/>
      <c r="AL28" s="38"/>
      <c r="AM28" s="41"/>
      <c r="AN28" s="38"/>
      <c r="AO28" s="41"/>
      <c r="AP28" s="1"/>
    </row>
    <row r="29" spans="1:42" ht="18" customHeight="1">
      <c r="A29" s="44"/>
      <c r="B29" s="47"/>
      <c r="C29" s="2" t="s">
        <v>25</v>
      </c>
      <c r="D29" s="19">
        <v>35</v>
      </c>
      <c r="E29" s="4">
        <v>33</v>
      </c>
      <c r="F29" s="5">
        <f t="shared" si="0"/>
        <v>0.94285714285714284</v>
      </c>
      <c r="G29" s="4">
        <v>2</v>
      </c>
      <c r="H29" s="5">
        <f t="shared" si="1"/>
        <v>5.7142857142857141E-2</v>
      </c>
      <c r="I29" s="4"/>
      <c r="J29" s="5">
        <f t="shared" si="2"/>
        <v>0</v>
      </c>
      <c r="K29" s="2" t="s">
        <v>30</v>
      </c>
      <c r="L29" s="19">
        <v>42</v>
      </c>
      <c r="M29" s="4">
        <v>36</v>
      </c>
      <c r="N29" s="5">
        <f t="shared" si="3"/>
        <v>0.8571428571428571</v>
      </c>
      <c r="O29" s="4">
        <v>6</v>
      </c>
      <c r="P29" s="5">
        <f t="shared" si="4"/>
        <v>0.14285714285714285</v>
      </c>
      <c r="Q29" s="4"/>
      <c r="R29" s="5"/>
      <c r="S29" s="2" t="s">
        <v>34</v>
      </c>
      <c r="T29" s="19">
        <v>31</v>
      </c>
      <c r="U29" s="4">
        <v>28</v>
      </c>
      <c r="V29" s="5">
        <f t="shared" si="6"/>
        <v>0.90322580645161288</v>
      </c>
      <c r="W29" s="4">
        <v>3</v>
      </c>
      <c r="X29" s="5">
        <f t="shared" si="7"/>
        <v>9.6774193548387094E-2</v>
      </c>
      <c r="Y29" s="4"/>
      <c r="Z29" s="5"/>
      <c r="AA29" s="2" t="s">
        <v>44</v>
      </c>
      <c r="AB29" s="19">
        <v>34</v>
      </c>
      <c r="AC29" s="4">
        <v>28</v>
      </c>
      <c r="AD29" s="5">
        <f t="shared" si="9"/>
        <v>0.82352941176470584</v>
      </c>
      <c r="AE29" s="4">
        <v>6</v>
      </c>
      <c r="AF29" s="5">
        <f t="shared" si="10"/>
        <v>0.17647058823529413</v>
      </c>
      <c r="AG29" s="4"/>
      <c r="AH29" s="5"/>
      <c r="AI29" s="38"/>
      <c r="AJ29" s="38"/>
      <c r="AK29" s="41"/>
      <c r="AL29" s="38"/>
      <c r="AM29" s="41"/>
      <c r="AN29" s="38"/>
      <c r="AO29" s="41"/>
      <c r="AP29" s="1"/>
    </row>
    <row r="30" spans="1:42" ht="18" customHeight="1">
      <c r="A30" s="44"/>
      <c r="B30" s="47"/>
      <c r="C30" s="2" t="s">
        <v>26</v>
      </c>
      <c r="D30" s="19">
        <v>33</v>
      </c>
      <c r="E30" s="4">
        <v>30</v>
      </c>
      <c r="F30" s="5">
        <f t="shared" si="0"/>
        <v>0.90909090909090906</v>
      </c>
      <c r="G30" s="4">
        <v>3</v>
      </c>
      <c r="H30" s="5">
        <f t="shared" si="1"/>
        <v>9.0909090909090912E-2</v>
      </c>
      <c r="I30" s="4"/>
      <c r="J30" s="5">
        <f t="shared" si="2"/>
        <v>0</v>
      </c>
      <c r="K30" s="2"/>
      <c r="L30" s="3"/>
      <c r="M30" s="4"/>
      <c r="N30" s="5"/>
      <c r="O30" s="4"/>
      <c r="P30" s="5"/>
      <c r="Q30" s="4"/>
      <c r="R30" s="5"/>
      <c r="S30" s="2"/>
      <c r="T30" s="3"/>
      <c r="U30" s="4"/>
      <c r="V30" s="5"/>
      <c r="W30" s="4"/>
      <c r="X30" s="5"/>
      <c r="Y30" s="4"/>
      <c r="Z30" s="5"/>
      <c r="AA30" s="2"/>
      <c r="AB30" s="3"/>
      <c r="AC30" s="4"/>
      <c r="AD30" s="5"/>
      <c r="AE30" s="4"/>
      <c r="AF30" s="5"/>
      <c r="AG30" s="4"/>
      <c r="AH30" s="5"/>
      <c r="AI30" s="38"/>
      <c r="AJ30" s="38"/>
      <c r="AK30" s="41"/>
      <c r="AL30" s="38"/>
      <c r="AM30" s="41"/>
      <c r="AN30" s="38"/>
      <c r="AO30" s="41"/>
      <c r="AP30" s="1"/>
    </row>
    <row r="31" spans="1:42" s="12" customFormat="1" ht="18" customHeight="1">
      <c r="A31" s="45"/>
      <c r="B31" s="48"/>
      <c r="C31" s="2" t="s">
        <v>15</v>
      </c>
      <c r="D31" s="3">
        <f>SUM(D26:D30)</f>
        <v>159</v>
      </c>
      <c r="E31" s="4">
        <f>SUM(E26:E30)</f>
        <v>150</v>
      </c>
      <c r="F31" s="5">
        <f t="shared" si="0"/>
        <v>0.94339622641509435</v>
      </c>
      <c r="G31" s="4">
        <f>SUM(G26:G30)</f>
        <v>9</v>
      </c>
      <c r="H31" s="5">
        <f t="shared" si="1"/>
        <v>5.6603773584905662E-2</v>
      </c>
      <c r="I31" s="4"/>
      <c r="J31" s="5">
        <f t="shared" si="2"/>
        <v>0</v>
      </c>
      <c r="K31" s="10" t="s">
        <v>15</v>
      </c>
      <c r="L31" s="3">
        <f>SUM(L26:L30)</f>
        <v>143</v>
      </c>
      <c r="M31" s="4">
        <f>SUM(M26:M30)</f>
        <v>124</v>
      </c>
      <c r="N31" s="5">
        <f t="shared" si="3"/>
        <v>0.86713286713286708</v>
      </c>
      <c r="O31" s="4">
        <f>SUM(O26:O30)</f>
        <v>19</v>
      </c>
      <c r="P31" s="5">
        <f t="shared" si="4"/>
        <v>0.13286713286713286</v>
      </c>
      <c r="Q31" s="4"/>
      <c r="R31" s="5">
        <f t="shared" si="5"/>
        <v>0</v>
      </c>
      <c r="S31" s="10" t="s">
        <v>15</v>
      </c>
      <c r="T31" s="4">
        <f>SUM(T26:T30)</f>
        <v>119</v>
      </c>
      <c r="U31" s="4">
        <f>SUM(U26:U30)</f>
        <v>106</v>
      </c>
      <c r="V31" s="5">
        <f t="shared" si="6"/>
        <v>0.89075630252100846</v>
      </c>
      <c r="W31" s="4">
        <f>SUM(W26:W30)</f>
        <v>13</v>
      </c>
      <c r="X31" s="5">
        <f t="shared" si="7"/>
        <v>0.1092436974789916</v>
      </c>
      <c r="Y31" s="4"/>
      <c r="Z31" s="5">
        <f t="shared" si="8"/>
        <v>0</v>
      </c>
      <c r="AA31" s="10" t="s">
        <v>15</v>
      </c>
      <c r="AB31" s="4">
        <f>SUM(AB26:AB30)</f>
        <v>111</v>
      </c>
      <c r="AC31" s="4">
        <f>SUM(AC26:AC30)</f>
        <v>95</v>
      </c>
      <c r="AD31" s="5">
        <f t="shared" si="9"/>
        <v>0.85585585585585588</v>
      </c>
      <c r="AE31" s="4">
        <f>SUM(AE26:AE30)</f>
        <v>16</v>
      </c>
      <c r="AF31" s="5">
        <f t="shared" si="10"/>
        <v>0.14414414414414414</v>
      </c>
      <c r="AG31" s="4"/>
      <c r="AH31" s="5">
        <f t="shared" si="11"/>
        <v>0</v>
      </c>
      <c r="AI31" s="39"/>
      <c r="AJ31" s="39"/>
      <c r="AK31" s="42"/>
      <c r="AL31" s="39"/>
      <c r="AM31" s="42"/>
      <c r="AN31" s="39"/>
      <c r="AO31" s="42"/>
      <c r="AP31" s="11"/>
    </row>
    <row r="32" spans="1:42">
      <c r="A32" s="43" t="s">
        <v>13</v>
      </c>
      <c r="B32" s="46" t="s">
        <v>18</v>
      </c>
      <c r="C32" s="2" t="s">
        <v>22</v>
      </c>
      <c r="D32" s="19">
        <v>32</v>
      </c>
      <c r="E32" s="4">
        <v>30</v>
      </c>
      <c r="F32" s="5">
        <f t="shared" si="0"/>
        <v>0.9375</v>
      </c>
      <c r="G32" s="4">
        <v>2</v>
      </c>
      <c r="H32" s="5">
        <f t="shared" si="1"/>
        <v>6.25E-2</v>
      </c>
      <c r="I32" s="4"/>
      <c r="J32" s="5">
        <f t="shared" si="2"/>
        <v>0</v>
      </c>
      <c r="K32" s="2" t="s">
        <v>27</v>
      </c>
      <c r="L32" s="19">
        <v>38</v>
      </c>
      <c r="M32" s="4">
        <v>35</v>
      </c>
      <c r="N32" s="5">
        <f t="shared" si="3"/>
        <v>0.92105263157894735</v>
      </c>
      <c r="O32" s="4">
        <v>3</v>
      </c>
      <c r="P32" s="5">
        <f t="shared" si="4"/>
        <v>7.8947368421052627E-2</v>
      </c>
      <c r="Q32" s="7"/>
      <c r="R32" s="5">
        <f t="shared" si="5"/>
        <v>0</v>
      </c>
      <c r="S32" s="2" t="s">
        <v>31</v>
      </c>
      <c r="T32" s="19">
        <v>32</v>
      </c>
      <c r="U32" s="4">
        <v>27</v>
      </c>
      <c r="V32" s="5">
        <f t="shared" si="6"/>
        <v>0.84375</v>
      </c>
      <c r="W32" s="4">
        <v>5</v>
      </c>
      <c r="X32" s="5">
        <f t="shared" si="7"/>
        <v>0.15625</v>
      </c>
      <c r="Y32" s="4"/>
      <c r="Z32" s="5">
        <f t="shared" si="8"/>
        <v>0</v>
      </c>
      <c r="AA32" s="2"/>
      <c r="AB32" s="3"/>
      <c r="AC32" s="4"/>
      <c r="AD32" s="5"/>
      <c r="AE32" s="4"/>
      <c r="AF32" s="5"/>
      <c r="AG32" s="4"/>
      <c r="AH32" s="5"/>
      <c r="AI32" s="37">
        <f>D37+L37+T37</f>
        <v>421</v>
      </c>
      <c r="AJ32" s="37">
        <f>E37+M37+U37</f>
        <v>387</v>
      </c>
      <c r="AK32" s="40">
        <f t="shared" ref="AK32" si="21">AJ32/AI32</f>
        <v>0.91923990498812347</v>
      </c>
      <c r="AL32" s="37">
        <v>62</v>
      </c>
      <c r="AM32" s="40">
        <f t="shared" ref="AM32" si="22">AL32/AI32</f>
        <v>0.14726840855106887</v>
      </c>
      <c r="AN32" s="37"/>
      <c r="AO32" s="40">
        <f t="shared" ref="AO32" si="23">AN32/AI32</f>
        <v>0</v>
      </c>
      <c r="AP32" s="1"/>
    </row>
    <row r="33" spans="1:42">
      <c r="A33" s="44"/>
      <c r="B33" s="47"/>
      <c r="C33" s="2" t="s">
        <v>23</v>
      </c>
      <c r="D33" s="19">
        <v>29</v>
      </c>
      <c r="E33" s="4">
        <v>26</v>
      </c>
      <c r="F33" s="5">
        <f t="shared" si="0"/>
        <v>0.89655172413793105</v>
      </c>
      <c r="G33" s="4">
        <v>3</v>
      </c>
      <c r="H33" s="5">
        <f t="shared" si="1"/>
        <v>0.10344827586206896</v>
      </c>
      <c r="I33" s="4"/>
      <c r="J33" s="5">
        <f t="shared" si="2"/>
        <v>0</v>
      </c>
      <c r="K33" s="2" t="s">
        <v>28</v>
      </c>
      <c r="L33" s="19">
        <v>38</v>
      </c>
      <c r="M33" s="4">
        <v>35</v>
      </c>
      <c r="N33" s="5">
        <f t="shared" si="3"/>
        <v>0.92105263157894735</v>
      </c>
      <c r="O33" s="4">
        <v>3</v>
      </c>
      <c r="P33" s="5">
        <f t="shared" si="4"/>
        <v>7.8947368421052627E-2</v>
      </c>
      <c r="Q33" s="4"/>
      <c r="R33" s="5">
        <f t="shared" si="5"/>
        <v>0</v>
      </c>
      <c r="S33" s="2" t="s">
        <v>32</v>
      </c>
      <c r="T33" s="19">
        <v>32</v>
      </c>
      <c r="U33" s="4">
        <v>30</v>
      </c>
      <c r="V33" s="5">
        <f>U33/T33</f>
        <v>0.9375</v>
      </c>
      <c r="W33" s="4">
        <v>2</v>
      </c>
      <c r="X33" s="5">
        <f t="shared" si="7"/>
        <v>6.25E-2</v>
      </c>
      <c r="Y33" s="4"/>
      <c r="Z33" s="5">
        <f t="shared" si="8"/>
        <v>0</v>
      </c>
      <c r="AA33" s="2"/>
      <c r="AB33" s="3"/>
      <c r="AC33" s="4"/>
      <c r="AD33" s="5"/>
      <c r="AE33" s="4"/>
      <c r="AF33" s="5"/>
      <c r="AG33" s="4"/>
      <c r="AH33" s="5"/>
      <c r="AI33" s="38"/>
      <c r="AJ33" s="38"/>
      <c r="AK33" s="41"/>
      <c r="AL33" s="38"/>
      <c r="AM33" s="41"/>
      <c r="AN33" s="38"/>
      <c r="AO33" s="41"/>
      <c r="AP33" s="1"/>
    </row>
    <row r="34" spans="1:42">
      <c r="A34" s="44"/>
      <c r="B34" s="47"/>
      <c r="C34" s="2" t="s">
        <v>24</v>
      </c>
      <c r="D34" s="19">
        <v>30</v>
      </c>
      <c r="E34" s="4">
        <v>30</v>
      </c>
      <c r="F34" s="5">
        <f t="shared" si="0"/>
        <v>1</v>
      </c>
      <c r="G34" s="4"/>
      <c r="H34" s="5">
        <f t="shared" si="1"/>
        <v>0</v>
      </c>
      <c r="I34" s="4"/>
      <c r="J34" s="5">
        <f t="shared" si="2"/>
        <v>0</v>
      </c>
      <c r="K34" s="2" t="s">
        <v>29</v>
      </c>
      <c r="L34" s="19">
        <v>25</v>
      </c>
      <c r="M34" s="4">
        <v>24</v>
      </c>
      <c r="N34" s="5">
        <f t="shared" si="3"/>
        <v>0.96</v>
      </c>
      <c r="O34" s="4">
        <v>1</v>
      </c>
      <c r="P34" s="5">
        <f t="shared" si="4"/>
        <v>0.04</v>
      </c>
      <c r="Q34" s="4"/>
      <c r="R34" s="5">
        <f t="shared" si="5"/>
        <v>0</v>
      </c>
      <c r="S34" s="2" t="s">
        <v>33</v>
      </c>
      <c r="T34" s="19">
        <v>24</v>
      </c>
      <c r="U34" s="4">
        <v>23</v>
      </c>
      <c r="V34" s="5">
        <f t="shared" si="6"/>
        <v>0.95833333333333337</v>
      </c>
      <c r="W34" s="4">
        <v>1</v>
      </c>
      <c r="X34" s="5">
        <f t="shared" si="7"/>
        <v>4.1666666666666664E-2</v>
      </c>
      <c r="Y34" s="4"/>
      <c r="Z34" s="5">
        <f t="shared" si="8"/>
        <v>0</v>
      </c>
      <c r="AA34" s="2"/>
      <c r="AB34" s="3"/>
      <c r="AC34" s="4"/>
      <c r="AD34" s="5"/>
      <c r="AE34" s="4"/>
      <c r="AF34" s="5"/>
      <c r="AG34" s="4"/>
      <c r="AH34" s="5"/>
      <c r="AI34" s="38"/>
      <c r="AJ34" s="38"/>
      <c r="AK34" s="41"/>
      <c r="AL34" s="38"/>
      <c r="AM34" s="41"/>
      <c r="AN34" s="38"/>
      <c r="AO34" s="41"/>
      <c r="AP34" s="1"/>
    </row>
    <row r="35" spans="1:42">
      <c r="A35" s="44"/>
      <c r="B35" s="47"/>
      <c r="C35" s="2" t="s">
        <v>25</v>
      </c>
      <c r="D35" s="19">
        <v>35</v>
      </c>
      <c r="E35" s="4">
        <v>33</v>
      </c>
      <c r="F35" s="5">
        <f t="shared" si="0"/>
        <v>0.94285714285714284</v>
      </c>
      <c r="G35" s="4">
        <v>2</v>
      </c>
      <c r="H35" s="5">
        <f t="shared" si="1"/>
        <v>5.7142857142857141E-2</v>
      </c>
      <c r="I35" s="4"/>
      <c r="J35" s="5">
        <f t="shared" si="2"/>
        <v>0</v>
      </c>
      <c r="K35" s="2" t="s">
        <v>30</v>
      </c>
      <c r="L35" s="19">
        <v>42</v>
      </c>
      <c r="M35" s="4">
        <v>37</v>
      </c>
      <c r="N35" s="5">
        <f t="shared" si="3"/>
        <v>0.88095238095238093</v>
      </c>
      <c r="O35" s="4">
        <v>5</v>
      </c>
      <c r="P35" s="5">
        <f t="shared" si="4"/>
        <v>0.11904761904761904</v>
      </c>
      <c r="Q35" s="4"/>
      <c r="R35" s="5">
        <f t="shared" si="5"/>
        <v>0</v>
      </c>
      <c r="S35" s="2" t="s">
        <v>34</v>
      </c>
      <c r="T35" s="19">
        <v>31</v>
      </c>
      <c r="U35" s="4">
        <v>28</v>
      </c>
      <c r="V35" s="5">
        <f t="shared" si="6"/>
        <v>0.90322580645161288</v>
      </c>
      <c r="W35" s="4">
        <v>3</v>
      </c>
      <c r="X35" s="5">
        <f t="shared" si="7"/>
        <v>9.6774193548387094E-2</v>
      </c>
      <c r="Y35" s="4"/>
      <c r="Z35" s="5">
        <f t="shared" si="8"/>
        <v>0</v>
      </c>
      <c r="AA35" s="2"/>
      <c r="AB35" s="3"/>
      <c r="AC35" s="4"/>
      <c r="AD35" s="5"/>
      <c r="AE35" s="4"/>
      <c r="AF35" s="5"/>
      <c r="AG35" s="4"/>
      <c r="AH35" s="5"/>
      <c r="AI35" s="38"/>
      <c r="AJ35" s="38"/>
      <c r="AK35" s="41"/>
      <c r="AL35" s="38"/>
      <c r="AM35" s="41"/>
      <c r="AN35" s="38"/>
      <c r="AO35" s="41"/>
      <c r="AP35" s="1"/>
    </row>
    <row r="36" spans="1:42">
      <c r="A36" s="44"/>
      <c r="B36" s="47"/>
      <c r="C36" s="2" t="s">
        <v>26</v>
      </c>
      <c r="D36" s="19">
        <v>33</v>
      </c>
      <c r="E36" s="4">
        <v>29</v>
      </c>
      <c r="F36" s="5">
        <f t="shared" si="0"/>
        <v>0.87878787878787878</v>
      </c>
      <c r="G36" s="4">
        <v>4</v>
      </c>
      <c r="H36" s="5">
        <f t="shared" si="1"/>
        <v>0.12121212121212122</v>
      </c>
      <c r="I36" s="4"/>
      <c r="J36" s="5">
        <f t="shared" si="2"/>
        <v>0</v>
      </c>
      <c r="K36" s="2"/>
      <c r="L36" s="3"/>
      <c r="M36" s="4"/>
      <c r="N36" s="5"/>
      <c r="O36" s="4"/>
      <c r="P36" s="5"/>
      <c r="Q36" s="4"/>
      <c r="R36" s="5"/>
      <c r="S36" s="2"/>
      <c r="T36" s="3"/>
      <c r="U36" s="4"/>
      <c r="V36" s="5"/>
      <c r="W36" s="4"/>
      <c r="X36" s="5"/>
      <c r="Y36" s="4"/>
      <c r="Z36" s="5"/>
      <c r="AA36" s="2"/>
      <c r="AB36" s="3"/>
      <c r="AC36" s="4"/>
      <c r="AD36" s="5"/>
      <c r="AE36" s="4"/>
      <c r="AF36" s="5"/>
      <c r="AG36" s="4"/>
      <c r="AH36" s="5"/>
      <c r="AI36" s="38"/>
      <c r="AJ36" s="38"/>
      <c r="AK36" s="41"/>
      <c r="AL36" s="38"/>
      <c r="AM36" s="41"/>
      <c r="AN36" s="38"/>
      <c r="AO36" s="41"/>
      <c r="AP36" s="1"/>
    </row>
    <row r="37" spans="1:42" s="12" customFormat="1">
      <c r="A37" s="45"/>
      <c r="B37" s="48"/>
      <c r="C37" s="2" t="s">
        <v>15</v>
      </c>
      <c r="D37" s="3">
        <f>SUM(D32:D36)</f>
        <v>159</v>
      </c>
      <c r="E37" s="4">
        <f>SUM(E32:E36)</f>
        <v>148</v>
      </c>
      <c r="F37" s="5">
        <f t="shared" si="0"/>
        <v>0.9308176100628931</v>
      </c>
      <c r="G37" s="4">
        <f>SUM(G32:G36)</f>
        <v>11</v>
      </c>
      <c r="H37" s="5">
        <f t="shared" si="1"/>
        <v>6.9182389937106917E-2</v>
      </c>
      <c r="I37" s="4"/>
      <c r="J37" s="5">
        <f t="shared" si="2"/>
        <v>0</v>
      </c>
      <c r="K37" s="10" t="s">
        <v>15</v>
      </c>
      <c r="L37" s="3">
        <f>SUM(L32:L36)</f>
        <v>143</v>
      </c>
      <c r="M37" s="8">
        <f>SUM(M32:M36)</f>
        <v>131</v>
      </c>
      <c r="N37" s="5">
        <f t="shared" si="3"/>
        <v>0.91608391608391604</v>
      </c>
      <c r="O37" s="4">
        <f>SUM(O32:O36)</f>
        <v>12</v>
      </c>
      <c r="P37" s="5">
        <f t="shared" si="4"/>
        <v>8.3916083916083919E-2</v>
      </c>
      <c r="Q37" s="4"/>
      <c r="R37" s="5">
        <f t="shared" si="5"/>
        <v>0</v>
      </c>
      <c r="S37" s="10" t="s">
        <v>15</v>
      </c>
      <c r="T37" s="4">
        <f>SUM(T32:T36)</f>
        <v>119</v>
      </c>
      <c r="U37" s="4">
        <f>SUM(U32:U36)</f>
        <v>108</v>
      </c>
      <c r="V37" s="5">
        <f t="shared" si="6"/>
        <v>0.90756302521008403</v>
      </c>
      <c r="W37" s="4">
        <f>SUM(W32:W36)</f>
        <v>11</v>
      </c>
      <c r="X37" s="5">
        <f t="shared" si="7"/>
        <v>9.2436974789915971E-2</v>
      </c>
      <c r="Y37" s="4"/>
      <c r="Z37" s="5">
        <f t="shared" si="8"/>
        <v>0</v>
      </c>
      <c r="AA37" s="10" t="s">
        <v>15</v>
      </c>
      <c r="AB37" s="4">
        <f>SUM(AB32:AB36)</f>
        <v>0</v>
      </c>
      <c r="AC37" s="4"/>
      <c r="AD37" s="5"/>
      <c r="AE37" s="4"/>
      <c r="AF37" s="5"/>
      <c r="AG37" s="4"/>
      <c r="AH37" s="5"/>
      <c r="AI37" s="39"/>
      <c r="AJ37" s="39"/>
      <c r="AK37" s="42"/>
      <c r="AL37" s="39"/>
      <c r="AM37" s="42"/>
      <c r="AN37" s="39"/>
      <c r="AO37" s="42"/>
      <c r="AP37" s="11"/>
    </row>
    <row r="38" spans="1:42">
      <c r="A38" s="43" t="s">
        <v>13</v>
      </c>
      <c r="B38" s="46" t="s">
        <v>19</v>
      </c>
      <c r="C38" s="2" t="s">
        <v>22</v>
      </c>
      <c r="D38" s="19">
        <v>32</v>
      </c>
      <c r="E38" s="4">
        <v>31</v>
      </c>
      <c r="F38" s="5">
        <f t="shared" si="0"/>
        <v>0.96875</v>
      </c>
      <c r="G38" s="4">
        <v>1</v>
      </c>
      <c r="H38" s="5">
        <f t="shared" si="1"/>
        <v>3.125E-2</v>
      </c>
      <c r="I38" s="4"/>
      <c r="J38" s="5">
        <f t="shared" si="2"/>
        <v>0</v>
      </c>
      <c r="K38" s="2" t="s">
        <v>27</v>
      </c>
      <c r="L38" s="19">
        <v>38</v>
      </c>
      <c r="M38" s="8">
        <v>35</v>
      </c>
      <c r="N38" s="5">
        <f t="shared" si="3"/>
        <v>0.92105263157894735</v>
      </c>
      <c r="O38" s="4">
        <v>3</v>
      </c>
      <c r="P38" s="5">
        <f t="shared" si="4"/>
        <v>7.8947368421052627E-2</v>
      </c>
      <c r="Q38" s="4"/>
      <c r="R38" s="5">
        <f t="shared" si="5"/>
        <v>0</v>
      </c>
      <c r="S38" s="2" t="s">
        <v>31</v>
      </c>
      <c r="T38" s="19">
        <v>32</v>
      </c>
      <c r="U38" s="4">
        <v>28</v>
      </c>
      <c r="V38" s="5">
        <f t="shared" si="6"/>
        <v>0.875</v>
      </c>
      <c r="W38" s="4">
        <v>4</v>
      </c>
      <c r="X38" s="5">
        <f t="shared" si="7"/>
        <v>0.125</v>
      </c>
      <c r="Y38" s="4"/>
      <c r="Z38" s="5">
        <f t="shared" si="8"/>
        <v>0</v>
      </c>
      <c r="AA38" s="2" t="s">
        <v>35</v>
      </c>
      <c r="AB38" s="19">
        <v>27</v>
      </c>
      <c r="AC38" s="4">
        <v>23</v>
      </c>
      <c r="AD38" s="5">
        <f t="shared" si="9"/>
        <v>0.85185185185185186</v>
      </c>
      <c r="AE38" s="4">
        <v>4</v>
      </c>
      <c r="AF38" s="5">
        <f>AE38/AB38</f>
        <v>0.14814814814814814</v>
      </c>
      <c r="AG38" s="4"/>
      <c r="AH38" s="5">
        <f>AG38/AB38</f>
        <v>0</v>
      </c>
      <c r="AI38" s="37">
        <f>D43+L43+T43+AB43</f>
        <v>532</v>
      </c>
      <c r="AJ38" s="37">
        <f>E43+M43+U43+AC43</f>
        <v>488</v>
      </c>
      <c r="AK38" s="40">
        <f t="shared" ref="AK38" si="24">AJ38/AI38</f>
        <v>0.91729323308270672</v>
      </c>
      <c r="AL38" s="37">
        <v>74</v>
      </c>
      <c r="AM38" s="40">
        <f t="shared" ref="AM38" si="25">AL38/AI38</f>
        <v>0.13909774436090225</v>
      </c>
      <c r="AN38" s="37"/>
      <c r="AO38" s="40">
        <f t="shared" ref="AO38" si="26">AN38/AI38</f>
        <v>0</v>
      </c>
      <c r="AP38" s="1"/>
    </row>
    <row r="39" spans="1:42">
      <c r="A39" s="44"/>
      <c r="B39" s="47"/>
      <c r="C39" s="2" t="s">
        <v>23</v>
      </c>
      <c r="D39" s="19">
        <v>29</v>
      </c>
      <c r="E39" s="4">
        <v>28</v>
      </c>
      <c r="F39" s="5">
        <f t="shared" si="0"/>
        <v>0.96551724137931039</v>
      </c>
      <c r="G39" s="4">
        <v>1</v>
      </c>
      <c r="H39" s="5">
        <f t="shared" si="1"/>
        <v>3.4482758620689655E-2</v>
      </c>
      <c r="I39" s="4"/>
      <c r="J39" s="5">
        <f t="shared" si="2"/>
        <v>0</v>
      </c>
      <c r="K39" s="2" t="s">
        <v>28</v>
      </c>
      <c r="L39" s="19">
        <v>38</v>
      </c>
      <c r="M39" s="8">
        <v>36</v>
      </c>
      <c r="N39" s="5">
        <f t="shared" si="3"/>
        <v>0.94736842105263153</v>
      </c>
      <c r="O39" s="4">
        <v>2</v>
      </c>
      <c r="P39" s="5">
        <f t="shared" si="4"/>
        <v>5.2631578947368418E-2</v>
      </c>
      <c r="Q39" s="4"/>
      <c r="R39" s="5">
        <f t="shared" si="5"/>
        <v>0</v>
      </c>
      <c r="S39" s="2" t="s">
        <v>32</v>
      </c>
      <c r="T39" s="19">
        <v>32</v>
      </c>
      <c r="U39" s="4">
        <v>29</v>
      </c>
      <c r="V39" s="5">
        <f t="shared" si="6"/>
        <v>0.90625</v>
      </c>
      <c r="W39" s="4">
        <v>3</v>
      </c>
      <c r="X39" s="5">
        <f t="shared" si="7"/>
        <v>9.375E-2</v>
      </c>
      <c r="Y39" s="4"/>
      <c r="Z39" s="5">
        <f t="shared" si="8"/>
        <v>0</v>
      </c>
      <c r="AA39" s="2" t="s">
        <v>36</v>
      </c>
      <c r="AB39" s="19">
        <v>27</v>
      </c>
      <c r="AC39" s="4">
        <v>26</v>
      </c>
      <c r="AD39" s="5">
        <f t="shared" si="9"/>
        <v>0.96296296296296291</v>
      </c>
      <c r="AE39" s="4">
        <v>1</v>
      </c>
      <c r="AF39" s="5">
        <f t="shared" ref="AF39:AF43" si="27">AE39/AB39</f>
        <v>3.7037037037037035E-2</v>
      </c>
      <c r="AG39" s="4"/>
      <c r="AH39" s="5">
        <f t="shared" ref="AH39:AH43" si="28">AG39/AB39</f>
        <v>0</v>
      </c>
      <c r="AI39" s="38"/>
      <c r="AJ39" s="38"/>
      <c r="AK39" s="41"/>
      <c r="AL39" s="38"/>
      <c r="AM39" s="41"/>
      <c r="AN39" s="38"/>
      <c r="AO39" s="41"/>
      <c r="AP39" s="1"/>
    </row>
    <row r="40" spans="1:42">
      <c r="A40" s="44"/>
      <c r="B40" s="47"/>
      <c r="C40" s="2" t="s">
        <v>24</v>
      </c>
      <c r="D40" s="19">
        <v>30</v>
      </c>
      <c r="E40" s="4">
        <v>27</v>
      </c>
      <c r="F40" s="5">
        <f t="shared" si="0"/>
        <v>0.9</v>
      </c>
      <c r="G40" s="4">
        <v>3</v>
      </c>
      <c r="H40" s="5">
        <f t="shared" si="1"/>
        <v>0.1</v>
      </c>
      <c r="I40" s="4"/>
      <c r="J40" s="5">
        <f t="shared" si="2"/>
        <v>0</v>
      </c>
      <c r="K40" s="2" t="s">
        <v>29</v>
      </c>
      <c r="L40" s="19">
        <v>25</v>
      </c>
      <c r="M40" s="4">
        <v>24</v>
      </c>
      <c r="N40" s="5">
        <f t="shared" si="3"/>
        <v>0.96</v>
      </c>
      <c r="O40" s="4">
        <v>1</v>
      </c>
      <c r="P40" s="5">
        <f t="shared" si="4"/>
        <v>0.04</v>
      </c>
      <c r="Q40" s="4"/>
      <c r="R40" s="5">
        <f t="shared" si="5"/>
        <v>0</v>
      </c>
      <c r="S40" s="2" t="s">
        <v>33</v>
      </c>
      <c r="T40" s="19">
        <v>24</v>
      </c>
      <c r="U40" s="4">
        <v>21</v>
      </c>
      <c r="V40" s="5">
        <f t="shared" si="6"/>
        <v>0.875</v>
      </c>
      <c r="W40" s="4">
        <v>3</v>
      </c>
      <c r="X40" s="5">
        <f t="shared" si="7"/>
        <v>0.125</v>
      </c>
      <c r="Y40" s="4"/>
      <c r="Z40" s="5">
        <f t="shared" si="8"/>
        <v>0</v>
      </c>
      <c r="AA40" s="2" t="s">
        <v>37</v>
      </c>
      <c r="AB40" s="19">
        <v>23</v>
      </c>
      <c r="AC40" s="4">
        <v>21</v>
      </c>
      <c r="AD40" s="5">
        <f t="shared" si="9"/>
        <v>0.91304347826086951</v>
      </c>
      <c r="AE40" s="4">
        <v>2</v>
      </c>
      <c r="AF40" s="5">
        <f t="shared" si="27"/>
        <v>8.6956521739130432E-2</v>
      </c>
      <c r="AG40" s="4"/>
      <c r="AH40" s="5">
        <f t="shared" si="28"/>
        <v>0</v>
      </c>
      <c r="AI40" s="38"/>
      <c r="AJ40" s="38"/>
      <c r="AK40" s="41"/>
      <c r="AL40" s="38"/>
      <c r="AM40" s="41"/>
      <c r="AN40" s="38"/>
      <c r="AO40" s="41"/>
      <c r="AP40" s="1"/>
    </row>
    <row r="41" spans="1:42">
      <c r="A41" s="44"/>
      <c r="B41" s="47"/>
      <c r="C41" s="2" t="s">
        <v>25</v>
      </c>
      <c r="D41" s="19">
        <v>35</v>
      </c>
      <c r="E41" s="4">
        <v>33</v>
      </c>
      <c r="F41" s="5">
        <f t="shared" si="0"/>
        <v>0.94285714285714284</v>
      </c>
      <c r="G41" s="4">
        <v>2</v>
      </c>
      <c r="H41" s="5">
        <f t="shared" si="1"/>
        <v>5.7142857142857141E-2</v>
      </c>
      <c r="I41" s="4"/>
      <c r="J41" s="5">
        <f t="shared" si="2"/>
        <v>0</v>
      </c>
      <c r="K41" s="2" t="s">
        <v>30</v>
      </c>
      <c r="L41" s="19">
        <v>42</v>
      </c>
      <c r="M41" s="4">
        <v>37</v>
      </c>
      <c r="N41" s="5">
        <f t="shared" si="3"/>
        <v>0.88095238095238093</v>
      </c>
      <c r="O41" s="4">
        <v>5</v>
      </c>
      <c r="P41" s="5">
        <f t="shared" si="4"/>
        <v>0.11904761904761904</v>
      </c>
      <c r="Q41" s="4"/>
      <c r="R41" s="5"/>
      <c r="S41" s="2" t="s">
        <v>34</v>
      </c>
      <c r="T41" s="19">
        <v>31</v>
      </c>
      <c r="U41" s="4">
        <v>29</v>
      </c>
      <c r="V41" s="5">
        <f t="shared" si="6"/>
        <v>0.93548387096774188</v>
      </c>
      <c r="W41" s="4">
        <v>2</v>
      </c>
      <c r="X41" s="5">
        <f t="shared" si="7"/>
        <v>6.4516129032258063E-2</v>
      </c>
      <c r="Y41" s="4"/>
      <c r="Z41" s="5"/>
      <c r="AA41" s="2" t="s">
        <v>44</v>
      </c>
      <c r="AB41" s="19">
        <v>34</v>
      </c>
      <c r="AC41" s="4">
        <v>30</v>
      </c>
      <c r="AD41" s="5">
        <f t="shared" si="9"/>
        <v>0.88235294117647056</v>
      </c>
      <c r="AE41" s="4">
        <v>4</v>
      </c>
      <c r="AF41" s="5">
        <f t="shared" si="27"/>
        <v>0.11764705882352941</v>
      </c>
      <c r="AG41" s="4"/>
      <c r="AH41" s="5"/>
      <c r="AI41" s="38"/>
      <c r="AJ41" s="38"/>
      <c r="AK41" s="41"/>
      <c r="AL41" s="38"/>
      <c r="AM41" s="41"/>
      <c r="AN41" s="38"/>
      <c r="AO41" s="41"/>
      <c r="AP41" s="1"/>
    </row>
    <row r="42" spans="1:42">
      <c r="A42" s="44"/>
      <c r="B42" s="47"/>
      <c r="C42" s="2" t="s">
        <v>26</v>
      </c>
      <c r="D42" s="19">
        <v>33</v>
      </c>
      <c r="E42" s="4">
        <v>30</v>
      </c>
      <c r="F42" s="5">
        <f t="shared" si="0"/>
        <v>0.90909090909090906</v>
      </c>
      <c r="G42" s="4">
        <v>3</v>
      </c>
      <c r="H42" s="5">
        <f t="shared" si="1"/>
        <v>9.0909090909090912E-2</v>
      </c>
      <c r="I42" s="4"/>
      <c r="J42" s="5">
        <f t="shared" si="2"/>
        <v>0</v>
      </c>
      <c r="K42" s="2"/>
      <c r="L42" s="3"/>
      <c r="M42" s="4"/>
      <c r="N42" s="5"/>
      <c r="O42" s="4"/>
      <c r="P42" s="5"/>
      <c r="Q42" s="4"/>
      <c r="R42" s="5"/>
      <c r="S42" s="2"/>
      <c r="T42" s="3"/>
      <c r="U42" s="4"/>
      <c r="V42" s="5"/>
      <c r="W42" s="4"/>
      <c r="X42" s="5"/>
      <c r="Y42" s="4"/>
      <c r="Z42" s="5"/>
      <c r="AA42" s="2"/>
      <c r="AB42" s="3"/>
      <c r="AC42" s="4"/>
      <c r="AD42" s="5"/>
      <c r="AE42" s="4"/>
      <c r="AF42" s="5"/>
      <c r="AG42" s="4"/>
      <c r="AH42" s="5"/>
      <c r="AI42" s="38"/>
      <c r="AJ42" s="38"/>
      <c r="AK42" s="41"/>
      <c r="AL42" s="38"/>
      <c r="AM42" s="41"/>
      <c r="AN42" s="38"/>
      <c r="AO42" s="41"/>
      <c r="AP42" s="1"/>
    </row>
    <row r="43" spans="1:42" s="12" customFormat="1">
      <c r="A43" s="45"/>
      <c r="B43" s="48"/>
      <c r="C43" s="2" t="s">
        <v>15</v>
      </c>
      <c r="D43" s="3">
        <f>SUM(D38:D42)</f>
        <v>159</v>
      </c>
      <c r="E43" s="4">
        <f>SUM(E38:E42)</f>
        <v>149</v>
      </c>
      <c r="F43" s="5">
        <f t="shared" si="0"/>
        <v>0.93710691823899372</v>
      </c>
      <c r="G43" s="4">
        <f>SUM(G38:G42)</f>
        <v>10</v>
      </c>
      <c r="H43" s="5">
        <f t="shared" si="1"/>
        <v>6.2893081761006289E-2</v>
      </c>
      <c r="I43" s="4"/>
      <c r="J43" s="5">
        <f t="shared" si="2"/>
        <v>0</v>
      </c>
      <c r="K43" s="10" t="s">
        <v>15</v>
      </c>
      <c r="L43" s="3">
        <f>SUM(L38:L42)</f>
        <v>143</v>
      </c>
      <c r="M43" s="4">
        <f>SUM(M38:M42)</f>
        <v>132</v>
      </c>
      <c r="N43" s="5">
        <f t="shared" si="3"/>
        <v>0.92307692307692313</v>
      </c>
      <c r="O43" s="4">
        <f>SUM(O38:O42)</f>
        <v>11</v>
      </c>
      <c r="P43" s="5">
        <f t="shared" si="4"/>
        <v>7.6923076923076927E-2</v>
      </c>
      <c r="Q43" s="4"/>
      <c r="R43" s="5">
        <f t="shared" si="5"/>
        <v>0</v>
      </c>
      <c r="S43" s="10" t="s">
        <v>15</v>
      </c>
      <c r="T43" s="4">
        <f>SUM(T38:T42)</f>
        <v>119</v>
      </c>
      <c r="U43" s="4">
        <f>SUM(U38:U42)</f>
        <v>107</v>
      </c>
      <c r="V43" s="5">
        <f t="shared" si="6"/>
        <v>0.89915966386554624</v>
      </c>
      <c r="W43" s="4">
        <f>SUM(W38:W42)</f>
        <v>12</v>
      </c>
      <c r="X43" s="5">
        <f t="shared" si="7"/>
        <v>0.10084033613445378</v>
      </c>
      <c r="Y43" s="4"/>
      <c r="Z43" s="5">
        <f t="shared" si="8"/>
        <v>0</v>
      </c>
      <c r="AA43" s="10" t="s">
        <v>15</v>
      </c>
      <c r="AB43" s="4">
        <f>SUM(AB38:AB42)</f>
        <v>111</v>
      </c>
      <c r="AC43" s="4">
        <f>SUM(AC38:AC42)</f>
        <v>100</v>
      </c>
      <c r="AD43" s="5">
        <f t="shared" si="9"/>
        <v>0.90090090090090091</v>
      </c>
      <c r="AE43" s="4">
        <f>SUM(AE38:AE42)</f>
        <v>11</v>
      </c>
      <c r="AF43" s="5">
        <f t="shared" si="27"/>
        <v>9.90990990990991E-2</v>
      </c>
      <c r="AG43" s="4"/>
      <c r="AH43" s="5">
        <f t="shared" si="28"/>
        <v>0</v>
      </c>
      <c r="AI43" s="39"/>
      <c r="AJ43" s="39"/>
      <c r="AK43" s="42"/>
      <c r="AL43" s="39"/>
      <c r="AM43" s="42"/>
      <c r="AN43" s="39"/>
      <c r="AO43" s="42"/>
      <c r="AP43" s="11"/>
    </row>
    <row r="44" spans="1:42">
      <c r="A44" s="6"/>
      <c r="B44" s="51"/>
      <c r="C44" s="5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9"/>
      <c r="S44" s="6"/>
      <c r="T44" s="6"/>
      <c r="U44" s="6"/>
      <c r="V44" s="6"/>
      <c r="W44" s="6"/>
      <c r="X44" s="6"/>
      <c r="Y44" s="6"/>
      <c r="Z44" s="9"/>
      <c r="AA44" s="6"/>
      <c r="AB44" s="6"/>
      <c r="AC44" s="6"/>
      <c r="AD44" s="6"/>
      <c r="AE44" s="6"/>
      <c r="AF44" s="6"/>
      <c r="AG44" s="6"/>
      <c r="AH44" s="9"/>
      <c r="AI44" s="6"/>
      <c r="AJ44" s="6"/>
      <c r="AK44" s="6"/>
      <c r="AL44" s="6"/>
      <c r="AM44" s="6"/>
      <c r="AN44" s="6"/>
      <c r="AO44" s="9"/>
      <c r="AP44" s="1"/>
    </row>
    <row r="45" spans="1:42" ht="18.75">
      <c r="B45" s="14" t="s">
        <v>40</v>
      </c>
      <c r="N45" s="23" t="s">
        <v>41</v>
      </c>
      <c r="O45" s="23"/>
      <c r="P45" s="23"/>
      <c r="T45" s="23" t="s">
        <v>40</v>
      </c>
      <c r="U45" s="23"/>
      <c r="V45" s="23"/>
      <c r="AF45" s="23" t="s">
        <v>41</v>
      </c>
      <c r="AG45" s="23"/>
      <c r="AH45" s="23"/>
      <c r="AI45" s="23" t="s">
        <v>40</v>
      </c>
      <c r="AJ45" s="23"/>
      <c r="AK45" s="23"/>
      <c r="AM45" s="23" t="s">
        <v>41</v>
      </c>
      <c r="AN45" s="23"/>
      <c r="AO45" s="23"/>
    </row>
    <row r="46" spans="1:42" ht="18.75">
      <c r="B46" s="14"/>
      <c r="N46" s="15"/>
      <c r="O46" s="15"/>
      <c r="P46" s="15"/>
      <c r="T46" s="16"/>
      <c r="AF46" s="15"/>
      <c r="AG46" s="15"/>
      <c r="AH46" s="15"/>
      <c r="AI46" s="16"/>
      <c r="AM46" s="15"/>
      <c r="AN46" s="15"/>
      <c r="AO46" s="15"/>
    </row>
    <row r="47" spans="1:42" ht="18.75">
      <c r="B47" s="14" t="s">
        <v>20</v>
      </c>
      <c r="N47" s="15"/>
      <c r="O47" s="15"/>
      <c r="P47" s="15"/>
      <c r="T47" s="16" t="s">
        <v>20</v>
      </c>
      <c r="AF47" s="15"/>
      <c r="AG47" s="15"/>
      <c r="AH47" s="15"/>
      <c r="AI47" s="16" t="s">
        <v>20</v>
      </c>
      <c r="AM47" s="15"/>
      <c r="AN47" s="15"/>
      <c r="AO47" s="15"/>
    </row>
    <row r="48" spans="1:42" ht="18.75">
      <c r="B48" s="14" t="s">
        <v>43</v>
      </c>
      <c r="N48" s="23" t="s">
        <v>42</v>
      </c>
      <c r="O48" s="23"/>
      <c r="P48" s="23"/>
      <c r="T48" s="23" t="s">
        <v>43</v>
      </c>
      <c r="U48" s="23"/>
      <c r="V48" s="23"/>
      <c r="AF48" s="23" t="s">
        <v>42</v>
      </c>
      <c r="AG48" s="23"/>
      <c r="AH48" s="23"/>
      <c r="AI48" s="23" t="s">
        <v>43</v>
      </c>
      <c r="AJ48" s="23"/>
      <c r="AK48" s="23"/>
      <c r="AM48" s="23" t="s">
        <v>42</v>
      </c>
      <c r="AN48" s="23"/>
      <c r="AO48" s="23"/>
    </row>
  </sheetData>
  <mergeCells count="101">
    <mergeCell ref="AO32:AO37"/>
    <mergeCell ref="AN32:AN37"/>
    <mergeCell ref="B44:C44"/>
    <mergeCell ref="A4:B7"/>
    <mergeCell ref="C4:C7"/>
    <mergeCell ref="E6:F6"/>
    <mergeCell ref="G6:H6"/>
    <mergeCell ref="B14:B19"/>
    <mergeCell ref="D4:J4"/>
    <mergeCell ref="D5:J5"/>
    <mergeCell ref="D6:D7"/>
    <mergeCell ref="I6:J6"/>
    <mergeCell ref="A32:A37"/>
    <mergeCell ref="B32:B37"/>
    <mergeCell ref="B8:B13"/>
    <mergeCell ref="A8:A13"/>
    <mergeCell ref="T6:T7"/>
    <mergeCell ref="U6:V6"/>
    <mergeCell ref="AB4:AH4"/>
    <mergeCell ref="AB6:AB7"/>
    <mergeCell ref="L6:L7"/>
    <mergeCell ref="M6:N6"/>
    <mergeCell ref="B38:B43"/>
    <mergeCell ref="A38:A43"/>
    <mergeCell ref="A20:A25"/>
    <mergeCell ref="B20:B25"/>
    <mergeCell ref="A26:A31"/>
    <mergeCell ref="B26:B31"/>
    <mergeCell ref="A14:A19"/>
    <mergeCell ref="K4:K7"/>
    <mergeCell ref="L4:R4"/>
    <mergeCell ref="L5:R5"/>
    <mergeCell ref="O6:P6"/>
    <mergeCell ref="Q6:R6"/>
    <mergeCell ref="AI26:AI31"/>
    <mergeCell ref="AK26:AK31"/>
    <mergeCell ref="AL26:AL31"/>
    <mergeCell ref="AM26:AM31"/>
    <mergeCell ref="AJ26:AJ31"/>
    <mergeCell ref="AN14:AN19"/>
    <mergeCell ref="AO14:AO19"/>
    <mergeCell ref="AI8:AI13"/>
    <mergeCell ref="AK8:AK13"/>
    <mergeCell ref="AL8:AL13"/>
    <mergeCell ref="AM8:AM13"/>
    <mergeCell ref="AJ8:AJ13"/>
    <mergeCell ref="AN8:AN13"/>
    <mergeCell ref="AO8:AO13"/>
    <mergeCell ref="AI14:AI19"/>
    <mergeCell ref="AK14:AK19"/>
    <mergeCell ref="AL14:AL19"/>
    <mergeCell ref="AM14:AM19"/>
    <mergeCell ref="AJ14:AJ19"/>
    <mergeCell ref="AL6:AM6"/>
    <mergeCell ref="AN6:AO6"/>
    <mergeCell ref="AI6:AI7"/>
    <mergeCell ref="AN38:AN43"/>
    <mergeCell ref="AO38:AO43"/>
    <mergeCell ref="AI38:AI43"/>
    <mergeCell ref="AK38:AK43"/>
    <mergeCell ref="AL38:AL43"/>
    <mergeCell ref="AM38:AM43"/>
    <mergeCell ref="AJ38:AJ43"/>
    <mergeCell ref="AM32:AM37"/>
    <mergeCell ref="AL32:AL37"/>
    <mergeCell ref="AK32:AK37"/>
    <mergeCell ref="AJ32:AJ37"/>
    <mergeCell ref="AI32:AI37"/>
    <mergeCell ref="AN20:AN25"/>
    <mergeCell ref="AO20:AO25"/>
    <mergeCell ref="AN26:AN31"/>
    <mergeCell ref="AO26:AO31"/>
    <mergeCell ref="AI20:AI25"/>
    <mergeCell ref="AK20:AK25"/>
    <mergeCell ref="AL20:AL25"/>
    <mergeCell ref="AM20:AM25"/>
    <mergeCell ref="AJ20:AJ25"/>
    <mergeCell ref="AF45:AH45"/>
    <mergeCell ref="AF48:AH48"/>
    <mergeCell ref="T45:V45"/>
    <mergeCell ref="T48:V48"/>
    <mergeCell ref="AI45:AK45"/>
    <mergeCell ref="AI48:AK48"/>
    <mergeCell ref="AM45:AO45"/>
    <mergeCell ref="AM48:AO48"/>
    <mergeCell ref="A1:C1"/>
    <mergeCell ref="N45:P45"/>
    <mergeCell ref="N48:P48"/>
    <mergeCell ref="AJ6:AK6"/>
    <mergeCell ref="AA4:AA7"/>
    <mergeCell ref="AC6:AD6"/>
    <mergeCell ref="S4:S7"/>
    <mergeCell ref="T4:Z4"/>
    <mergeCell ref="T5:Z5"/>
    <mergeCell ref="W6:X6"/>
    <mergeCell ref="Y6:Z6"/>
    <mergeCell ref="AB5:AH5"/>
    <mergeCell ref="AE6:AF6"/>
    <mergeCell ref="AG6:AH6"/>
    <mergeCell ref="AI4:AO4"/>
    <mergeCell ref="AI5:AO5"/>
  </mergeCells>
  <printOptions horizontalCentered="1"/>
  <pageMargins left="0.19685039370078741" right="0.19685039370078741" top="0.23622047244094491" bottom="0.2362204724409449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2023-04-24T00:39:31Z</cp:lastPrinted>
  <dcterms:created xsi:type="dcterms:W3CDTF">2018-01-09T00:50:42Z</dcterms:created>
  <dcterms:modified xsi:type="dcterms:W3CDTF">2023-04-24T00:40:55Z</dcterms:modified>
</cp:coreProperties>
</file>