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HỒ SƠ NUÔI DƯỠNG NH 24.25\HỒ SƠ Y TẾ NH 24.25\TỔNG HỢP CÂN ĐO 3 LẦN\CÂN ĐO NH 2024-2025\Cân đo- khám sức khỏe lần 1. NH 24.25\"/>
    </mc:Choice>
  </mc:AlternateContent>
  <xr:revisionPtr revIDLastSave="0" documentId="13_ncr:1_{BE3A87BB-CA80-497D-B0A1-01F06890EC8A}" xr6:coauthVersionLast="47" xr6:coauthVersionMax="47" xr10:uidLastSave="{00000000-0000-0000-0000-000000000000}"/>
  <bookViews>
    <workbookView xWindow="-120" yWindow="-120" windowWidth="20730" windowHeight="11040" xr2:uid="{25C6B515-09E2-459E-9002-22789B7FBC5E}"/>
  </bookViews>
  <sheets>
    <sheet name="20.9.24" sheetId="1" r:id="rId1"/>
  </sheets>
  <definedNames>
    <definedName name="_xlnm.Print_Titles" localSheetId="0">'20.9.24'!$5:$8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1" l="1"/>
  <c r="AD29" i="1"/>
  <c r="AB29" i="1"/>
  <c r="Z29" i="1"/>
  <c r="X29" i="1"/>
  <c r="V29" i="1"/>
  <c r="T29" i="1"/>
  <c r="R29" i="1"/>
  <c r="N29" i="1"/>
  <c r="L29" i="1"/>
  <c r="J29" i="1"/>
  <c r="H29" i="1"/>
  <c r="E29" i="1"/>
  <c r="F29" i="1"/>
  <c r="F30" i="1" s="1"/>
  <c r="D29" i="1"/>
  <c r="C29" i="1"/>
  <c r="P29" i="1" l="1"/>
  <c r="G30" i="1"/>
  <c r="I30" i="1"/>
  <c r="K30" i="1"/>
  <c r="M30" i="1"/>
  <c r="O30" i="1"/>
  <c r="Q30" i="1"/>
  <c r="S30" i="1"/>
  <c r="U30" i="1"/>
  <c r="W30" i="1"/>
  <c r="Y30" i="1"/>
  <c r="AA30" i="1"/>
  <c r="AC30" i="1"/>
  <c r="AE30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E37" i="1"/>
  <c r="D37" i="1"/>
  <c r="C37" i="1"/>
  <c r="AD36" i="1"/>
  <c r="AD38" i="1" s="1"/>
  <c r="AB36" i="1"/>
  <c r="AB38" i="1" s="1"/>
  <c r="Z36" i="1"/>
  <c r="Z38" i="1" s="1"/>
  <c r="X36" i="1"/>
  <c r="X38" i="1" s="1"/>
  <c r="V36" i="1"/>
  <c r="V38" i="1" s="1"/>
  <c r="T36" i="1"/>
  <c r="T38" i="1" s="1"/>
  <c r="R36" i="1"/>
  <c r="R38" i="1" s="1"/>
  <c r="P36" i="1"/>
  <c r="P38" i="1" s="1"/>
  <c r="N36" i="1"/>
  <c r="N38" i="1" s="1"/>
  <c r="L36" i="1"/>
  <c r="L38" i="1" s="1"/>
  <c r="J36" i="1"/>
  <c r="J38" i="1" s="1"/>
  <c r="H36" i="1"/>
  <c r="H38" i="1" s="1"/>
  <c r="F36" i="1"/>
  <c r="E36" i="1"/>
  <c r="E38" i="1" s="1"/>
  <c r="D36" i="1"/>
  <c r="D38" i="1" s="1"/>
  <c r="C36" i="1"/>
  <c r="AD28" i="1"/>
  <c r="AD30" i="1" s="1"/>
  <c r="AB28" i="1"/>
  <c r="AB30" i="1" s="1"/>
  <c r="Z28" i="1"/>
  <c r="Z30" i="1" s="1"/>
  <c r="X28" i="1"/>
  <c r="X30" i="1" s="1"/>
  <c r="V28" i="1"/>
  <c r="V30" i="1" s="1"/>
  <c r="T28" i="1"/>
  <c r="T30" i="1" s="1"/>
  <c r="R28" i="1"/>
  <c r="R30" i="1" s="1"/>
  <c r="P28" i="1"/>
  <c r="P30" i="1" s="1"/>
  <c r="N28" i="1"/>
  <c r="N30" i="1" s="1"/>
  <c r="L28" i="1"/>
  <c r="L30" i="1" s="1"/>
  <c r="J28" i="1"/>
  <c r="J30" i="1" s="1"/>
  <c r="H28" i="1"/>
  <c r="H30" i="1" s="1"/>
  <c r="E28" i="1"/>
  <c r="E30" i="1" s="1"/>
  <c r="D28" i="1"/>
  <c r="D30" i="1" s="1"/>
  <c r="C28" i="1"/>
  <c r="C30" i="1" s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E21" i="1"/>
  <c r="D21" i="1"/>
  <c r="C21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E16" i="1"/>
  <c r="D16" i="1"/>
  <c r="C16" i="1"/>
  <c r="AD15" i="1"/>
  <c r="AD17" i="1" s="1"/>
  <c r="AB15" i="1"/>
  <c r="AB17" i="1" s="1"/>
  <c r="Z15" i="1"/>
  <c r="Z17" i="1" s="1"/>
  <c r="X15" i="1"/>
  <c r="X17" i="1" s="1"/>
  <c r="V15" i="1"/>
  <c r="V17" i="1" s="1"/>
  <c r="T15" i="1"/>
  <c r="T17" i="1" s="1"/>
  <c r="R15" i="1"/>
  <c r="R17" i="1" s="1"/>
  <c r="P15" i="1"/>
  <c r="P17" i="1" s="1"/>
  <c r="N15" i="1"/>
  <c r="N17" i="1" s="1"/>
  <c r="L15" i="1"/>
  <c r="L17" i="1" s="1"/>
  <c r="J15" i="1"/>
  <c r="J17" i="1" s="1"/>
  <c r="H15" i="1"/>
  <c r="H17" i="1" s="1"/>
  <c r="F15" i="1"/>
  <c r="E15" i="1"/>
  <c r="E17" i="1" s="1"/>
  <c r="D15" i="1"/>
  <c r="D17" i="1" s="1"/>
  <c r="C15" i="1"/>
  <c r="AA21" i="1" l="1"/>
  <c r="AE21" i="1"/>
  <c r="F17" i="1"/>
  <c r="C38" i="1"/>
  <c r="M38" i="1" s="1"/>
  <c r="C17" i="1"/>
  <c r="F38" i="1"/>
  <c r="I17" i="1"/>
  <c r="M17" i="1"/>
  <c r="AC17" i="1"/>
  <c r="K17" i="1"/>
  <c r="O17" i="1"/>
  <c r="S17" i="1"/>
  <c r="W17" i="1"/>
  <c r="AA17" i="1"/>
  <c r="AE17" i="1"/>
  <c r="G17" i="1"/>
  <c r="Q17" i="1"/>
  <c r="Y17" i="1"/>
  <c r="E39" i="1"/>
  <c r="H39" i="1"/>
  <c r="I38" i="1"/>
  <c r="L39" i="1"/>
  <c r="P39" i="1"/>
  <c r="Q38" i="1"/>
  <c r="T39" i="1"/>
  <c r="X39" i="1"/>
  <c r="Y38" i="1"/>
  <c r="AB39" i="1"/>
  <c r="U17" i="1"/>
  <c r="D39" i="1"/>
  <c r="J39" i="1"/>
  <c r="N39" i="1"/>
  <c r="O38" i="1"/>
  <c r="R39" i="1"/>
  <c r="V39" i="1"/>
  <c r="W38" i="1"/>
  <c r="Z39" i="1"/>
  <c r="AD39" i="1"/>
  <c r="AE38" i="1"/>
  <c r="G21" i="1"/>
  <c r="I21" i="1"/>
  <c r="K21" i="1"/>
  <c r="M21" i="1"/>
  <c r="O21" i="1"/>
  <c r="Q21" i="1"/>
  <c r="S21" i="1"/>
  <c r="U21" i="1"/>
  <c r="W21" i="1"/>
  <c r="Y21" i="1"/>
  <c r="AC21" i="1"/>
  <c r="G38" i="1" l="1"/>
  <c r="AA38" i="1"/>
  <c r="S38" i="1"/>
  <c r="K38" i="1"/>
  <c r="C39" i="1"/>
  <c r="W39" i="1" s="1"/>
  <c r="AE39" i="1"/>
  <c r="F39" i="1"/>
  <c r="AA39" i="1"/>
  <c r="AC38" i="1"/>
  <c r="U38" i="1"/>
  <c r="S39" i="1"/>
  <c r="K39" i="1"/>
  <c r="AC39" i="1"/>
  <c r="Y39" i="1"/>
  <c r="U39" i="1"/>
  <c r="Q39" i="1"/>
  <c r="M39" i="1"/>
  <c r="I39" i="1"/>
  <c r="O39" i="1" l="1"/>
  <c r="G39" i="1"/>
</calcChain>
</file>

<file path=xl/sharedStrings.xml><?xml version="1.0" encoding="utf-8"?>
<sst xmlns="http://schemas.openxmlformats.org/spreadsheetml/2006/main" count="90" uniqueCount="56">
  <si>
    <t>TRƯỜNG MẦM NON TIÊN MINH</t>
  </si>
  <si>
    <t>S
T
T</t>
  </si>
  <si>
    <t>Tổng số 
trẻ</t>
  </si>
  <si>
    <t>Giới tính</t>
  </si>
  <si>
    <t>CÂN NẶNG</t>
  </si>
  <si>
    <t>CHIỀU CAO</t>
  </si>
  <si>
    <t>CÂN NẶNG/CHIỀU CAO</t>
  </si>
  <si>
    <t>Bình 
thường</t>
  </si>
  <si>
    <t>Cao hơn</t>
  </si>
  <si>
    <t>Suy dinh dưỡng
 thể nhẹ cân</t>
  </si>
  <si>
    <t>Cao
 hơn</t>
  </si>
  <si>
    <t>Suy dinh dưỡng
 thể thấp còi</t>
  </si>
  <si>
    <t>Suy dinh dưỡng
 thể gầy còm</t>
  </si>
  <si>
    <t>Thừa
 cân</t>
  </si>
  <si>
    <t>Béo
 phì</t>
  </si>
  <si>
    <t>Nam</t>
  </si>
  <si>
    <t>Nữ</t>
  </si>
  <si>
    <t>SL</t>
  </si>
  <si>
    <t>%</t>
  </si>
  <si>
    <t>Mức vừa
( Độ 1)</t>
  </si>
  <si>
    <t>Mức nặng 
( Độ 2)</t>
  </si>
  <si>
    <t>Mức năg
( Độ 2)</t>
  </si>
  <si>
    <t xml:space="preserve"> CT1</t>
  </si>
  <si>
    <t>NT18-24</t>
  </si>
  <si>
    <t>CT2</t>
  </si>
  <si>
    <t>CT3</t>
  </si>
  <si>
    <t>NT 18-24</t>
  </si>
  <si>
    <t>Tổng 24-36</t>
  </si>
  <si>
    <t>Tổng 18-24</t>
  </si>
  <si>
    <t>NT</t>
  </si>
  <si>
    <t>3C1</t>
  </si>
  <si>
    <t>3C2</t>
  </si>
  <si>
    <t>3C3</t>
  </si>
  <si>
    <t>Tổng</t>
  </si>
  <si>
    <t>4B1</t>
  </si>
  <si>
    <t>4B2</t>
  </si>
  <si>
    <t>4B3</t>
  </si>
  <si>
    <t>4B4</t>
  </si>
  <si>
    <t>3T</t>
  </si>
  <si>
    <t>Tổng 4T</t>
  </si>
  <si>
    <t>Tổng 3T</t>
  </si>
  <si>
    <t>5A1</t>
  </si>
  <si>
    <t>5A2</t>
  </si>
  <si>
    <t>5A3</t>
  </si>
  <si>
    <t>4T</t>
  </si>
  <si>
    <t>5A4</t>
  </si>
  <si>
    <t>Tổng 5T</t>
  </si>
  <si>
    <t>TỔNG CHUNG TOÀN TRƯƠNG</t>
  </si>
  <si>
    <t>NGƯỜI TỔNG HỢP</t>
  </si>
  <si>
    <t>HIỆU TRƯỞNG</t>
  </si>
  <si>
    <t>Trần Thị Loan</t>
  </si>
  <si>
    <t>Nguyễn Thị Miền</t>
  </si>
  <si>
    <t>TỔNG HỢP CÂN - ĐO TRẺ LẦN I NĂM HỌC 2024 - 2025</t>
  </si>
  <si>
    <t xml:space="preserve">        UBND HUYỆN TIÊN LÃNG</t>
  </si>
  <si>
    <t>Tiên Minh, ngày 20 tháng 09 năm 2024</t>
  </si>
  <si>
    <t>Tên 
nhóm/
lớp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</si>
</sst>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9"/>
      <color rgb="FFFF0000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i/>
      <sz val="13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8" fillId="2" borderId="0" xfId="0" applyFont="1" applyFill="1"/>
    <xf numFmtId="0" fontId="17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1" fillId="2" borderId="0" xfId="0" applyFont="1" applyFill="1"/>
    <xf numFmtId="0" fontId="11" fillId="2" borderId="7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1" xfId="0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6" fillId="3" borderId="0" xfId="0" applyFont="1" applyFill="1"/>
    <xf numFmtId="0" fontId="6" fillId="4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left" vertical="center"/>
    </xf>
    <xf numFmtId="0" fontId="12" fillId="3" borderId="0" xfId="0" applyFont="1" applyFill="1"/>
    <xf numFmtId="0" fontId="14" fillId="3" borderId="5" xfId="0" applyFont="1" applyFill="1" applyBorder="1" applyAlignment="1">
      <alignment horizontal="center" vertical="center"/>
    </xf>
    <xf numFmtId="164" fontId="17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</xdr:row>
      <xdr:rowOff>9525</xdr:rowOff>
    </xdr:from>
    <xdr:to>
      <xdr:col>4</xdr:col>
      <xdr:colOff>57150</xdr:colOff>
      <xdr:row>2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50766C0-A972-4718-AE42-FD15C2FC900E}"/>
            </a:ext>
          </a:extLst>
        </xdr:cNvPr>
        <xdr:cNvCxnSpPr/>
      </xdr:nvCxnSpPr>
      <xdr:spPr>
        <a:xfrm>
          <a:off x="514350" y="409575"/>
          <a:ext cx="1095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B6F1B-B997-49DF-BFA7-13A1C0392B7A}">
  <dimension ref="A1:AF56"/>
  <sheetViews>
    <sheetView tabSelected="1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N28" sqref="N28"/>
    </sheetView>
  </sheetViews>
  <sheetFormatPr defaultColWidth="9.125" defaultRowHeight="15" x14ac:dyDescent="0.25"/>
  <cols>
    <col min="1" max="1" width="3" style="6" customWidth="1"/>
    <col min="2" max="2" width="6.75" style="6" customWidth="1"/>
    <col min="3" max="3" width="5.5" style="6" customWidth="1"/>
    <col min="4" max="5" width="4" style="6" customWidth="1"/>
    <col min="6" max="7" width="4.375" style="6" customWidth="1"/>
    <col min="8" max="8" width="3.5" style="6" customWidth="1"/>
    <col min="9" max="9" width="3.625" style="6" customWidth="1"/>
    <col min="10" max="11" width="4.375" style="6" customWidth="1"/>
    <col min="12" max="14" width="4" style="6" customWidth="1"/>
    <col min="15" max="15" width="4.125" style="6" customWidth="1"/>
    <col min="16" max="16" width="3.625" style="6" customWidth="1"/>
    <col min="17" max="17" width="3.375" style="6" customWidth="1"/>
    <col min="18" max="18" width="4.25" style="6" customWidth="1"/>
    <col min="19" max="19" width="4.375" style="6" customWidth="1"/>
    <col min="20" max="21" width="4.125" style="6" customWidth="1"/>
    <col min="22" max="22" width="5.125" style="6" customWidth="1"/>
    <col min="23" max="23" width="4.625" style="6" customWidth="1"/>
    <col min="24" max="24" width="4.125" style="6" customWidth="1"/>
    <col min="25" max="25" width="3.625" style="6" customWidth="1"/>
    <col min="26" max="26" width="3.75" style="6" customWidth="1"/>
    <col min="27" max="27" width="4" style="6" customWidth="1"/>
    <col min="28" max="29" width="3.625" style="6" customWidth="1"/>
    <col min="30" max="30" width="3.75" style="6" customWidth="1"/>
    <col min="31" max="31" width="4.375" style="3" customWidth="1"/>
    <col min="32" max="16384" width="9.125" style="6"/>
  </cols>
  <sheetData>
    <row r="1" spans="1:32" s="2" customFormat="1" ht="15.75" x14ac:dyDescent="0.25">
      <c r="A1" s="1" t="s">
        <v>53</v>
      </c>
      <c r="B1" s="1"/>
      <c r="C1" s="1"/>
      <c r="D1" s="1"/>
      <c r="E1" s="1"/>
      <c r="F1" s="1"/>
      <c r="AE1" s="3"/>
    </row>
    <row r="2" spans="1:32" s="2" customFormat="1" ht="15.75" x14ac:dyDescent="0.25">
      <c r="A2" s="4" t="s">
        <v>0</v>
      </c>
      <c r="B2" s="4"/>
      <c r="C2" s="4"/>
      <c r="D2" s="4"/>
      <c r="E2" s="4"/>
      <c r="F2" s="4"/>
      <c r="G2" s="5"/>
      <c r="H2" s="5"/>
      <c r="I2" s="5"/>
      <c r="J2" s="5"/>
      <c r="AE2" s="3"/>
    </row>
    <row r="3" spans="1:32" ht="18" customHeight="1" x14ac:dyDescent="0.25">
      <c r="F3" s="51" t="s">
        <v>52</v>
      </c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</row>
    <row r="4" spans="1:32" ht="4.5" customHeight="1" x14ac:dyDescent="0.25"/>
    <row r="5" spans="1:32" s="1" customFormat="1" ht="15" customHeight="1" x14ac:dyDescent="0.25">
      <c r="A5" s="52" t="s">
        <v>1</v>
      </c>
      <c r="B5" s="54" t="s">
        <v>55</v>
      </c>
      <c r="C5" s="56" t="s">
        <v>2</v>
      </c>
      <c r="D5" s="49" t="s">
        <v>3</v>
      </c>
      <c r="E5" s="49"/>
      <c r="F5" s="59" t="s">
        <v>4</v>
      </c>
      <c r="G5" s="60"/>
      <c r="H5" s="60"/>
      <c r="I5" s="60"/>
      <c r="J5" s="60"/>
      <c r="K5" s="60"/>
      <c r="L5" s="60"/>
      <c r="M5" s="61"/>
      <c r="N5" s="59" t="s">
        <v>5</v>
      </c>
      <c r="O5" s="60"/>
      <c r="P5" s="60"/>
      <c r="Q5" s="60"/>
      <c r="R5" s="60"/>
      <c r="S5" s="60"/>
      <c r="T5" s="60"/>
      <c r="U5" s="60"/>
      <c r="V5" s="50" t="s">
        <v>6</v>
      </c>
      <c r="W5" s="50"/>
      <c r="X5" s="50"/>
      <c r="Y5" s="50"/>
      <c r="Z5" s="50"/>
      <c r="AA5" s="50"/>
      <c r="AB5" s="50"/>
      <c r="AC5" s="50"/>
      <c r="AD5" s="50"/>
      <c r="AE5" s="50"/>
    </row>
    <row r="6" spans="1:32" s="1" customFormat="1" ht="24.75" customHeight="1" x14ac:dyDescent="0.25">
      <c r="A6" s="53"/>
      <c r="B6" s="55"/>
      <c r="C6" s="57"/>
      <c r="D6" s="49"/>
      <c r="E6" s="49"/>
      <c r="F6" s="49" t="s">
        <v>7</v>
      </c>
      <c r="G6" s="50"/>
      <c r="H6" s="62" t="s">
        <v>8</v>
      </c>
      <c r="I6" s="61"/>
      <c r="J6" s="49" t="s">
        <v>9</v>
      </c>
      <c r="K6" s="50"/>
      <c r="L6" s="50"/>
      <c r="M6" s="50"/>
      <c r="N6" s="49" t="s">
        <v>7</v>
      </c>
      <c r="O6" s="50"/>
      <c r="P6" s="49" t="s">
        <v>10</v>
      </c>
      <c r="Q6" s="50"/>
      <c r="R6" s="49" t="s">
        <v>11</v>
      </c>
      <c r="S6" s="50"/>
      <c r="T6" s="50"/>
      <c r="U6" s="59"/>
      <c r="V6" s="49" t="s">
        <v>7</v>
      </c>
      <c r="W6" s="50"/>
      <c r="X6" s="49" t="s">
        <v>12</v>
      </c>
      <c r="Y6" s="50"/>
      <c r="Z6" s="50"/>
      <c r="AA6" s="50"/>
      <c r="AB6" s="49" t="s">
        <v>13</v>
      </c>
      <c r="AC6" s="50"/>
      <c r="AD6" s="49" t="s">
        <v>14</v>
      </c>
      <c r="AE6" s="50"/>
    </row>
    <row r="7" spans="1:32" s="1" customFormat="1" ht="24.75" customHeight="1" x14ac:dyDescent="0.25">
      <c r="A7" s="53"/>
      <c r="B7" s="55"/>
      <c r="C7" s="57"/>
      <c r="D7" s="50" t="s">
        <v>15</v>
      </c>
      <c r="E7" s="50" t="s">
        <v>16</v>
      </c>
      <c r="F7" s="63" t="s">
        <v>17</v>
      </c>
      <c r="G7" s="63" t="s">
        <v>18</v>
      </c>
      <c r="H7" s="63" t="s">
        <v>17</v>
      </c>
      <c r="I7" s="63" t="s">
        <v>18</v>
      </c>
      <c r="J7" s="49" t="s">
        <v>19</v>
      </c>
      <c r="K7" s="50"/>
      <c r="L7" s="49" t="s">
        <v>20</v>
      </c>
      <c r="M7" s="50"/>
      <c r="N7" s="63" t="s">
        <v>17</v>
      </c>
      <c r="O7" s="63" t="s">
        <v>18</v>
      </c>
      <c r="P7" s="63" t="s">
        <v>17</v>
      </c>
      <c r="Q7" s="63" t="s">
        <v>18</v>
      </c>
      <c r="R7" s="49" t="s">
        <v>19</v>
      </c>
      <c r="S7" s="50"/>
      <c r="T7" s="49" t="s">
        <v>21</v>
      </c>
      <c r="U7" s="59"/>
      <c r="V7" s="50" t="s">
        <v>17</v>
      </c>
      <c r="W7" s="50" t="s">
        <v>18</v>
      </c>
      <c r="X7" s="49" t="s">
        <v>19</v>
      </c>
      <c r="Y7" s="50"/>
      <c r="Z7" s="49" t="s">
        <v>21</v>
      </c>
      <c r="AA7" s="50"/>
      <c r="AB7" s="50" t="s">
        <v>17</v>
      </c>
      <c r="AC7" s="50" t="s">
        <v>18</v>
      </c>
      <c r="AD7" s="50" t="s">
        <v>17</v>
      </c>
      <c r="AE7" s="53" t="s">
        <v>18</v>
      </c>
    </row>
    <row r="8" spans="1:32" s="1" customFormat="1" ht="16.5" customHeight="1" x14ac:dyDescent="0.25">
      <c r="A8" s="53"/>
      <c r="B8" s="55"/>
      <c r="C8" s="58"/>
      <c r="D8" s="50"/>
      <c r="E8" s="50"/>
      <c r="F8" s="64"/>
      <c r="G8" s="64"/>
      <c r="H8" s="64"/>
      <c r="I8" s="64"/>
      <c r="J8" s="9" t="s">
        <v>17</v>
      </c>
      <c r="K8" s="9" t="s">
        <v>18</v>
      </c>
      <c r="L8" s="9" t="s">
        <v>17</v>
      </c>
      <c r="M8" s="9" t="s">
        <v>18</v>
      </c>
      <c r="N8" s="64"/>
      <c r="O8" s="64"/>
      <c r="P8" s="64"/>
      <c r="Q8" s="64"/>
      <c r="R8" s="9" t="s">
        <v>17</v>
      </c>
      <c r="S8" s="9" t="s">
        <v>18</v>
      </c>
      <c r="T8" s="9" t="s">
        <v>17</v>
      </c>
      <c r="U8" s="8" t="s">
        <v>18</v>
      </c>
      <c r="V8" s="50"/>
      <c r="W8" s="50"/>
      <c r="X8" s="9" t="s">
        <v>17</v>
      </c>
      <c r="Y8" s="9" t="s">
        <v>18</v>
      </c>
      <c r="Z8" s="9" t="s">
        <v>17</v>
      </c>
      <c r="AA8" s="9" t="s">
        <v>18</v>
      </c>
      <c r="AB8" s="50"/>
      <c r="AC8" s="50"/>
      <c r="AD8" s="50"/>
      <c r="AE8" s="53"/>
    </row>
    <row r="9" spans="1:32" ht="19.5" customHeight="1" x14ac:dyDescent="0.25">
      <c r="A9" s="67">
        <v>1</v>
      </c>
      <c r="B9" s="10" t="s">
        <v>22</v>
      </c>
      <c r="C9" s="11">
        <v>17</v>
      </c>
      <c r="D9" s="12">
        <v>11</v>
      </c>
      <c r="E9" s="12">
        <v>6</v>
      </c>
      <c r="F9" s="13">
        <v>13</v>
      </c>
      <c r="G9" s="14"/>
      <c r="H9" s="13"/>
      <c r="I9" s="14"/>
      <c r="J9" s="13">
        <v>4</v>
      </c>
      <c r="K9" s="14"/>
      <c r="L9" s="13"/>
      <c r="M9" s="14"/>
      <c r="N9" s="13">
        <v>13</v>
      </c>
      <c r="O9" s="14"/>
      <c r="P9" s="13"/>
      <c r="Q9" s="14"/>
      <c r="R9" s="13">
        <v>4</v>
      </c>
      <c r="S9" s="14"/>
      <c r="T9" s="13"/>
      <c r="U9" s="14"/>
      <c r="V9" s="13">
        <v>15</v>
      </c>
      <c r="W9" s="14"/>
      <c r="X9" s="13"/>
      <c r="Y9" s="14"/>
      <c r="Z9" s="13"/>
      <c r="AA9" s="14"/>
      <c r="AB9" s="13">
        <v>2</v>
      </c>
      <c r="AC9" s="14"/>
      <c r="AD9" s="13"/>
      <c r="AE9" s="15"/>
    </row>
    <row r="10" spans="1:32" s="41" customFormat="1" ht="16.5" customHeight="1" x14ac:dyDescent="0.25">
      <c r="A10" s="68"/>
      <c r="B10" s="21" t="s">
        <v>23</v>
      </c>
      <c r="C10" s="35">
        <v>1</v>
      </c>
      <c r="D10" s="36"/>
      <c r="E10" s="36">
        <v>1</v>
      </c>
      <c r="F10" s="37"/>
      <c r="G10" s="40"/>
      <c r="H10" s="37"/>
      <c r="I10" s="40"/>
      <c r="J10" s="37">
        <v>1</v>
      </c>
      <c r="K10" s="40"/>
      <c r="L10" s="37"/>
      <c r="M10" s="40"/>
      <c r="N10" s="37">
        <v>1</v>
      </c>
      <c r="O10" s="40"/>
      <c r="P10" s="37"/>
      <c r="Q10" s="40"/>
      <c r="R10" s="37"/>
      <c r="S10" s="40"/>
      <c r="T10" s="37"/>
      <c r="U10" s="40"/>
      <c r="V10" s="37">
        <v>1</v>
      </c>
      <c r="W10" s="40"/>
      <c r="X10" s="37"/>
      <c r="Y10" s="40"/>
      <c r="Z10" s="37"/>
      <c r="AA10" s="40"/>
      <c r="AB10" s="37"/>
      <c r="AC10" s="40"/>
      <c r="AD10" s="37"/>
      <c r="AE10" s="39"/>
      <c r="AF10" s="6"/>
    </row>
    <row r="11" spans="1:32" ht="18.75" customHeight="1" x14ac:dyDescent="0.25">
      <c r="A11" s="67">
        <v>2</v>
      </c>
      <c r="B11" s="10" t="s">
        <v>24</v>
      </c>
      <c r="C11" s="11">
        <v>18</v>
      </c>
      <c r="D11" s="12">
        <v>9</v>
      </c>
      <c r="E11" s="12">
        <v>9</v>
      </c>
      <c r="F11" s="13">
        <v>13</v>
      </c>
      <c r="G11" s="14"/>
      <c r="H11" s="13">
        <v>0</v>
      </c>
      <c r="I11" s="14"/>
      <c r="J11" s="13">
        <v>4</v>
      </c>
      <c r="K11" s="14"/>
      <c r="L11" s="13">
        <v>1</v>
      </c>
      <c r="M11" s="14"/>
      <c r="N11" s="13">
        <v>14</v>
      </c>
      <c r="O11" s="14"/>
      <c r="P11" s="13"/>
      <c r="Q11" s="14"/>
      <c r="R11" s="13">
        <v>3</v>
      </c>
      <c r="S11" s="14"/>
      <c r="T11" s="13">
        <v>1</v>
      </c>
      <c r="U11" s="14"/>
      <c r="V11" s="13">
        <v>18</v>
      </c>
      <c r="W11" s="14"/>
      <c r="X11" s="13"/>
      <c r="Y11" s="14"/>
      <c r="Z11" s="13"/>
      <c r="AA11" s="14"/>
      <c r="AB11" s="13"/>
      <c r="AC11" s="14"/>
      <c r="AD11" s="13"/>
      <c r="AE11" s="15"/>
    </row>
    <row r="12" spans="1:32" s="46" customFormat="1" ht="15.75" customHeight="1" x14ac:dyDescent="0.25">
      <c r="A12" s="68"/>
      <c r="B12" s="21" t="s">
        <v>23</v>
      </c>
      <c r="C12" s="35">
        <v>8</v>
      </c>
      <c r="D12" s="40">
        <v>6</v>
      </c>
      <c r="E12" s="40">
        <v>2</v>
      </c>
      <c r="F12" s="40">
        <v>7</v>
      </c>
      <c r="G12" s="40"/>
      <c r="H12" s="40">
        <v>1</v>
      </c>
      <c r="I12" s="40"/>
      <c r="J12" s="40"/>
      <c r="K12" s="40"/>
      <c r="L12" s="40"/>
      <c r="M12" s="40"/>
      <c r="N12" s="40">
        <v>7</v>
      </c>
      <c r="O12" s="40"/>
      <c r="P12" s="40"/>
      <c r="Q12" s="40"/>
      <c r="R12" s="40">
        <v>1</v>
      </c>
      <c r="S12" s="40"/>
      <c r="T12" s="40"/>
      <c r="U12" s="40"/>
      <c r="V12" s="40">
        <v>7</v>
      </c>
      <c r="W12" s="40"/>
      <c r="X12" s="40"/>
      <c r="Y12" s="40"/>
      <c r="Z12" s="40"/>
      <c r="AA12" s="40"/>
      <c r="AB12" s="40"/>
      <c r="AC12" s="40"/>
      <c r="AD12" s="40">
        <v>1</v>
      </c>
      <c r="AE12" s="39"/>
    </row>
    <row r="13" spans="1:32" ht="19.5" customHeight="1" x14ac:dyDescent="0.25">
      <c r="A13" s="69">
        <v>3</v>
      </c>
      <c r="B13" s="10" t="s">
        <v>25</v>
      </c>
      <c r="C13" s="11">
        <v>19</v>
      </c>
      <c r="D13" s="12">
        <v>6</v>
      </c>
      <c r="E13" s="12">
        <v>13</v>
      </c>
      <c r="F13" s="13">
        <v>15</v>
      </c>
      <c r="G13" s="14"/>
      <c r="H13" s="13"/>
      <c r="I13" s="14"/>
      <c r="J13" s="13">
        <v>4</v>
      </c>
      <c r="K13" s="14"/>
      <c r="L13" s="13"/>
      <c r="M13" s="14"/>
      <c r="N13" s="13">
        <v>14</v>
      </c>
      <c r="O13" s="14"/>
      <c r="P13" s="13"/>
      <c r="Q13" s="14"/>
      <c r="R13" s="13">
        <v>5</v>
      </c>
      <c r="S13" s="14"/>
      <c r="T13" s="13"/>
      <c r="U13" s="14"/>
      <c r="V13" s="13">
        <v>18</v>
      </c>
      <c r="W13" s="14"/>
      <c r="X13" s="13"/>
      <c r="Y13" s="14"/>
      <c r="Z13" s="13"/>
      <c r="AA13" s="14"/>
      <c r="AB13" s="13">
        <v>1</v>
      </c>
      <c r="AC13" s="14"/>
      <c r="AD13" s="13"/>
      <c r="AE13" s="15"/>
    </row>
    <row r="14" spans="1:32" s="46" customFormat="1" ht="15.75" customHeight="1" x14ac:dyDescent="0.25">
      <c r="A14" s="70"/>
      <c r="B14" s="47" t="s">
        <v>26</v>
      </c>
      <c r="C14" s="35">
        <v>3</v>
      </c>
      <c r="D14" s="40">
        <v>3</v>
      </c>
      <c r="E14" s="40"/>
      <c r="F14" s="40">
        <v>3</v>
      </c>
      <c r="G14" s="40"/>
      <c r="H14" s="40"/>
      <c r="I14" s="40"/>
      <c r="J14" s="40"/>
      <c r="K14" s="40"/>
      <c r="L14" s="40"/>
      <c r="M14" s="40"/>
      <c r="N14" s="40">
        <v>3</v>
      </c>
      <c r="O14" s="40"/>
      <c r="P14" s="40"/>
      <c r="Q14" s="40"/>
      <c r="R14" s="40"/>
      <c r="S14" s="40"/>
      <c r="T14" s="40"/>
      <c r="U14" s="40"/>
      <c r="V14" s="40">
        <v>3</v>
      </c>
      <c r="W14" s="40"/>
      <c r="X14" s="40"/>
      <c r="Y14" s="40"/>
      <c r="Z14" s="40"/>
      <c r="AA14" s="40"/>
      <c r="AB14" s="40"/>
      <c r="AC14" s="40"/>
      <c r="AD14" s="40"/>
      <c r="AE14" s="39"/>
      <c r="AF14" s="6"/>
    </row>
    <row r="15" spans="1:32" s="18" customFormat="1" ht="21" customHeight="1" x14ac:dyDescent="0.2">
      <c r="A15" s="65" t="s">
        <v>27</v>
      </c>
      <c r="B15" s="66"/>
      <c r="C15" s="17">
        <f>C9+C11+C13</f>
        <v>54</v>
      </c>
      <c r="D15" s="17">
        <f t="shared" ref="D15:AD16" si="0">D9+D11+D13</f>
        <v>26</v>
      </c>
      <c r="E15" s="17">
        <f t="shared" si="0"/>
        <v>28</v>
      </c>
      <c r="F15" s="17">
        <f t="shared" si="0"/>
        <v>41</v>
      </c>
      <c r="G15" s="17"/>
      <c r="H15" s="17">
        <f t="shared" si="0"/>
        <v>0</v>
      </c>
      <c r="I15" s="17"/>
      <c r="J15" s="17">
        <f t="shared" si="0"/>
        <v>12</v>
      </c>
      <c r="K15" s="17"/>
      <c r="L15" s="17">
        <f t="shared" si="0"/>
        <v>1</v>
      </c>
      <c r="M15" s="17"/>
      <c r="N15" s="17">
        <f t="shared" si="0"/>
        <v>41</v>
      </c>
      <c r="O15" s="17"/>
      <c r="P15" s="17">
        <f t="shared" si="0"/>
        <v>0</v>
      </c>
      <c r="Q15" s="17"/>
      <c r="R15" s="17">
        <f t="shared" si="0"/>
        <v>12</v>
      </c>
      <c r="S15" s="17"/>
      <c r="T15" s="17">
        <f t="shared" si="0"/>
        <v>1</v>
      </c>
      <c r="U15" s="17"/>
      <c r="V15" s="17">
        <f t="shared" si="0"/>
        <v>51</v>
      </c>
      <c r="W15" s="17"/>
      <c r="X15" s="17">
        <f t="shared" si="0"/>
        <v>0</v>
      </c>
      <c r="Y15" s="17"/>
      <c r="Z15" s="17">
        <f t="shared" si="0"/>
        <v>0</v>
      </c>
      <c r="AA15" s="17"/>
      <c r="AB15" s="17">
        <f t="shared" si="0"/>
        <v>3</v>
      </c>
      <c r="AC15" s="17"/>
      <c r="AD15" s="17">
        <f t="shared" si="0"/>
        <v>0</v>
      </c>
      <c r="AE15" s="16"/>
    </row>
    <row r="16" spans="1:32" s="18" customFormat="1" ht="21" customHeight="1" x14ac:dyDescent="0.2">
      <c r="A16" s="65" t="s">
        <v>28</v>
      </c>
      <c r="B16" s="66"/>
      <c r="C16" s="17">
        <f>C10+C12+C14</f>
        <v>12</v>
      </c>
      <c r="D16" s="17">
        <f t="shared" si="0"/>
        <v>9</v>
      </c>
      <c r="E16" s="17">
        <f t="shared" si="0"/>
        <v>3</v>
      </c>
      <c r="F16" s="17">
        <f t="shared" si="0"/>
        <v>10</v>
      </c>
      <c r="G16" s="17"/>
      <c r="H16" s="17">
        <f t="shared" si="0"/>
        <v>1</v>
      </c>
      <c r="I16" s="17"/>
      <c r="J16" s="17">
        <f t="shared" si="0"/>
        <v>1</v>
      </c>
      <c r="K16" s="17"/>
      <c r="L16" s="17">
        <f t="shared" si="0"/>
        <v>0</v>
      </c>
      <c r="M16" s="17"/>
      <c r="N16" s="17">
        <f t="shared" si="0"/>
        <v>11</v>
      </c>
      <c r="O16" s="17"/>
      <c r="P16" s="17">
        <f t="shared" si="0"/>
        <v>0</v>
      </c>
      <c r="Q16" s="17"/>
      <c r="R16" s="17">
        <f t="shared" si="0"/>
        <v>1</v>
      </c>
      <c r="S16" s="17"/>
      <c r="T16" s="17">
        <f t="shared" si="0"/>
        <v>0</v>
      </c>
      <c r="U16" s="17"/>
      <c r="V16" s="17">
        <f t="shared" si="0"/>
        <v>11</v>
      </c>
      <c r="W16" s="17"/>
      <c r="X16" s="17">
        <f t="shared" si="0"/>
        <v>0</v>
      </c>
      <c r="Y16" s="17"/>
      <c r="Z16" s="17">
        <f t="shared" si="0"/>
        <v>0</v>
      </c>
      <c r="AA16" s="17"/>
      <c r="AB16" s="17">
        <f t="shared" si="0"/>
        <v>0</v>
      </c>
      <c r="AC16" s="17"/>
      <c r="AD16" s="17">
        <f t="shared" si="0"/>
        <v>1</v>
      </c>
      <c r="AE16" s="16"/>
    </row>
    <row r="17" spans="1:32" s="18" customFormat="1" ht="21.75" customHeight="1" x14ac:dyDescent="0.2">
      <c r="A17" s="73" t="s">
        <v>29</v>
      </c>
      <c r="B17" s="74"/>
      <c r="C17" s="19">
        <f>C16+C15</f>
        <v>66</v>
      </c>
      <c r="D17" s="19">
        <f t="shared" ref="D17:AD17" si="1">D15+D16</f>
        <v>35</v>
      </c>
      <c r="E17" s="19">
        <f t="shared" si="1"/>
        <v>31</v>
      </c>
      <c r="F17" s="19">
        <f>F16+F15</f>
        <v>51</v>
      </c>
      <c r="G17" s="20">
        <f>F17*100/C17</f>
        <v>77.272727272727266</v>
      </c>
      <c r="H17" s="19">
        <f t="shared" si="1"/>
        <v>1</v>
      </c>
      <c r="I17" s="21">
        <f>H17*100/C17</f>
        <v>1.5151515151515151</v>
      </c>
      <c r="J17" s="19">
        <f t="shared" si="1"/>
        <v>13</v>
      </c>
      <c r="K17" s="21">
        <f>J17*100/C17</f>
        <v>19.696969696969695</v>
      </c>
      <c r="L17" s="19">
        <f t="shared" si="1"/>
        <v>1</v>
      </c>
      <c r="M17" s="19">
        <f>L17*100/C17</f>
        <v>1.5151515151515151</v>
      </c>
      <c r="N17" s="19">
        <f t="shared" si="1"/>
        <v>52</v>
      </c>
      <c r="O17" s="20">
        <f>N17*100/C17</f>
        <v>78.787878787878782</v>
      </c>
      <c r="P17" s="19">
        <f t="shared" si="1"/>
        <v>0</v>
      </c>
      <c r="Q17" s="19">
        <f>P17*100/C17</f>
        <v>0</v>
      </c>
      <c r="R17" s="19">
        <f t="shared" si="1"/>
        <v>13</v>
      </c>
      <c r="S17" s="20">
        <f>R17*100/C17</f>
        <v>19.696969696969695</v>
      </c>
      <c r="T17" s="19">
        <f t="shared" si="1"/>
        <v>1</v>
      </c>
      <c r="U17" s="19">
        <f>T17*100/C17</f>
        <v>1.5151515151515151</v>
      </c>
      <c r="V17" s="19">
        <f t="shared" si="1"/>
        <v>62</v>
      </c>
      <c r="W17" s="21">
        <f>V17*100/C17</f>
        <v>93.939393939393938</v>
      </c>
      <c r="X17" s="22">
        <f t="shared" si="1"/>
        <v>0</v>
      </c>
      <c r="Y17" s="19">
        <f>X17*100/C17</f>
        <v>0</v>
      </c>
      <c r="Z17" s="19">
        <f t="shared" si="1"/>
        <v>0</v>
      </c>
      <c r="AA17" s="19">
        <f>Z17*100/C17</f>
        <v>0</v>
      </c>
      <c r="AB17" s="19">
        <f t="shared" si="1"/>
        <v>3</v>
      </c>
      <c r="AC17" s="19">
        <f>AB17*100/C17</f>
        <v>4.5454545454545459</v>
      </c>
      <c r="AD17" s="22">
        <f t="shared" si="1"/>
        <v>1</v>
      </c>
      <c r="AE17" s="21">
        <f>AD17*100/C17</f>
        <v>1.5151515151515151</v>
      </c>
    </row>
    <row r="18" spans="1:32" ht="18" customHeight="1" x14ac:dyDescent="0.25">
      <c r="A18" s="13">
        <v>4</v>
      </c>
      <c r="B18" s="12" t="s">
        <v>30</v>
      </c>
      <c r="C18" s="11">
        <v>19</v>
      </c>
      <c r="D18" s="12">
        <v>10</v>
      </c>
      <c r="E18" s="12">
        <v>9</v>
      </c>
      <c r="F18" s="13">
        <v>16</v>
      </c>
      <c r="G18" s="23"/>
      <c r="H18" s="13"/>
      <c r="I18" s="15"/>
      <c r="J18" s="13">
        <v>3</v>
      </c>
      <c r="K18" s="15"/>
      <c r="L18" s="13"/>
      <c r="M18" s="15"/>
      <c r="N18" s="13">
        <v>16</v>
      </c>
      <c r="O18" s="23"/>
      <c r="P18" s="13"/>
      <c r="Q18" s="15"/>
      <c r="R18" s="13">
        <v>3</v>
      </c>
      <c r="S18" s="15"/>
      <c r="T18" s="13"/>
      <c r="U18" s="14"/>
      <c r="V18" s="13">
        <v>19</v>
      </c>
      <c r="W18" s="15"/>
      <c r="X18" s="13"/>
      <c r="Y18" s="15"/>
      <c r="Z18" s="13"/>
      <c r="AA18" s="15"/>
      <c r="AB18" s="13"/>
      <c r="AC18" s="15"/>
      <c r="AD18" s="13"/>
      <c r="AE18" s="15"/>
    </row>
    <row r="19" spans="1:32" ht="18" customHeight="1" x14ac:dyDescent="0.25">
      <c r="A19" s="12">
        <v>5</v>
      </c>
      <c r="B19" s="12" t="s">
        <v>31</v>
      </c>
      <c r="C19" s="11">
        <v>34</v>
      </c>
      <c r="D19" s="11">
        <v>17</v>
      </c>
      <c r="E19" s="11">
        <v>17</v>
      </c>
      <c r="F19" s="13">
        <v>30</v>
      </c>
      <c r="G19" s="23"/>
      <c r="H19" s="13">
        <v>1</v>
      </c>
      <c r="I19" s="15"/>
      <c r="J19" s="13">
        <v>2</v>
      </c>
      <c r="K19" s="15"/>
      <c r="L19" s="13">
        <v>1</v>
      </c>
      <c r="M19" s="15"/>
      <c r="N19" s="13">
        <v>30</v>
      </c>
      <c r="O19" s="23"/>
      <c r="P19" s="13"/>
      <c r="Q19" s="15"/>
      <c r="R19" s="13">
        <v>3</v>
      </c>
      <c r="S19" s="15"/>
      <c r="T19" s="13">
        <v>1</v>
      </c>
      <c r="U19" s="14"/>
      <c r="V19" s="13">
        <v>33</v>
      </c>
      <c r="W19" s="15"/>
      <c r="X19" s="13"/>
      <c r="Y19" s="15"/>
      <c r="Z19" s="13"/>
      <c r="AA19" s="15"/>
      <c r="AB19" s="13"/>
      <c r="AC19" s="15"/>
      <c r="AD19" s="13">
        <v>1</v>
      </c>
      <c r="AE19" s="15"/>
      <c r="AF19" s="42"/>
    </row>
    <row r="20" spans="1:32" ht="18" customHeight="1" x14ac:dyDescent="0.25">
      <c r="A20" s="12">
        <v>6</v>
      </c>
      <c r="B20" s="12" t="s">
        <v>32</v>
      </c>
      <c r="C20" s="11">
        <v>24</v>
      </c>
      <c r="D20" s="12">
        <v>12</v>
      </c>
      <c r="E20" s="12">
        <v>12</v>
      </c>
      <c r="F20" s="13">
        <v>21</v>
      </c>
      <c r="G20" s="23"/>
      <c r="H20" s="13"/>
      <c r="I20" s="15"/>
      <c r="J20" s="13">
        <v>2</v>
      </c>
      <c r="K20" s="15"/>
      <c r="L20" s="13">
        <v>1</v>
      </c>
      <c r="M20" s="15"/>
      <c r="N20" s="13">
        <v>21</v>
      </c>
      <c r="O20" s="23"/>
      <c r="P20" s="13"/>
      <c r="Q20" s="15"/>
      <c r="R20" s="13">
        <v>2</v>
      </c>
      <c r="S20" s="15"/>
      <c r="T20" s="13">
        <v>1</v>
      </c>
      <c r="U20" s="14"/>
      <c r="V20" s="13">
        <v>23</v>
      </c>
      <c r="W20" s="15"/>
      <c r="X20" s="13"/>
      <c r="Y20" s="15"/>
      <c r="Z20" s="13">
        <v>1</v>
      </c>
      <c r="AA20" s="15"/>
      <c r="AB20" s="13"/>
      <c r="AC20" s="15"/>
      <c r="AD20" s="13"/>
      <c r="AE20" s="15"/>
    </row>
    <row r="21" spans="1:32" s="4" customFormat="1" ht="21.75" customHeight="1" x14ac:dyDescent="0.25">
      <c r="A21" s="73" t="s">
        <v>33</v>
      </c>
      <c r="B21" s="74"/>
      <c r="C21" s="19">
        <f>C20+C19+C18</f>
        <v>77</v>
      </c>
      <c r="D21" s="19">
        <f t="shared" ref="D21:E21" si="2">D18+D19+D20</f>
        <v>39</v>
      </c>
      <c r="E21" s="19">
        <f t="shared" si="2"/>
        <v>38</v>
      </c>
      <c r="F21" s="19">
        <f>SUM(F18:F20)</f>
        <v>67</v>
      </c>
      <c r="G21" s="20">
        <f>F21*100/C21</f>
        <v>87.012987012987011</v>
      </c>
      <c r="H21" s="19">
        <f>H18+H19+H20</f>
        <v>1</v>
      </c>
      <c r="I21" s="21">
        <f>H21*100/C21</f>
        <v>1.2987012987012987</v>
      </c>
      <c r="J21" s="19">
        <f t="shared" ref="J21:AD21" si="3">J18+J19+J20</f>
        <v>7</v>
      </c>
      <c r="K21" s="21">
        <f>J21*100/C21</f>
        <v>9.0909090909090917</v>
      </c>
      <c r="L21" s="19">
        <f t="shared" si="3"/>
        <v>2</v>
      </c>
      <c r="M21" s="19">
        <f>L21*100/C21</f>
        <v>2.5974025974025974</v>
      </c>
      <c r="N21" s="19">
        <f t="shared" si="3"/>
        <v>67</v>
      </c>
      <c r="O21" s="20">
        <f>N21*100/C21</f>
        <v>87.012987012987011</v>
      </c>
      <c r="P21" s="19">
        <f t="shared" si="3"/>
        <v>0</v>
      </c>
      <c r="Q21" s="19">
        <f>P21*100/C21</f>
        <v>0</v>
      </c>
      <c r="R21" s="19">
        <f t="shared" si="3"/>
        <v>8</v>
      </c>
      <c r="S21" s="20">
        <f>R21*100/C21</f>
        <v>10.38961038961039</v>
      </c>
      <c r="T21" s="19">
        <f t="shared" si="3"/>
        <v>2</v>
      </c>
      <c r="U21" s="19">
        <f>T21*100/C21</f>
        <v>2.5974025974025974</v>
      </c>
      <c r="V21" s="19">
        <f t="shared" si="3"/>
        <v>75</v>
      </c>
      <c r="W21" s="21">
        <f>V21*100/C21</f>
        <v>97.402597402597408</v>
      </c>
      <c r="X21" s="19">
        <f t="shared" si="3"/>
        <v>0</v>
      </c>
      <c r="Y21" s="19">
        <f>X21*100/C21</f>
        <v>0</v>
      </c>
      <c r="Z21" s="19">
        <f t="shared" si="3"/>
        <v>1</v>
      </c>
      <c r="AA21" s="48">
        <f>Z21*100/C21</f>
        <v>1.2987012987012987</v>
      </c>
      <c r="AB21" s="19">
        <f t="shared" si="3"/>
        <v>0</v>
      </c>
      <c r="AC21" s="19">
        <f>AB21*100/C21</f>
        <v>0</v>
      </c>
      <c r="AD21" s="19">
        <f t="shared" si="3"/>
        <v>1</v>
      </c>
      <c r="AE21" s="21">
        <f>AD21*100/C21</f>
        <v>1.2987012987012987</v>
      </c>
    </row>
    <row r="22" spans="1:32" ht="19.5" customHeight="1" x14ac:dyDescent="0.25">
      <c r="A22" s="12">
        <v>7</v>
      </c>
      <c r="B22" s="33" t="s">
        <v>34</v>
      </c>
      <c r="C22" s="11">
        <v>32</v>
      </c>
      <c r="D22" s="12">
        <v>20</v>
      </c>
      <c r="E22" s="12">
        <v>12</v>
      </c>
      <c r="F22" s="13">
        <v>29</v>
      </c>
      <c r="G22" s="23"/>
      <c r="H22" s="13"/>
      <c r="I22" s="15"/>
      <c r="J22" s="13">
        <v>3</v>
      </c>
      <c r="K22" s="15"/>
      <c r="L22" s="13"/>
      <c r="M22" s="15"/>
      <c r="N22" s="13">
        <v>30</v>
      </c>
      <c r="O22" s="23"/>
      <c r="P22" s="13"/>
      <c r="Q22" s="15"/>
      <c r="R22" s="13">
        <v>1</v>
      </c>
      <c r="S22" s="23"/>
      <c r="T22" s="13">
        <v>1</v>
      </c>
      <c r="U22" s="14"/>
      <c r="V22" s="13">
        <v>29</v>
      </c>
      <c r="W22" s="15"/>
      <c r="X22" s="13"/>
      <c r="Y22" s="15"/>
      <c r="Z22" s="13"/>
      <c r="AA22" s="15"/>
      <c r="AB22" s="13">
        <v>3</v>
      </c>
      <c r="AC22" s="15"/>
      <c r="AD22" s="13"/>
      <c r="AE22" s="15"/>
      <c r="AF22" s="43"/>
    </row>
    <row r="23" spans="1:32" ht="19.5" customHeight="1" x14ac:dyDescent="0.25">
      <c r="A23" s="24">
        <v>8</v>
      </c>
      <c r="B23" s="33" t="s">
        <v>35</v>
      </c>
      <c r="C23" s="11">
        <v>31</v>
      </c>
      <c r="D23" s="12">
        <v>14</v>
      </c>
      <c r="E23" s="12">
        <v>17</v>
      </c>
      <c r="F23" s="13">
        <v>28</v>
      </c>
      <c r="G23" s="23"/>
      <c r="H23" s="13"/>
      <c r="I23" s="15"/>
      <c r="J23" s="13">
        <v>2</v>
      </c>
      <c r="K23" s="15"/>
      <c r="L23" s="13">
        <v>1</v>
      </c>
      <c r="M23" s="15"/>
      <c r="N23" s="13">
        <v>27</v>
      </c>
      <c r="O23" s="23"/>
      <c r="P23" s="13"/>
      <c r="Q23" s="15"/>
      <c r="R23" s="13">
        <v>3</v>
      </c>
      <c r="S23" s="23"/>
      <c r="T23" s="13">
        <v>1</v>
      </c>
      <c r="U23" s="14"/>
      <c r="V23" s="13">
        <v>31</v>
      </c>
      <c r="W23" s="15"/>
      <c r="X23" s="13"/>
      <c r="Y23" s="15"/>
      <c r="Z23" s="13"/>
      <c r="AA23" s="15"/>
      <c r="AB23" s="13"/>
      <c r="AC23" s="15"/>
      <c r="AD23" s="13"/>
      <c r="AE23" s="15"/>
      <c r="AF23" s="43"/>
    </row>
    <row r="24" spans="1:32" ht="19.5" customHeight="1" x14ac:dyDescent="0.25">
      <c r="A24" s="24"/>
      <c r="B24" s="45" t="s">
        <v>38</v>
      </c>
      <c r="C24" s="11">
        <v>6</v>
      </c>
      <c r="D24" s="12">
        <v>4</v>
      </c>
      <c r="E24" s="12">
        <v>2</v>
      </c>
      <c r="F24" s="13">
        <v>5</v>
      </c>
      <c r="G24" s="23"/>
      <c r="H24" s="13"/>
      <c r="I24" s="15"/>
      <c r="J24" s="13">
        <v>1</v>
      </c>
      <c r="K24" s="15"/>
      <c r="L24" s="13"/>
      <c r="M24" s="15"/>
      <c r="N24" s="13">
        <v>5</v>
      </c>
      <c r="O24" s="23"/>
      <c r="P24" s="13"/>
      <c r="Q24" s="15"/>
      <c r="R24" s="13">
        <v>1</v>
      </c>
      <c r="S24" s="23"/>
      <c r="T24" s="13"/>
      <c r="U24" s="14"/>
      <c r="V24" s="13">
        <v>6</v>
      </c>
      <c r="W24" s="15"/>
      <c r="X24" s="13"/>
      <c r="Y24" s="15"/>
      <c r="Z24" s="13"/>
      <c r="AA24" s="15"/>
      <c r="AB24" s="13"/>
      <c r="AC24" s="15"/>
      <c r="AD24" s="13"/>
      <c r="AE24" s="15"/>
    </row>
    <row r="25" spans="1:32" ht="19.5" customHeight="1" x14ac:dyDescent="0.25">
      <c r="A25" s="24">
        <v>9</v>
      </c>
      <c r="B25" s="33" t="s">
        <v>36</v>
      </c>
      <c r="C25" s="11">
        <v>28</v>
      </c>
      <c r="D25" s="12">
        <v>12</v>
      </c>
      <c r="E25" s="12">
        <v>16</v>
      </c>
      <c r="F25" s="13">
        <v>23</v>
      </c>
      <c r="G25" s="23"/>
      <c r="H25" s="13">
        <v>2</v>
      </c>
      <c r="I25" s="15"/>
      <c r="J25" s="13">
        <v>2</v>
      </c>
      <c r="K25" s="15"/>
      <c r="L25" s="13">
        <v>1</v>
      </c>
      <c r="M25" s="15"/>
      <c r="N25" s="13">
        <v>25</v>
      </c>
      <c r="O25" s="23"/>
      <c r="P25" s="13"/>
      <c r="Q25" s="15"/>
      <c r="R25" s="13">
        <v>3</v>
      </c>
      <c r="S25" s="23"/>
      <c r="T25" s="13"/>
      <c r="U25" s="14"/>
      <c r="V25" s="13">
        <v>21</v>
      </c>
      <c r="W25" s="15"/>
      <c r="X25" s="13">
        <v>2</v>
      </c>
      <c r="Y25" s="15"/>
      <c r="Z25" s="13"/>
      <c r="AA25" s="15"/>
      <c r="AB25" s="13">
        <v>3</v>
      </c>
      <c r="AC25" s="15"/>
      <c r="AD25" s="13">
        <v>2</v>
      </c>
      <c r="AE25" s="15"/>
    </row>
    <row r="26" spans="1:32" ht="20.25" customHeight="1" x14ac:dyDescent="0.25">
      <c r="A26" s="24">
        <v>10</v>
      </c>
      <c r="B26" s="33" t="s">
        <v>37</v>
      </c>
      <c r="C26" s="11">
        <v>23</v>
      </c>
      <c r="D26" s="12">
        <v>13</v>
      </c>
      <c r="E26" s="12">
        <v>10</v>
      </c>
      <c r="F26" s="13">
        <v>22</v>
      </c>
      <c r="G26" s="23"/>
      <c r="H26" s="13"/>
      <c r="I26" s="15"/>
      <c r="J26" s="13">
        <v>1</v>
      </c>
      <c r="K26" s="15"/>
      <c r="L26" s="13"/>
      <c r="M26" s="15"/>
      <c r="N26" s="13">
        <v>19</v>
      </c>
      <c r="O26" s="23"/>
      <c r="P26" s="13"/>
      <c r="Q26" s="15"/>
      <c r="R26" s="13">
        <v>4</v>
      </c>
      <c r="S26" s="23"/>
      <c r="T26" s="13"/>
      <c r="U26" s="14"/>
      <c r="V26" s="13">
        <v>23</v>
      </c>
      <c r="W26" s="15"/>
      <c r="X26" s="13"/>
      <c r="Y26" s="15"/>
      <c r="Z26" s="13"/>
      <c r="AA26" s="15"/>
      <c r="AB26" s="13"/>
      <c r="AC26" s="15"/>
      <c r="AD26" s="13"/>
      <c r="AE26" s="15"/>
    </row>
    <row r="27" spans="1:32" s="41" customFormat="1" ht="20.25" customHeight="1" x14ac:dyDescent="0.25">
      <c r="A27" s="81"/>
      <c r="B27" s="82" t="s">
        <v>38</v>
      </c>
      <c r="C27" s="35">
        <v>3</v>
      </c>
      <c r="D27" s="36">
        <v>1</v>
      </c>
      <c r="E27" s="36">
        <v>2</v>
      </c>
      <c r="F27" s="37"/>
      <c r="G27" s="38"/>
      <c r="H27" s="37"/>
      <c r="I27" s="39"/>
      <c r="J27" s="37">
        <v>3</v>
      </c>
      <c r="K27" s="39"/>
      <c r="L27" s="37"/>
      <c r="M27" s="39"/>
      <c r="N27" s="37">
        <v>2</v>
      </c>
      <c r="O27" s="38"/>
      <c r="P27" s="37"/>
      <c r="Q27" s="39"/>
      <c r="R27" s="37">
        <v>1</v>
      </c>
      <c r="S27" s="38"/>
      <c r="T27" s="37"/>
      <c r="U27" s="40"/>
      <c r="V27" s="37">
        <v>3</v>
      </c>
      <c r="W27" s="39"/>
      <c r="X27" s="37"/>
      <c r="Y27" s="39"/>
      <c r="Z27" s="37"/>
      <c r="AA27" s="39"/>
      <c r="AB27" s="37"/>
      <c r="AC27" s="39"/>
      <c r="AD27" s="37"/>
      <c r="AE27" s="39"/>
    </row>
    <row r="28" spans="1:32" s="18" customFormat="1" ht="24" customHeight="1" x14ac:dyDescent="0.2">
      <c r="A28" s="75" t="s">
        <v>39</v>
      </c>
      <c r="B28" s="76"/>
      <c r="C28" s="17">
        <f>C22+C23+C25+C26</f>
        <v>114</v>
      </c>
      <c r="D28" s="17">
        <f>D22+D23+D25+D26</f>
        <v>59</v>
      </c>
      <c r="E28" s="17">
        <f>E22+E23+E25+E26</f>
        <v>55</v>
      </c>
      <c r="F28" s="17">
        <f>F26+F25+F23+F22</f>
        <v>102</v>
      </c>
      <c r="G28" s="25"/>
      <c r="H28" s="17">
        <f>H22+H23+H25+H26</f>
        <v>2</v>
      </c>
      <c r="I28" s="16"/>
      <c r="J28" s="17">
        <f>J22+J23+J25+J26</f>
        <v>8</v>
      </c>
      <c r="K28" s="16"/>
      <c r="L28" s="17">
        <f>L22+L23+L25+L26</f>
        <v>2</v>
      </c>
      <c r="M28" s="16"/>
      <c r="N28" s="17">
        <f>N22+N23+N25+N26</f>
        <v>101</v>
      </c>
      <c r="O28" s="25"/>
      <c r="P28" s="17">
        <f>P22+P23+P25+P26</f>
        <v>0</v>
      </c>
      <c r="Q28" s="16"/>
      <c r="R28" s="17">
        <f>R22+R23+R25+R26</f>
        <v>11</v>
      </c>
      <c r="S28" s="25"/>
      <c r="T28" s="17">
        <f>T22+T23+T25+T26</f>
        <v>2</v>
      </c>
      <c r="U28" s="17"/>
      <c r="V28" s="17">
        <f>V22+V23+V25+V26</f>
        <v>104</v>
      </c>
      <c r="W28" s="16"/>
      <c r="X28" s="17">
        <f>X22+X23+X25+X26</f>
        <v>2</v>
      </c>
      <c r="Y28" s="16"/>
      <c r="Z28" s="17">
        <f>Z22+Z23+Z25+Z26</f>
        <v>0</v>
      </c>
      <c r="AA28" s="16"/>
      <c r="AB28" s="17">
        <f>AB22+AB23+AB25+AB26</f>
        <v>6</v>
      </c>
      <c r="AC28" s="16"/>
      <c r="AD28" s="17">
        <f>AD22+AD23+AD25+AD26</f>
        <v>2</v>
      </c>
      <c r="AE28" s="16"/>
    </row>
    <row r="29" spans="1:32" s="18" customFormat="1" ht="21.75" customHeight="1" x14ac:dyDescent="0.2">
      <c r="A29" s="75" t="s">
        <v>40</v>
      </c>
      <c r="B29" s="76"/>
      <c r="C29" s="17">
        <f>C24+C27</f>
        <v>9</v>
      </c>
      <c r="D29" s="17">
        <f>D24+D27</f>
        <v>5</v>
      </c>
      <c r="E29" s="17">
        <f t="shared" ref="E29:F29" si="4">E24+E27</f>
        <v>4</v>
      </c>
      <c r="F29" s="17">
        <f t="shared" si="4"/>
        <v>5</v>
      </c>
      <c r="G29" s="17"/>
      <c r="H29" s="17">
        <f>H24+H27</f>
        <v>0</v>
      </c>
      <c r="I29" s="17"/>
      <c r="J29" s="17">
        <f>J24+J27</f>
        <v>4</v>
      </c>
      <c r="K29" s="17"/>
      <c r="L29" s="17">
        <f>L24+L27</f>
        <v>0</v>
      </c>
      <c r="M29" s="17"/>
      <c r="N29" s="17">
        <f>N24+N27</f>
        <v>7</v>
      </c>
      <c r="O29" s="17"/>
      <c r="P29" s="17">
        <f>P24</f>
        <v>0</v>
      </c>
      <c r="Q29" s="17"/>
      <c r="R29" s="17">
        <f>R24+R27</f>
        <v>2</v>
      </c>
      <c r="S29" s="17"/>
      <c r="T29" s="17">
        <f>T24+T27</f>
        <v>0</v>
      </c>
      <c r="U29" s="17"/>
      <c r="V29" s="17">
        <f>V24+V27</f>
        <v>9</v>
      </c>
      <c r="W29" s="17"/>
      <c r="X29" s="17">
        <f>X24+X27</f>
        <v>0</v>
      </c>
      <c r="Y29" s="17"/>
      <c r="Z29" s="17">
        <f>Z24+Z27</f>
        <v>0</v>
      </c>
      <c r="AA29" s="17"/>
      <c r="AB29" s="17">
        <f>AB24+AB27</f>
        <v>0</v>
      </c>
      <c r="AC29" s="17"/>
      <c r="AD29" s="17">
        <f>AD24+AD27</f>
        <v>0</v>
      </c>
      <c r="AE29" s="17"/>
    </row>
    <row r="30" spans="1:32" s="18" customFormat="1" ht="25.5" customHeight="1" x14ac:dyDescent="0.2">
      <c r="A30" s="73" t="s">
        <v>33</v>
      </c>
      <c r="B30" s="74"/>
      <c r="C30" s="19">
        <f>C29+C28</f>
        <v>123</v>
      </c>
      <c r="D30" s="19">
        <f t="shared" ref="D30:AE30" si="5">D29+D28</f>
        <v>64</v>
      </c>
      <c r="E30" s="19">
        <f t="shared" si="5"/>
        <v>59</v>
      </c>
      <c r="F30" s="19">
        <f>F29+F28</f>
        <v>107</v>
      </c>
      <c r="G30" s="19">
        <f t="shared" si="5"/>
        <v>0</v>
      </c>
      <c r="H30" s="19">
        <f t="shared" si="5"/>
        <v>2</v>
      </c>
      <c r="I30" s="19">
        <f t="shared" si="5"/>
        <v>0</v>
      </c>
      <c r="J30" s="19">
        <f t="shared" si="5"/>
        <v>12</v>
      </c>
      <c r="K30" s="19">
        <f t="shared" si="5"/>
        <v>0</v>
      </c>
      <c r="L30" s="19">
        <f t="shared" si="5"/>
        <v>2</v>
      </c>
      <c r="M30" s="19">
        <f t="shared" si="5"/>
        <v>0</v>
      </c>
      <c r="N30" s="19">
        <f t="shared" si="5"/>
        <v>108</v>
      </c>
      <c r="O30" s="19">
        <f t="shared" si="5"/>
        <v>0</v>
      </c>
      <c r="P30" s="19">
        <f t="shared" si="5"/>
        <v>0</v>
      </c>
      <c r="Q30" s="19">
        <f t="shared" si="5"/>
        <v>0</v>
      </c>
      <c r="R30" s="19">
        <f t="shared" si="5"/>
        <v>13</v>
      </c>
      <c r="S30" s="19">
        <f t="shared" si="5"/>
        <v>0</v>
      </c>
      <c r="T30" s="19">
        <f t="shared" si="5"/>
        <v>2</v>
      </c>
      <c r="U30" s="19">
        <f t="shared" si="5"/>
        <v>0</v>
      </c>
      <c r="V30" s="19">
        <f t="shared" si="5"/>
        <v>113</v>
      </c>
      <c r="W30" s="19">
        <f t="shared" si="5"/>
        <v>0</v>
      </c>
      <c r="X30" s="19">
        <f t="shared" si="5"/>
        <v>2</v>
      </c>
      <c r="Y30" s="19">
        <f t="shared" si="5"/>
        <v>0</v>
      </c>
      <c r="Z30" s="19">
        <f t="shared" si="5"/>
        <v>0</v>
      </c>
      <c r="AA30" s="19">
        <f t="shared" si="5"/>
        <v>0</v>
      </c>
      <c r="AB30" s="19">
        <f>AB28+AB29</f>
        <v>6</v>
      </c>
      <c r="AC30" s="19">
        <f t="shared" si="5"/>
        <v>0</v>
      </c>
      <c r="AD30" s="19">
        <f t="shared" si="5"/>
        <v>2</v>
      </c>
      <c r="AE30" s="19">
        <f t="shared" si="5"/>
        <v>0</v>
      </c>
    </row>
    <row r="31" spans="1:32" ht="19.5" customHeight="1" x14ac:dyDescent="0.25">
      <c r="A31" s="12">
        <v>11</v>
      </c>
      <c r="B31" s="12" t="s">
        <v>41</v>
      </c>
      <c r="C31" s="11">
        <v>25</v>
      </c>
      <c r="D31" s="12">
        <v>14</v>
      </c>
      <c r="E31" s="12">
        <v>11</v>
      </c>
      <c r="F31" s="13">
        <v>20</v>
      </c>
      <c r="G31" s="23"/>
      <c r="H31" s="13"/>
      <c r="I31" s="15"/>
      <c r="J31" s="13">
        <v>5</v>
      </c>
      <c r="K31" s="15"/>
      <c r="L31" s="13"/>
      <c r="M31" s="15"/>
      <c r="N31" s="13">
        <v>21</v>
      </c>
      <c r="O31" s="23"/>
      <c r="P31" s="13"/>
      <c r="Q31" s="15"/>
      <c r="R31" s="13">
        <v>4</v>
      </c>
      <c r="S31" s="23"/>
      <c r="T31" s="13"/>
      <c r="U31" s="14"/>
      <c r="V31" s="13">
        <v>22</v>
      </c>
      <c r="W31" s="15"/>
      <c r="X31" s="13">
        <v>2</v>
      </c>
      <c r="Y31" s="15"/>
      <c r="Z31" s="13"/>
      <c r="AA31" s="15"/>
      <c r="AB31" s="13"/>
      <c r="AC31" s="15"/>
      <c r="AD31" s="13">
        <v>1</v>
      </c>
      <c r="AE31" s="15"/>
      <c r="AF31" s="43"/>
    </row>
    <row r="32" spans="1:32" ht="19.5" customHeight="1" x14ac:dyDescent="0.25">
      <c r="A32" s="12">
        <v>12</v>
      </c>
      <c r="B32" s="12" t="s">
        <v>42</v>
      </c>
      <c r="C32" s="11">
        <v>38</v>
      </c>
      <c r="D32" s="12">
        <v>18</v>
      </c>
      <c r="E32" s="12">
        <v>20</v>
      </c>
      <c r="F32" s="13">
        <v>32</v>
      </c>
      <c r="G32" s="23"/>
      <c r="H32" s="13">
        <v>2</v>
      </c>
      <c r="I32" s="15"/>
      <c r="J32" s="13">
        <v>4</v>
      </c>
      <c r="K32" s="15"/>
      <c r="L32" s="13"/>
      <c r="M32" s="15"/>
      <c r="N32" s="13">
        <v>35</v>
      </c>
      <c r="O32" s="23"/>
      <c r="P32" s="13">
        <v>1</v>
      </c>
      <c r="Q32" s="15"/>
      <c r="R32" s="13">
        <v>2</v>
      </c>
      <c r="S32" s="23"/>
      <c r="T32" s="13"/>
      <c r="U32" s="14"/>
      <c r="V32" s="13">
        <v>35</v>
      </c>
      <c r="W32" s="15"/>
      <c r="X32" s="13"/>
      <c r="Y32" s="15"/>
      <c r="Z32" s="13"/>
      <c r="AA32" s="15"/>
      <c r="AB32" s="13">
        <v>2</v>
      </c>
      <c r="AC32" s="15"/>
      <c r="AD32" s="13">
        <v>1</v>
      </c>
      <c r="AE32" s="15"/>
      <c r="AF32" s="43"/>
    </row>
    <row r="33" spans="1:32" s="28" customFormat="1" ht="19.5" customHeight="1" x14ac:dyDescent="0.25">
      <c r="A33" s="77">
        <v>13</v>
      </c>
      <c r="B33" s="12" t="s">
        <v>43</v>
      </c>
      <c r="C33" s="17">
        <v>24</v>
      </c>
      <c r="D33" s="12">
        <v>16</v>
      </c>
      <c r="E33" s="12">
        <v>8</v>
      </c>
      <c r="F33" s="12">
        <v>20</v>
      </c>
      <c r="G33" s="26"/>
      <c r="H33" s="12">
        <v>1</v>
      </c>
      <c r="I33" s="27"/>
      <c r="J33" s="12">
        <v>3</v>
      </c>
      <c r="K33" s="27"/>
      <c r="L33" s="12"/>
      <c r="M33" s="27"/>
      <c r="N33" s="12">
        <v>21</v>
      </c>
      <c r="O33" s="26"/>
      <c r="P33" s="12"/>
      <c r="Q33" s="27"/>
      <c r="R33" s="12">
        <v>3</v>
      </c>
      <c r="S33" s="26"/>
      <c r="T33" s="12"/>
      <c r="U33" s="12"/>
      <c r="V33" s="12">
        <v>18</v>
      </c>
      <c r="W33" s="27"/>
      <c r="X33" s="12">
        <v>3</v>
      </c>
      <c r="Y33" s="27"/>
      <c r="Z33" s="12"/>
      <c r="AA33" s="27"/>
      <c r="AB33" s="12">
        <v>2</v>
      </c>
      <c r="AC33" s="27"/>
      <c r="AD33" s="12">
        <v>1</v>
      </c>
      <c r="AE33" s="27"/>
      <c r="AF33" s="43"/>
    </row>
    <row r="34" spans="1:32" s="41" customFormat="1" ht="18" customHeight="1" x14ac:dyDescent="0.25">
      <c r="A34" s="77"/>
      <c r="B34" s="34" t="s">
        <v>44</v>
      </c>
      <c r="C34" s="35">
        <v>11</v>
      </c>
      <c r="D34" s="36">
        <v>5</v>
      </c>
      <c r="E34" s="36">
        <v>6</v>
      </c>
      <c r="F34" s="37">
        <v>8</v>
      </c>
      <c r="G34" s="38"/>
      <c r="H34" s="37">
        <v>1</v>
      </c>
      <c r="I34" s="39"/>
      <c r="J34" s="37">
        <v>2</v>
      </c>
      <c r="K34" s="39"/>
      <c r="L34" s="37"/>
      <c r="M34" s="39"/>
      <c r="N34" s="37">
        <v>8</v>
      </c>
      <c r="O34" s="38"/>
      <c r="P34" s="37">
        <v>1</v>
      </c>
      <c r="Q34" s="39"/>
      <c r="R34" s="37">
        <v>2</v>
      </c>
      <c r="S34" s="38"/>
      <c r="T34" s="37"/>
      <c r="U34" s="40"/>
      <c r="V34" s="37">
        <v>10</v>
      </c>
      <c r="W34" s="39"/>
      <c r="X34" s="37">
        <v>1</v>
      </c>
      <c r="Y34" s="39"/>
      <c r="Z34" s="37"/>
      <c r="AA34" s="39"/>
      <c r="AB34" s="37"/>
      <c r="AC34" s="39"/>
      <c r="AD34" s="37"/>
      <c r="AE34" s="39"/>
      <c r="AF34" s="43"/>
    </row>
    <row r="35" spans="1:32" ht="21" customHeight="1" x14ac:dyDescent="0.25">
      <c r="A35" s="29">
        <v>14</v>
      </c>
      <c r="B35" s="12" t="s">
        <v>45</v>
      </c>
      <c r="C35" s="11">
        <v>38</v>
      </c>
      <c r="D35" s="12">
        <v>22</v>
      </c>
      <c r="E35" s="12">
        <v>16</v>
      </c>
      <c r="F35" s="13">
        <v>33</v>
      </c>
      <c r="G35" s="23"/>
      <c r="H35" s="13"/>
      <c r="I35" s="15"/>
      <c r="J35" s="13">
        <v>5</v>
      </c>
      <c r="K35" s="15"/>
      <c r="L35" s="13"/>
      <c r="M35" s="15"/>
      <c r="N35" s="13">
        <v>32</v>
      </c>
      <c r="O35" s="23"/>
      <c r="P35" s="13"/>
      <c r="Q35" s="15"/>
      <c r="R35" s="13">
        <v>6</v>
      </c>
      <c r="S35" s="23"/>
      <c r="T35" s="13"/>
      <c r="U35" s="14"/>
      <c r="V35" s="13">
        <v>34</v>
      </c>
      <c r="W35" s="15"/>
      <c r="X35" s="13">
        <v>2</v>
      </c>
      <c r="Y35" s="15"/>
      <c r="Z35" s="13"/>
      <c r="AA35" s="15"/>
      <c r="AB35" s="13">
        <v>2</v>
      </c>
      <c r="AC35" s="15"/>
      <c r="AD35" s="13"/>
      <c r="AE35" s="15"/>
    </row>
    <row r="36" spans="1:32" s="18" customFormat="1" ht="22.5" customHeight="1" x14ac:dyDescent="0.2">
      <c r="A36" s="78" t="s">
        <v>46</v>
      </c>
      <c r="B36" s="79"/>
      <c r="C36" s="17">
        <f>C31+C32+C33+C35</f>
        <v>125</v>
      </c>
      <c r="D36" s="17">
        <f t="shared" ref="D36:AD36" si="6">D31+D32+D33+D35</f>
        <v>70</v>
      </c>
      <c r="E36" s="17">
        <f t="shared" si="6"/>
        <v>55</v>
      </c>
      <c r="F36" s="17">
        <f t="shared" si="6"/>
        <v>105</v>
      </c>
      <c r="G36" s="25"/>
      <c r="H36" s="17">
        <f t="shared" si="6"/>
        <v>3</v>
      </c>
      <c r="I36" s="16"/>
      <c r="J36" s="17">
        <f t="shared" si="6"/>
        <v>17</v>
      </c>
      <c r="K36" s="16"/>
      <c r="L36" s="17">
        <f t="shared" si="6"/>
        <v>0</v>
      </c>
      <c r="M36" s="16"/>
      <c r="N36" s="17">
        <f t="shared" si="6"/>
        <v>109</v>
      </c>
      <c r="O36" s="25"/>
      <c r="P36" s="17">
        <f t="shared" si="6"/>
        <v>1</v>
      </c>
      <c r="Q36" s="16"/>
      <c r="R36" s="17">
        <f t="shared" si="6"/>
        <v>15</v>
      </c>
      <c r="S36" s="25"/>
      <c r="T36" s="17">
        <f t="shared" si="6"/>
        <v>0</v>
      </c>
      <c r="U36" s="17"/>
      <c r="V36" s="17">
        <f t="shared" si="6"/>
        <v>109</v>
      </c>
      <c r="W36" s="16"/>
      <c r="X36" s="17">
        <f t="shared" si="6"/>
        <v>7</v>
      </c>
      <c r="Y36" s="16"/>
      <c r="Z36" s="17">
        <f t="shared" si="6"/>
        <v>0</v>
      </c>
      <c r="AA36" s="16"/>
      <c r="AB36" s="17">
        <f t="shared" si="6"/>
        <v>6</v>
      </c>
      <c r="AC36" s="16"/>
      <c r="AD36" s="17">
        <f t="shared" si="6"/>
        <v>3</v>
      </c>
      <c r="AE36" s="16"/>
    </row>
    <row r="37" spans="1:32" s="18" customFormat="1" ht="19.5" customHeight="1" x14ac:dyDescent="0.2">
      <c r="A37" s="78" t="s">
        <v>44</v>
      </c>
      <c r="B37" s="79"/>
      <c r="C37" s="17">
        <f>C34</f>
        <v>11</v>
      </c>
      <c r="D37" s="17">
        <f t="shared" ref="D37:AD37" si="7">D34</f>
        <v>5</v>
      </c>
      <c r="E37" s="17">
        <f t="shared" si="7"/>
        <v>6</v>
      </c>
      <c r="F37" s="17">
        <f t="shared" si="7"/>
        <v>8</v>
      </c>
      <c r="G37" s="25"/>
      <c r="H37" s="17">
        <f t="shared" si="7"/>
        <v>1</v>
      </c>
      <c r="I37" s="16"/>
      <c r="J37" s="17">
        <f t="shared" si="7"/>
        <v>2</v>
      </c>
      <c r="K37" s="16"/>
      <c r="L37" s="17">
        <f t="shared" si="7"/>
        <v>0</v>
      </c>
      <c r="M37" s="16"/>
      <c r="N37" s="17">
        <f t="shared" si="7"/>
        <v>8</v>
      </c>
      <c r="O37" s="25"/>
      <c r="P37" s="17">
        <f t="shared" si="7"/>
        <v>1</v>
      </c>
      <c r="Q37" s="16"/>
      <c r="R37" s="17">
        <f t="shared" si="7"/>
        <v>2</v>
      </c>
      <c r="S37" s="25"/>
      <c r="T37" s="17">
        <f t="shared" si="7"/>
        <v>0</v>
      </c>
      <c r="U37" s="17"/>
      <c r="V37" s="17">
        <f t="shared" si="7"/>
        <v>10</v>
      </c>
      <c r="W37" s="16"/>
      <c r="X37" s="17">
        <f t="shared" si="7"/>
        <v>1</v>
      </c>
      <c r="Y37" s="16"/>
      <c r="Z37" s="17">
        <f t="shared" si="7"/>
        <v>0</v>
      </c>
      <c r="AA37" s="16"/>
      <c r="AB37" s="17">
        <f t="shared" si="7"/>
        <v>0</v>
      </c>
      <c r="AC37" s="16"/>
      <c r="AD37" s="17">
        <f t="shared" si="7"/>
        <v>0</v>
      </c>
      <c r="AE37" s="16"/>
    </row>
    <row r="38" spans="1:32" s="18" customFormat="1" ht="26.25" customHeight="1" x14ac:dyDescent="0.2">
      <c r="A38" s="78" t="s">
        <v>33</v>
      </c>
      <c r="B38" s="79"/>
      <c r="C38" s="17">
        <f>C37+C36</f>
        <v>136</v>
      </c>
      <c r="D38" s="17">
        <f t="shared" ref="D38:AD38" si="8">D36+D37</f>
        <v>75</v>
      </c>
      <c r="E38" s="17">
        <f t="shared" si="8"/>
        <v>61</v>
      </c>
      <c r="F38" s="17">
        <f>F37+F36</f>
        <v>113</v>
      </c>
      <c r="G38" s="25">
        <f>F38*100/C38</f>
        <v>83.088235294117652</v>
      </c>
      <c r="H38" s="17">
        <f t="shared" si="8"/>
        <v>4</v>
      </c>
      <c r="I38" s="16">
        <f>H38*100/C38</f>
        <v>2.9411764705882355</v>
      </c>
      <c r="J38" s="17">
        <f t="shared" si="8"/>
        <v>19</v>
      </c>
      <c r="K38" s="16">
        <f>J38*100/C38</f>
        <v>13.970588235294118</v>
      </c>
      <c r="L38" s="17">
        <f t="shared" si="8"/>
        <v>0</v>
      </c>
      <c r="M38" s="16">
        <f>L38*100/C38</f>
        <v>0</v>
      </c>
      <c r="N38" s="17">
        <f t="shared" si="8"/>
        <v>117</v>
      </c>
      <c r="O38" s="25">
        <f>N38*100/C38</f>
        <v>86.029411764705884</v>
      </c>
      <c r="P38" s="17">
        <f t="shared" si="8"/>
        <v>2</v>
      </c>
      <c r="Q38" s="30">
        <f>P38*100/C38</f>
        <v>1.4705882352941178</v>
      </c>
      <c r="R38" s="17">
        <f t="shared" si="8"/>
        <v>17</v>
      </c>
      <c r="S38" s="25">
        <f>R38*100/C38</f>
        <v>12.5</v>
      </c>
      <c r="T38" s="17">
        <f t="shared" si="8"/>
        <v>0</v>
      </c>
      <c r="U38" s="17">
        <f>T38*100/C38</f>
        <v>0</v>
      </c>
      <c r="V38" s="17">
        <f t="shared" si="8"/>
        <v>119</v>
      </c>
      <c r="W38" s="16">
        <f>V38*100/C38</f>
        <v>87.5</v>
      </c>
      <c r="X38" s="17">
        <f t="shared" si="8"/>
        <v>8</v>
      </c>
      <c r="Y38" s="16">
        <f>X38*100/C38</f>
        <v>5.882352941176471</v>
      </c>
      <c r="Z38" s="17">
        <f t="shared" si="8"/>
        <v>0</v>
      </c>
      <c r="AA38" s="16">
        <f>Z38*100/C38</f>
        <v>0</v>
      </c>
      <c r="AB38" s="17">
        <f t="shared" si="8"/>
        <v>6</v>
      </c>
      <c r="AC38" s="16">
        <f>AB38*100/C38</f>
        <v>4.4117647058823533</v>
      </c>
      <c r="AD38" s="17">
        <f t="shared" si="8"/>
        <v>3</v>
      </c>
      <c r="AE38" s="16">
        <f>AD38*100/C38</f>
        <v>2.2058823529411766</v>
      </c>
      <c r="AF38" s="44"/>
    </row>
    <row r="39" spans="1:32" ht="45" customHeight="1" x14ac:dyDescent="0.25">
      <c r="A39" s="71" t="s">
        <v>47</v>
      </c>
      <c r="B39" s="72"/>
      <c r="C39" s="22">
        <f>C38+C30+C21+C17</f>
        <v>402</v>
      </c>
      <c r="D39" s="35">
        <f>D38+D30+D21+D17</f>
        <v>213</v>
      </c>
      <c r="E39" s="35">
        <f>E38+E30+E21+E17</f>
        <v>189</v>
      </c>
      <c r="F39" s="35">
        <f>F38+F30+F21+F17</f>
        <v>338</v>
      </c>
      <c r="G39" s="20">
        <f>F39*100/C39</f>
        <v>84.079601990049753</v>
      </c>
      <c r="H39" s="22">
        <f>H38+H30+H21+H17</f>
        <v>8</v>
      </c>
      <c r="I39" s="21">
        <f>H39*100/C39</f>
        <v>1.9900497512437811</v>
      </c>
      <c r="J39" s="22">
        <f>J38+J30+J21+J17</f>
        <v>51</v>
      </c>
      <c r="K39" s="21">
        <f>J39*100/C39</f>
        <v>12.686567164179104</v>
      </c>
      <c r="L39" s="22">
        <f>L38+L30+L21+L17</f>
        <v>5</v>
      </c>
      <c r="M39" s="19">
        <f>L39*100/C39</f>
        <v>1.2437810945273631</v>
      </c>
      <c r="N39" s="22">
        <f>N38+N30+N21+N17</f>
        <v>344</v>
      </c>
      <c r="O39" s="20">
        <f>N39*100/C39</f>
        <v>85.572139303482587</v>
      </c>
      <c r="P39" s="22">
        <f>P38+P30+P21+P17</f>
        <v>2</v>
      </c>
      <c r="Q39" s="31">
        <f>P39*100/C39</f>
        <v>0.49751243781094528</v>
      </c>
      <c r="R39" s="22">
        <f>R38+R30+R21+R17</f>
        <v>51</v>
      </c>
      <c r="S39" s="20">
        <f>R39*100/C39</f>
        <v>12.686567164179104</v>
      </c>
      <c r="T39" s="22">
        <f>T38+T30+T21+T17</f>
        <v>5</v>
      </c>
      <c r="U39" s="19">
        <f>T39*100/C39</f>
        <v>1.2437810945273631</v>
      </c>
      <c r="V39" s="22">
        <f>V38+V30+V21+V17</f>
        <v>369</v>
      </c>
      <c r="W39" s="21">
        <f>V39*100/C39</f>
        <v>91.791044776119406</v>
      </c>
      <c r="X39" s="22">
        <f>X38+X30+X21+X17</f>
        <v>10</v>
      </c>
      <c r="Y39" s="21">
        <f>X39*100/C39</f>
        <v>2.4875621890547261</v>
      </c>
      <c r="Z39" s="22">
        <f>Z38+Z30+Z21+Z17</f>
        <v>1</v>
      </c>
      <c r="AA39" s="19">
        <f>Z39*100/C39</f>
        <v>0.24875621890547264</v>
      </c>
      <c r="AB39" s="22">
        <f>AB38+AB30+AB21+AB17</f>
        <v>15</v>
      </c>
      <c r="AC39" s="20">
        <f>AB39*100/C39</f>
        <v>3.7313432835820897</v>
      </c>
      <c r="AD39" s="22">
        <f>AD38+AD30+AD21+AD17</f>
        <v>7</v>
      </c>
      <c r="AE39" s="21">
        <f>AD39*100/C39</f>
        <v>1.7412935323383085</v>
      </c>
    </row>
    <row r="40" spans="1:32" ht="17.25" customHeight="1" x14ac:dyDescent="0.25">
      <c r="T40" s="80" t="s">
        <v>54</v>
      </c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</row>
    <row r="41" spans="1:32" s="1" customFormat="1" ht="17.25" customHeight="1" x14ac:dyDescent="0.25">
      <c r="B41" s="51" t="s">
        <v>48</v>
      </c>
      <c r="C41" s="51"/>
      <c r="D41" s="51"/>
      <c r="E41" s="51"/>
      <c r="F41" s="51"/>
      <c r="G41" s="51"/>
      <c r="H41" s="51"/>
      <c r="I41" s="51"/>
      <c r="J41" s="51"/>
      <c r="K41" s="51"/>
      <c r="T41" s="51" t="s">
        <v>49</v>
      </c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</row>
    <row r="42" spans="1:32" s="1" customFormat="1" ht="24" customHeight="1" x14ac:dyDescent="0.25">
      <c r="T42" s="4"/>
      <c r="U42" s="4"/>
      <c r="V42" s="4"/>
      <c r="W42" s="7"/>
      <c r="X42" s="7"/>
      <c r="Y42" s="7"/>
      <c r="Z42" s="7"/>
      <c r="AA42" s="7"/>
      <c r="AB42" s="7"/>
      <c r="AC42" s="7"/>
      <c r="AD42" s="7"/>
      <c r="AE42" s="32"/>
    </row>
    <row r="43" spans="1:32" s="1" customFormat="1" ht="15" customHeight="1" x14ac:dyDescent="0.25">
      <c r="T43" s="4"/>
      <c r="U43" s="4"/>
      <c r="V43" s="4"/>
      <c r="W43" s="7"/>
      <c r="X43" s="7"/>
      <c r="Y43" s="7"/>
      <c r="Z43" s="7"/>
      <c r="AA43" s="7"/>
      <c r="AB43" s="7"/>
      <c r="AC43" s="7"/>
      <c r="AD43" s="7"/>
      <c r="AE43" s="32"/>
    </row>
    <row r="44" spans="1:32" s="1" customFormat="1" ht="17.25" customHeight="1" x14ac:dyDescent="0.25">
      <c r="T44" s="4"/>
      <c r="U44" s="4"/>
      <c r="V44" s="4"/>
      <c r="W44" s="7"/>
      <c r="X44" s="7"/>
      <c r="Y44" s="7"/>
      <c r="Z44" s="7"/>
      <c r="AA44" s="7"/>
      <c r="AB44" s="7"/>
      <c r="AC44" s="7"/>
      <c r="AD44" s="7"/>
      <c r="AE44" s="32"/>
    </row>
    <row r="45" spans="1:32" s="1" customFormat="1" ht="17.25" customHeight="1" x14ac:dyDescent="0.25">
      <c r="B45" s="51" t="s">
        <v>50</v>
      </c>
      <c r="C45" s="51"/>
      <c r="D45" s="51"/>
      <c r="E45" s="51"/>
      <c r="F45" s="51"/>
      <c r="G45" s="51"/>
      <c r="H45" s="51"/>
      <c r="I45" s="51"/>
      <c r="J45" s="51"/>
      <c r="K45" s="51"/>
      <c r="T45" s="51" t="s">
        <v>51</v>
      </c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</row>
    <row r="46" spans="1:32" s="1" customFormat="1" ht="17.25" customHeight="1" x14ac:dyDescent="0.25">
      <c r="AE46" s="3"/>
    </row>
    <row r="47" spans="1:32" ht="17.25" customHeight="1" x14ac:dyDescent="0.25"/>
    <row r="48" spans="1:32" ht="17.25" customHeight="1" x14ac:dyDescent="0.25"/>
    <row r="49" ht="17.25" customHeight="1" x14ac:dyDescent="0.25"/>
    <row r="50" ht="17.25" customHeight="1" x14ac:dyDescent="0.25"/>
    <row r="51" ht="17.25" customHeight="1" x14ac:dyDescent="0.25"/>
    <row r="52" ht="17.25" customHeight="1" x14ac:dyDescent="0.25"/>
    <row r="53" ht="17.25" customHeight="1" x14ac:dyDescent="0.25"/>
    <row r="54" ht="17.25" customHeight="1" x14ac:dyDescent="0.25"/>
    <row r="55" ht="17.25" customHeight="1" x14ac:dyDescent="0.25"/>
    <row r="56" ht="17.25" customHeight="1" x14ac:dyDescent="0.25"/>
  </sheetData>
  <mergeCells count="60">
    <mergeCell ref="T40:AE40"/>
    <mergeCell ref="B41:K41"/>
    <mergeCell ref="T41:AE41"/>
    <mergeCell ref="B45:K45"/>
    <mergeCell ref="T45:AE45"/>
    <mergeCell ref="A39:B39"/>
    <mergeCell ref="A16:B16"/>
    <mergeCell ref="A17:B17"/>
    <mergeCell ref="A21:B21"/>
    <mergeCell ref="A28:B28"/>
    <mergeCell ref="A29:B29"/>
    <mergeCell ref="A30:B30"/>
    <mergeCell ref="A33:A34"/>
    <mergeCell ref="A36:B36"/>
    <mergeCell ref="A37:B37"/>
    <mergeCell ref="A38:B38"/>
    <mergeCell ref="AD7:AD8"/>
    <mergeCell ref="AE7:AE8"/>
    <mergeCell ref="A9:A10"/>
    <mergeCell ref="A11:A12"/>
    <mergeCell ref="A13:A14"/>
    <mergeCell ref="AB7:AB8"/>
    <mergeCell ref="AC7:AC8"/>
    <mergeCell ref="A15:B15"/>
    <mergeCell ref="V7:V8"/>
    <mergeCell ref="W7:W8"/>
    <mergeCell ref="X7:Y7"/>
    <mergeCell ref="Z7:AA7"/>
    <mergeCell ref="N7:N8"/>
    <mergeCell ref="O7:O8"/>
    <mergeCell ref="P7:P8"/>
    <mergeCell ref="Q7:Q8"/>
    <mergeCell ref="R7:S7"/>
    <mergeCell ref="T7:U7"/>
    <mergeCell ref="H7:H8"/>
    <mergeCell ref="I7:I8"/>
    <mergeCell ref="J7:K7"/>
    <mergeCell ref="L7:M7"/>
    <mergeCell ref="G7:G8"/>
    <mergeCell ref="N6:O6"/>
    <mergeCell ref="P6:Q6"/>
    <mergeCell ref="R6:U6"/>
    <mergeCell ref="V6:W6"/>
    <mergeCell ref="X6:AA6"/>
    <mergeCell ref="J6:M6"/>
    <mergeCell ref="F3:AA3"/>
    <mergeCell ref="A5:A8"/>
    <mergeCell ref="B5:B8"/>
    <mergeCell ref="C5:C8"/>
    <mergeCell ref="D5:E6"/>
    <mergeCell ref="F5:M5"/>
    <mergeCell ref="N5:U5"/>
    <mergeCell ref="V5:AE5"/>
    <mergeCell ref="F6:G6"/>
    <mergeCell ref="H6:I6"/>
    <mergeCell ref="AB6:AC6"/>
    <mergeCell ref="AD6:AE6"/>
    <mergeCell ref="D7:D8"/>
    <mergeCell ref="E7:E8"/>
    <mergeCell ref="F7:F8"/>
  </mergeCells>
  <pageMargins left="0.39370078740157483" right="0.31496062992125984" top="0.28999999999999998" bottom="0.31496062992125984" header="0.31496062992125984" footer="0.31496062992125984"/>
  <pageSetup paperSize="9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20.9.24</vt:lpstr>
      <vt:lpstr>'20.9.24'!Print_Titles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cp:lastPrinted>2024-09-21T09:33:10Z</cp:lastPrinted>
  <dcterms:created xsi:type="dcterms:W3CDTF">2023-09-23T03:53:54Z</dcterms:created>
  <dcterms:modified xsi:type="dcterms:W3CDTF">2024-09-25T03:50:56Z</dcterms:modified>
</cp:coreProperties>
</file>