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29E3DC-5A41-4A39-BAAC-E57728D024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ÂN ĐO LẦN 1 (2)" sheetId="1" r:id="rId1"/>
    <sheet name="Hướng dẫn" sheetId="2" r:id="rId2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" i="1" l="1"/>
  <c r="AL14" i="1"/>
  <c r="AL15" i="1"/>
  <c r="AL16" i="1"/>
  <c r="AK25" i="1"/>
  <c r="AI25" i="1"/>
  <c r="B25" i="1"/>
  <c r="AJ25" i="1"/>
  <c r="AE25" i="1"/>
  <c r="AC25" i="1"/>
  <c r="AA25" i="1"/>
  <c r="Y25" i="1"/>
  <c r="S25" i="1"/>
  <c r="K25" i="1"/>
  <c r="L25" i="1"/>
  <c r="H17" i="1"/>
  <c r="AY25" i="1"/>
  <c r="AW25" i="1"/>
  <c r="AQ25" i="1"/>
  <c r="AR25" i="1"/>
  <c r="AO25" i="1"/>
  <c r="AP25" i="1"/>
  <c r="AM25" i="1"/>
  <c r="AN25" i="1"/>
  <c r="Z25" i="1"/>
  <c r="W25" i="1"/>
  <c r="U25" i="1"/>
  <c r="V25" i="1"/>
  <c r="Q25" i="1"/>
  <c r="D25" i="1"/>
  <c r="R25" i="1"/>
  <c r="O25" i="1"/>
  <c r="P25" i="1"/>
  <c r="M25" i="1"/>
  <c r="N25" i="1"/>
  <c r="I25" i="1"/>
  <c r="G25" i="1"/>
  <c r="H25" i="1"/>
  <c r="E25" i="1"/>
  <c r="AH25" i="1"/>
  <c r="C25" i="1"/>
  <c r="AV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AV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AV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AV21" i="1"/>
  <c r="AR21" i="1"/>
  <c r="AP21" i="1"/>
  <c r="AN21" i="1"/>
  <c r="AL21" i="1"/>
  <c r="AJ21" i="1"/>
  <c r="AH21" i="1"/>
  <c r="AF21" i="1"/>
  <c r="AD21" i="1"/>
  <c r="AB21" i="1"/>
  <c r="Z21" i="1"/>
  <c r="V21" i="1"/>
  <c r="T21" i="1"/>
  <c r="R21" i="1"/>
  <c r="P21" i="1"/>
  <c r="N21" i="1"/>
  <c r="L21" i="1"/>
  <c r="J21" i="1"/>
  <c r="H21" i="1"/>
  <c r="F21" i="1"/>
  <c r="AV20" i="1"/>
  <c r="AR20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AV19" i="1"/>
  <c r="AR19" i="1"/>
  <c r="AP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AV18" i="1"/>
  <c r="AR18" i="1"/>
  <c r="AP18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AV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F17" i="1"/>
  <c r="AV16" i="1"/>
  <c r="AR16" i="1"/>
  <c r="AP16" i="1"/>
  <c r="AN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AV15" i="1"/>
  <c r="AR15" i="1"/>
  <c r="AP15" i="1"/>
  <c r="AN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H15" i="1"/>
  <c r="F15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AV13" i="1"/>
  <c r="AR13" i="1"/>
  <c r="AP13" i="1"/>
  <c r="AN13" i="1"/>
  <c r="AJ13" i="1"/>
  <c r="AH13" i="1"/>
  <c r="AF13" i="1"/>
  <c r="AD13" i="1"/>
  <c r="AB13" i="1"/>
  <c r="Z13" i="1"/>
  <c r="X13" i="1"/>
  <c r="V13" i="1"/>
  <c r="T13" i="1"/>
  <c r="R13" i="1"/>
  <c r="P13" i="1"/>
  <c r="N13" i="1"/>
  <c r="J13" i="1"/>
  <c r="H13" i="1"/>
  <c r="F13" i="1"/>
  <c r="AV12" i="1"/>
  <c r="AR12" i="1"/>
  <c r="AP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AV11" i="1"/>
  <c r="AX11" i="1"/>
  <c r="AZ11" i="1"/>
  <c r="AR11" i="1"/>
  <c r="AP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AV10" i="1"/>
  <c r="AZ10" i="1"/>
  <c r="AR10" i="1"/>
  <c r="AP10" i="1"/>
  <c r="AN10" i="1"/>
  <c r="AL10" i="1"/>
  <c r="AJ10" i="1"/>
  <c r="AH10" i="1"/>
  <c r="AF10" i="1"/>
  <c r="AD10" i="1"/>
  <c r="AB10" i="1"/>
  <c r="Z10" i="1"/>
  <c r="X10" i="1"/>
  <c r="V10" i="1"/>
  <c r="T10" i="1"/>
  <c r="R10" i="1"/>
  <c r="P10" i="1"/>
  <c r="N10" i="1"/>
  <c r="L10" i="1"/>
  <c r="J10" i="1"/>
  <c r="H10" i="1"/>
  <c r="F10" i="1"/>
  <c r="AV9" i="1"/>
  <c r="AZ9" i="1"/>
  <c r="AX9" i="1"/>
  <c r="AR9" i="1"/>
  <c r="AP9" i="1"/>
  <c r="AN9" i="1"/>
  <c r="AL9" i="1"/>
  <c r="AJ9" i="1"/>
  <c r="AH9" i="1"/>
  <c r="AF9" i="1"/>
  <c r="AD9" i="1"/>
  <c r="AB9" i="1"/>
  <c r="Z9" i="1"/>
  <c r="X9" i="1"/>
  <c r="V9" i="1"/>
  <c r="T9" i="1"/>
  <c r="R9" i="1"/>
  <c r="P9" i="1"/>
  <c r="N9" i="1"/>
  <c r="L9" i="1"/>
  <c r="J9" i="1"/>
  <c r="H9" i="1"/>
  <c r="F9" i="1"/>
  <c r="AF25" i="1"/>
  <c r="AD25" i="1"/>
  <c r="AL25" i="1"/>
  <c r="AB25" i="1"/>
  <c r="AV25" i="1"/>
  <c r="AZ25" i="1"/>
  <c r="AX10" i="1"/>
  <c r="F25" i="1"/>
  <c r="J25" i="1"/>
  <c r="T25" i="1"/>
  <c r="X25" i="1"/>
  <c r="AX25" i="1"/>
</calcChain>
</file>

<file path=xl/sharedStrings.xml><?xml version="1.0" encoding="utf-8"?>
<sst xmlns="http://schemas.openxmlformats.org/spreadsheetml/2006/main" count="107" uniqueCount="60">
  <si>
    <t>UBND  XÃ TIÊN LÃNG</t>
  </si>
  <si>
    <t>@dropdown</t>
  </si>
  <si>
    <t xml:space="preserve">           TRƯỜNG MN QUYẾT TIÊN</t>
  </si>
  <si>
    <t xml:space="preserve">                                  TỔNG HỢP CÂN - ĐO TRẺ LẦN I NĂM HỌC 2025-2026</t>
  </si>
  <si>
    <t>Bảng kiểm tra độ chính xác</t>
  </si>
  <si>
    <t>lớp</t>
  </si>
  <si>
    <t>Tổng 
số</t>
  </si>
  <si>
    <t>Giới tính</t>
  </si>
  <si>
    <t>Cân nặng</t>
  </si>
  <si>
    <t>Chiều cao</t>
  </si>
  <si>
    <t>cân nặng/chiều cao</t>
  </si>
  <si>
    <t>BMI</t>
  </si>
  <si>
    <t>Cân năng</t>
  </si>
  <si>
    <t>BT</t>
  </si>
  <si>
    <t>NCT1</t>
  </si>
  <si>
    <t>NC
T2</t>
  </si>
  <si>
    <t>NCMĐ1</t>
  </si>
  <si>
    <t>NCMĐ2</t>
  </si>
  <si>
    <t>Tăng cân</t>
  </si>
  <si>
    <t>Chuyên 
kênh</t>
  </si>
  <si>
    <t>CHMĐ1</t>
  </si>
  <si>
    <t>CHMĐ2</t>
  </si>
  <si>
    <t>TCMĐ1</t>
  </si>
  <si>
    <t>TCMĐ2</t>
  </si>
  <si>
    <t>SDD
MĐV</t>
  </si>
  <si>
    <t>SDD
MĐN</t>
  </si>
  <si>
    <t>T/C</t>
  </si>
  <si>
    <t>B/P</t>
  </si>
  <si>
    <t>Thừa cân</t>
  </si>
  <si>
    <t>Béo phì</t>
  </si>
  <si>
    <t>ghi
 chú</t>
  </si>
  <si>
    <t>Tổng</t>
  </si>
  <si>
    <t>Nam</t>
  </si>
  <si>
    <t>Nữ</t>
  </si>
  <si>
    <t>%</t>
  </si>
  <si>
    <t>SL</t>
  </si>
  <si>
    <t xml:space="preserve">NTCT2 </t>
  </si>
  <si>
    <t>NTCT1</t>
  </si>
  <si>
    <t>0</t>
  </si>
  <si>
    <t>NTCT3</t>
  </si>
  <si>
    <t>NTCT4</t>
  </si>
  <si>
    <t>3C1</t>
  </si>
  <si>
    <t>3C2</t>
  </si>
  <si>
    <t>3C3</t>
  </si>
  <si>
    <t>3C4</t>
  </si>
  <si>
    <t xml:space="preserve"> x</t>
  </si>
  <si>
    <t>4B1</t>
  </si>
  <si>
    <t>4B2</t>
  </si>
  <si>
    <t>4B3</t>
  </si>
  <si>
    <t>4B4</t>
  </si>
  <si>
    <t>5A1</t>
  </si>
  <si>
    <t>5A2</t>
  </si>
  <si>
    <t>5A3</t>
  </si>
  <si>
    <t>5A4</t>
  </si>
  <si>
    <t>Các đơn vị kiểm tra độ tin cậy của số liệu ở "Bảng kiểm tra độ chính xác".</t>
  </si>
  <si>
    <t>Nếu số liệu hai bảng excel giống nhau là đảm bảo.</t>
  </si>
  <si>
    <t>Các đơn vị chỉ điền số liệu vào ô cột màu trắng có số không (0), các ô cột màu vàng đã đặt sẵn công thức.</t>
  </si>
  <si>
    <t>HIỆU TRƯỞNG</t>
  </si>
  <si>
    <t>Lương Thị Bích Vân</t>
  </si>
  <si>
    <t xml:space="preserve">Quyết Tiến, ngày  12 tháng  9 năm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</si>
</sst>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7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FF"/>
      <name val="Tahoma"/>
      <family val="2"/>
    </font>
    <font>
      <b/>
      <sz val="10"/>
      <color rgb="FF0000FF"/>
      <name val="Times New Roman"/>
      <family val="1"/>
    </font>
    <font>
      <b/>
      <sz val="8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CC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800080"/>
      </top>
      <bottom style="hair">
        <color rgb="FF80008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2" borderId="4" xfId="0" applyFont="1" applyFill="1" applyBorder="1"/>
    <xf numFmtId="49" fontId="4" fillId="0" borderId="0" xfId="0" applyNumberFormat="1" applyFont="1"/>
    <xf numFmtId="0" fontId="3" fillId="0" borderId="0" xfId="0" applyFont="1"/>
    <xf numFmtId="0" fontId="5" fillId="2" borderId="4" xfId="0" applyFont="1" applyFill="1" applyBorder="1"/>
    <xf numFmtId="0" fontId="6" fillId="2" borderId="4" xfId="0" applyFont="1" applyFill="1" applyBorder="1"/>
    <xf numFmtId="0" fontId="5" fillId="2" borderId="4" xfId="0" applyFont="1" applyFill="1" applyBorder="1" applyAlignment="1">
      <alignment horizontal="center"/>
    </xf>
    <xf numFmtId="49" fontId="3" fillId="2" borderId="4" xfId="0" applyNumberFormat="1" applyFont="1" applyFill="1" applyBorder="1"/>
    <xf numFmtId="0" fontId="9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3" fontId="5" fillId="0" borderId="14" xfId="0" applyNumberFormat="1" applyFont="1" applyBorder="1" applyAlignment="1">
      <alignment horizontal="left"/>
    </xf>
    <xf numFmtId="0" fontId="9" fillId="0" borderId="14" xfId="0" applyFont="1" applyBorder="1" applyAlignment="1">
      <alignment vertical="center"/>
    </xf>
    <xf numFmtId="9" fontId="9" fillId="0" borderId="14" xfId="0" applyNumberFormat="1" applyFont="1" applyBorder="1" applyAlignment="1">
      <alignment vertical="center"/>
    </xf>
    <xf numFmtId="9" fontId="9" fillId="0" borderId="8" xfId="0" applyNumberFormat="1" applyFont="1" applyBorder="1" applyAlignment="1">
      <alignment vertical="center"/>
    </xf>
    <xf numFmtId="1" fontId="9" fillId="0" borderId="14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9" fontId="15" fillId="0" borderId="14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vertical="center"/>
    </xf>
    <xf numFmtId="0" fontId="8" fillId="2" borderId="14" xfId="0" applyFont="1" applyFill="1" applyBorder="1" applyAlignment="1">
      <alignment vertical="center" textRotation="90"/>
    </xf>
    <xf numFmtId="164" fontId="13" fillId="4" borderId="14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9" fontId="9" fillId="5" borderId="14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/>
    </xf>
    <xf numFmtId="9" fontId="9" fillId="5" borderId="22" xfId="0" applyNumberFormat="1" applyFont="1" applyFill="1" applyBorder="1" applyAlignment="1">
      <alignment vertical="center"/>
    </xf>
    <xf numFmtId="1" fontId="9" fillId="5" borderId="14" xfId="0" applyNumberFormat="1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vertical="center" textRotation="90"/>
    </xf>
    <xf numFmtId="164" fontId="13" fillId="5" borderId="14" xfId="0" applyNumberFormat="1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164" fontId="7" fillId="5" borderId="14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3" fontId="5" fillId="0" borderId="5" xfId="0" applyNumberFormat="1" applyFont="1" applyBorder="1" applyAlignment="1">
      <alignment horizontal="left"/>
    </xf>
    <xf numFmtId="3" fontId="9" fillId="0" borderId="14" xfId="0" applyNumberFormat="1" applyFont="1" applyBorder="1" applyAlignment="1">
      <alignment horizontal="left"/>
    </xf>
    <xf numFmtId="0" fontId="9" fillId="0" borderId="1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3" fontId="16" fillId="0" borderId="26" xfId="0" applyNumberFormat="1" applyFont="1" applyBorder="1" applyAlignment="1">
      <alignment horizontal="left"/>
    </xf>
    <xf numFmtId="0" fontId="17" fillId="2" borderId="14" xfId="0" applyFont="1" applyFill="1" applyBorder="1" applyAlignment="1">
      <alignment vertical="center"/>
    </xf>
    <xf numFmtId="165" fontId="9" fillId="0" borderId="14" xfId="0" applyNumberFormat="1" applyFont="1" applyBorder="1" applyAlignment="1">
      <alignment vertical="center"/>
    </xf>
    <xf numFmtId="1" fontId="17" fillId="2" borderId="14" xfId="0" applyNumberFormat="1" applyFont="1" applyFill="1" applyBorder="1" applyAlignment="1">
      <alignment vertical="center"/>
    </xf>
    <xf numFmtId="0" fontId="18" fillId="4" borderId="14" xfId="0" applyFont="1" applyFill="1" applyBorder="1" applyAlignment="1">
      <alignment vertical="center"/>
    </xf>
    <xf numFmtId="164" fontId="19" fillId="4" borderId="14" xfId="0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1" fillId="3" borderId="14" xfId="0" applyFont="1" applyFill="1" applyBorder="1" applyAlignment="1">
      <alignment horizontal="right" vertical="center"/>
    </xf>
    <xf numFmtId="164" fontId="7" fillId="3" borderId="14" xfId="0" applyNumberFormat="1" applyFont="1" applyFill="1" applyBorder="1" applyAlignment="1">
      <alignment horizontal="right" vertical="center"/>
    </xf>
    <xf numFmtId="0" fontId="21" fillId="2" borderId="4" xfId="0" applyFont="1" applyFill="1" applyBorder="1"/>
    <xf numFmtId="0" fontId="21" fillId="2" borderId="4" xfId="0" applyFont="1" applyFill="1" applyBorder="1" applyAlignment="1">
      <alignment horizontal="right"/>
    </xf>
    <xf numFmtId="164" fontId="7" fillId="2" borderId="4" xfId="0" applyNumberFormat="1" applyFont="1" applyFill="1" applyBorder="1"/>
    <xf numFmtId="1" fontId="21" fillId="2" borderId="4" xfId="0" applyNumberFormat="1" applyFont="1" applyFill="1" applyBorder="1"/>
    <xf numFmtId="49" fontId="7" fillId="2" borderId="4" xfId="0" applyNumberFormat="1" applyFont="1" applyFill="1" applyBorder="1"/>
    <xf numFmtId="0" fontId="20" fillId="2" borderId="4" xfId="0" applyFont="1" applyFill="1" applyBorder="1"/>
    <xf numFmtId="0" fontId="1" fillId="2" borderId="4" xfId="0" applyFont="1" applyFill="1" applyBorder="1"/>
    <xf numFmtId="0" fontId="23" fillId="2" borderId="4" xfId="0" applyFont="1" applyFill="1" applyBorder="1"/>
    <xf numFmtId="0" fontId="24" fillId="2" borderId="4" xfId="0" applyFont="1" applyFill="1" applyBorder="1"/>
    <xf numFmtId="0" fontId="25" fillId="2" borderId="4" xfId="0" applyFont="1" applyFill="1" applyBorder="1"/>
    <xf numFmtId="0" fontId="5" fillId="0" borderId="0" xfId="0" applyFont="1"/>
    <xf numFmtId="3" fontId="9" fillId="6" borderId="14" xfId="0" applyNumberFormat="1" applyFont="1" applyFill="1" applyBorder="1" applyAlignment="1">
      <alignment horizontal="left"/>
    </xf>
    <xf numFmtId="0" fontId="9" fillId="6" borderId="14" xfId="0" applyFont="1" applyFill="1" applyBorder="1" applyAlignment="1">
      <alignment vertical="center"/>
    </xf>
    <xf numFmtId="9" fontId="9" fillId="6" borderId="14" xfId="0" applyNumberFormat="1" applyFont="1" applyFill="1" applyBorder="1" applyAlignment="1">
      <alignment vertical="center"/>
    </xf>
    <xf numFmtId="9" fontId="9" fillId="6" borderId="8" xfId="0" applyNumberFormat="1" applyFont="1" applyFill="1" applyBorder="1" applyAlignment="1">
      <alignment vertical="center"/>
    </xf>
    <xf numFmtId="1" fontId="9" fillId="6" borderId="14" xfId="0" applyNumberFormat="1" applyFont="1" applyFill="1" applyBorder="1" applyAlignment="1">
      <alignment vertical="center"/>
    </xf>
    <xf numFmtId="0" fontId="9" fillId="6" borderId="10" xfId="0" applyFont="1" applyFill="1" applyBorder="1" applyAlignment="1">
      <alignment vertical="center"/>
    </xf>
    <xf numFmtId="0" fontId="9" fillId="6" borderId="14" xfId="0" applyFont="1" applyFill="1" applyBorder="1" applyAlignment="1">
      <alignment horizontal="left" vertical="center"/>
    </xf>
    <xf numFmtId="1" fontId="9" fillId="6" borderId="14" xfId="0" applyNumberFormat="1" applyFont="1" applyFill="1" applyBorder="1" applyAlignment="1">
      <alignment horizontal="left" vertical="center"/>
    </xf>
    <xf numFmtId="0" fontId="8" fillId="7" borderId="14" xfId="0" applyFont="1" applyFill="1" applyBorder="1" applyAlignment="1">
      <alignment vertical="center" textRotation="90"/>
    </xf>
    <xf numFmtId="164" fontId="13" fillId="8" borderId="14" xfId="0" applyNumberFormat="1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7" fillId="9" borderId="14" xfId="0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164" fontId="7" fillId="9" borderId="14" xfId="0" applyNumberFormat="1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49" fontId="9" fillId="6" borderId="14" xfId="0" applyNumberFormat="1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6" xfId="0" applyFont="1" applyBorder="1"/>
    <xf numFmtId="0" fontId="2" fillId="0" borderId="17" xfId="0" applyFont="1" applyBorder="1"/>
    <xf numFmtId="0" fontId="8" fillId="2" borderId="8" xfId="0" applyFont="1" applyFill="1" applyBorder="1" applyAlignment="1">
      <alignment horizontal="center" vertical="center"/>
    </xf>
    <xf numFmtId="0" fontId="2" fillId="0" borderId="10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8" fillId="2" borderId="19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top"/>
    </xf>
    <xf numFmtId="164" fontId="22" fillId="2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2" fillId="0" borderId="15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0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A22" sqref="BA22"/>
    </sheetView>
  </sheetViews>
  <sheetFormatPr defaultColWidth="12.54296875" defaultRowHeight="15" customHeight="1" x14ac:dyDescent="0.25"/>
  <cols>
    <col min="1" max="1" width="9.1796875" customWidth="1"/>
    <col min="2" max="2" width="5.81640625" customWidth="1"/>
    <col min="3" max="5" width="4.81640625" customWidth="1"/>
    <col min="6" max="6" width="6.7265625" customWidth="1"/>
    <col min="7" max="7" width="4.26953125" customWidth="1"/>
    <col min="8" max="8" width="7.7265625" customWidth="1"/>
    <col min="9" max="9" width="4.1796875" customWidth="1"/>
    <col min="10" max="10" width="4.453125" customWidth="1"/>
    <col min="11" max="11" width="4.81640625" customWidth="1"/>
    <col min="12" max="12" width="6.81640625" customWidth="1"/>
    <col min="13" max="13" width="3.26953125" customWidth="1"/>
    <col min="14" max="14" width="5.7265625" customWidth="1"/>
    <col min="15" max="15" width="3.54296875" customWidth="1"/>
    <col min="16" max="16" width="6" customWidth="1"/>
    <col min="17" max="17" width="3.453125" customWidth="1"/>
    <col min="18" max="19" width="4.81640625" customWidth="1"/>
    <col min="20" max="20" width="7.26953125" customWidth="1"/>
    <col min="21" max="21" width="3.453125" customWidth="1"/>
    <col min="22" max="22" width="4.81640625" customWidth="1"/>
    <col min="23" max="23" width="3.453125" customWidth="1"/>
    <col min="24" max="24" width="4.81640625" customWidth="1"/>
    <col min="25" max="25" width="3.54296875" customWidth="1"/>
    <col min="26" max="26" width="6" customWidth="1"/>
    <col min="27" max="27" width="3.54296875" customWidth="1"/>
    <col min="28" max="28" width="5.7265625" customWidth="1"/>
    <col min="29" max="29" width="4.81640625" customWidth="1"/>
    <col min="30" max="30" width="6.26953125" customWidth="1"/>
    <col min="31" max="31" width="3.1796875" customWidth="1"/>
    <col min="32" max="33" width="5.453125" customWidth="1"/>
    <col min="34" max="34" width="5.81640625" customWidth="1"/>
    <col min="35" max="35" width="3.26953125" customWidth="1"/>
    <col min="36" max="36" width="6.26953125" customWidth="1"/>
    <col min="37" max="37" width="3.26953125" customWidth="1"/>
    <col min="38" max="38" width="5.453125" customWidth="1"/>
    <col min="39" max="44" width="4.81640625" hidden="1" customWidth="1"/>
    <col min="45" max="45" width="4.26953125" hidden="1" customWidth="1"/>
    <col min="46" max="46" width="5" hidden="1" customWidth="1"/>
    <col min="47" max="47" width="14.54296875" hidden="1" customWidth="1"/>
    <col min="48" max="48" width="5.26953125" hidden="1" customWidth="1"/>
    <col min="49" max="49" width="5" hidden="1" customWidth="1"/>
    <col min="50" max="50" width="6" hidden="1" customWidth="1"/>
    <col min="51" max="52" width="5" hidden="1" customWidth="1"/>
  </cols>
  <sheetData>
    <row r="1" spans="1:53" ht="15.75" customHeight="1" x14ac:dyDescent="0.35">
      <c r="A1" s="12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  <c r="M1" s="1"/>
      <c r="N1" s="1"/>
      <c r="O1" s="1"/>
      <c r="P1" s="1"/>
      <c r="Q1" s="1"/>
      <c r="R1" s="1"/>
      <c r="S1" s="1"/>
      <c r="T1" s="1"/>
      <c r="U1" s="1"/>
      <c r="AG1" s="2"/>
      <c r="AR1" s="3" t="s">
        <v>1</v>
      </c>
    </row>
    <row r="2" spans="1:53" ht="15.75" customHeight="1" x14ac:dyDescent="0.3">
      <c r="A2" s="101" t="s">
        <v>2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"/>
      <c r="M2" s="1"/>
      <c r="N2" s="1"/>
      <c r="O2" s="1"/>
      <c r="P2" s="1"/>
      <c r="Q2" s="1"/>
      <c r="R2" s="1"/>
      <c r="S2" s="1"/>
      <c r="T2" s="1"/>
      <c r="U2" s="1"/>
      <c r="AG2" s="2"/>
    </row>
    <row r="3" spans="1:53" ht="15.75" customHeight="1" x14ac:dyDescent="0.3">
      <c r="A3" s="4"/>
      <c r="B3" s="4"/>
      <c r="C3" s="4"/>
      <c r="D3" s="4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AG3" s="2"/>
    </row>
    <row r="4" spans="1:53" ht="15.75" customHeight="1" x14ac:dyDescent="0.3">
      <c r="A4" s="101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3"/>
    </row>
    <row r="5" spans="1:53" ht="15.7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1"/>
      <c r="AE5" s="1"/>
      <c r="AF5" s="1"/>
      <c r="AG5" s="7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05" t="s">
        <v>4</v>
      </c>
      <c r="AW5" s="102"/>
      <c r="AX5" s="102"/>
      <c r="AY5" s="102"/>
      <c r="AZ5" s="103"/>
    </row>
    <row r="6" spans="1:53" ht="18" customHeight="1" x14ac:dyDescent="0.3">
      <c r="A6" s="122" t="s">
        <v>5</v>
      </c>
      <c r="B6" s="124" t="s">
        <v>6</v>
      </c>
      <c r="C6" s="125" t="s">
        <v>7</v>
      </c>
      <c r="D6" s="107"/>
      <c r="E6" s="117" t="s">
        <v>8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11"/>
      <c r="S6" s="8" t="s">
        <v>9</v>
      </c>
      <c r="T6" s="9"/>
      <c r="U6" s="10"/>
      <c r="V6" s="10"/>
      <c r="W6" s="10"/>
      <c r="X6" s="10"/>
      <c r="Y6" s="11"/>
      <c r="Z6" s="11"/>
      <c r="AA6" s="11"/>
      <c r="AB6" s="11"/>
      <c r="AC6" s="117" t="s">
        <v>10</v>
      </c>
      <c r="AD6" s="126"/>
      <c r="AE6" s="126"/>
      <c r="AF6" s="126"/>
      <c r="AG6" s="126"/>
      <c r="AH6" s="126"/>
      <c r="AI6" s="126"/>
      <c r="AJ6" s="126"/>
      <c r="AK6" s="126"/>
      <c r="AL6" s="111"/>
      <c r="AM6" s="117" t="s">
        <v>11</v>
      </c>
      <c r="AN6" s="126"/>
      <c r="AO6" s="126"/>
      <c r="AP6" s="126"/>
      <c r="AQ6" s="126"/>
      <c r="AR6" s="126"/>
      <c r="AS6" s="111"/>
      <c r="AT6" s="12"/>
      <c r="AU6" s="12"/>
      <c r="AV6" s="13"/>
      <c r="AW6" s="106" t="s">
        <v>12</v>
      </c>
      <c r="AX6" s="107"/>
      <c r="AY6" s="106" t="s">
        <v>9</v>
      </c>
      <c r="AZ6" s="107"/>
    </row>
    <row r="7" spans="1:53" ht="31.5" customHeight="1" x14ac:dyDescent="0.25">
      <c r="A7" s="123"/>
      <c r="B7" s="123"/>
      <c r="C7" s="108"/>
      <c r="D7" s="109"/>
      <c r="E7" s="110" t="s">
        <v>13</v>
      </c>
      <c r="F7" s="111"/>
      <c r="G7" s="110" t="s">
        <v>14</v>
      </c>
      <c r="H7" s="111"/>
      <c r="I7" s="112" t="s">
        <v>15</v>
      </c>
      <c r="J7" s="113"/>
      <c r="K7" s="110" t="s">
        <v>16</v>
      </c>
      <c r="L7" s="111"/>
      <c r="M7" s="110" t="s">
        <v>17</v>
      </c>
      <c r="N7" s="111"/>
      <c r="O7" s="110" t="s">
        <v>18</v>
      </c>
      <c r="P7" s="111"/>
      <c r="Q7" s="112" t="s">
        <v>19</v>
      </c>
      <c r="R7" s="111"/>
      <c r="S7" s="110" t="s">
        <v>13</v>
      </c>
      <c r="T7" s="111"/>
      <c r="U7" s="114" t="s">
        <v>20</v>
      </c>
      <c r="V7" s="111"/>
      <c r="W7" s="110" t="s">
        <v>21</v>
      </c>
      <c r="X7" s="111"/>
      <c r="Y7" s="110" t="s">
        <v>22</v>
      </c>
      <c r="Z7" s="111"/>
      <c r="AA7" s="110" t="s">
        <v>23</v>
      </c>
      <c r="AB7" s="113"/>
      <c r="AC7" s="110" t="s">
        <v>13</v>
      </c>
      <c r="AD7" s="111"/>
      <c r="AE7" s="112" t="s">
        <v>24</v>
      </c>
      <c r="AF7" s="111"/>
      <c r="AG7" s="112" t="s">
        <v>25</v>
      </c>
      <c r="AH7" s="111"/>
      <c r="AI7" s="110" t="s">
        <v>26</v>
      </c>
      <c r="AJ7" s="111"/>
      <c r="AK7" s="110" t="s">
        <v>27</v>
      </c>
      <c r="AL7" s="111"/>
      <c r="AM7" s="117" t="s">
        <v>13</v>
      </c>
      <c r="AN7" s="111"/>
      <c r="AO7" s="118" t="s">
        <v>28</v>
      </c>
      <c r="AP7" s="111"/>
      <c r="AQ7" s="14" t="s">
        <v>29</v>
      </c>
      <c r="AR7" s="14"/>
      <c r="AS7" s="119" t="s">
        <v>30</v>
      </c>
      <c r="AT7" s="15"/>
      <c r="AU7" s="16"/>
      <c r="AV7" s="17" t="s">
        <v>31</v>
      </c>
      <c r="AW7" s="108"/>
      <c r="AX7" s="109"/>
      <c r="AY7" s="108"/>
      <c r="AZ7" s="109"/>
    </row>
    <row r="8" spans="1:53" ht="15.5" x14ac:dyDescent="0.35">
      <c r="A8" s="120"/>
      <c r="B8" s="120"/>
      <c r="C8" s="18" t="s">
        <v>32</v>
      </c>
      <c r="D8" s="18" t="s">
        <v>33</v>
      </c>
      <c r="E8" s="19"/>
      <c r="F8" s="19" t="s">
        <v>34</v>
      </c>
      <c r="G8" s="19" t="s">
        <v>35</v>
      </c>
      <c r="H8" s="19" t="s">
        <v>34</v>
      </c>
      <c r="I8" s="19" t="s">
        <v>35</v>
      </c>
      <c r="J8" s="20" t="s">
        <v>34</v>
      </c>
      <c r="K8" s="19" t="s">
        <v>35</v>
      </c>
      <c r="L8" s="19" t="s">
        <v>34</v>
      </c>
      <c r="M8" s="19" t="s">
        <v>35</v>
      </c>
      <c r="N8" s="19" t="s">
        <v>34</v>
      </c>
      <c r="O8" s="19" t="s">
        <v>35</v>
      </c>
      <c r="P8" s="19" t="s">
        <v>34</v>
      </c>
      <c r="Q8" s="19" t="s">
        <v>35</v>
      </c>
      <c r="R8" s="19" t="s">
        <v>34</v>
      </c>
      <c r="S8" s="19" t="s">
        <v>35</v>
      </c>
      <c r="T8" s="19" t="s">
        <v>34</v>
      </c>
      <c r="U8" s="21" t="s">
        <v>35</v>
      </c>
      <c r="V8" s="19" t="s">
        <v>34</v>
      </c>
      <c r="W8" s="19" t="s">
        <v>35</v>
      </c>
      <c r="X8" s="19" t="s">
        <v>34</v>
      </c>
      <c r="Y8" s="19" t="s">
        <v>35</v>
      </c>
      <c r="Z8" s="19" t="s">
        <v>34</v>
      </c>
      <c r="AA8" s="19" t="s">
        <v>35</v>
      </c>
      <c r="AB8" s="20" t="s">
        <v>34</v>
      </c>
      <c r="AC8" s="19" t="s">
        <v>35</v>
      </c>
      <c r="AD8" s="19" t="s">
        <v>34</v>
      </c>
      <c r="AE8" s="19" t="s">
        <v>35</v>
      </c>
      <c r="AF8" s="19" t="s">
        <v>34</v>
      </c>
      <c r="AG8" s="22" t="s">
        <v>35</v>
      </c>
      <c r="AH8" s="19" t="s">
        <v>34</v>
      </c>
      <c r="AI8" s="19" t="s">
        <v>35</v>
      </c>
      <c r="AJ8" s="19" t="s">
        <v>34</v>
      </c>
      <c r="AK8" s="19" t="s">
        <v>35</v>
      </c>
      <c r="AL8" s="19" t="s">
        <v>34</v>
      </c>
      <c r="AM8" s="19" t="s">
        <v>35</v>
      </c>
      <c r="AN8" s="19" t="s">
        <v>34</v>
      </c>
      <c r="AO8" s="19" t="s">
        <v>35</v>
      </c>
      <c r="AP8" s="19" t="s">
        <v>34</v>
      </c>
      <c r="AQ8" s="19" t="s">
        <v>35</v>
      </c>
      <c r="AR8" s="19" t="s">
        <v>34</v>
      </c>
      <c r="AS8" s="120"/>
      <c r="AT8" s="23"/>
      <c r="AU8" s="24"/>
      <c r="AV8" s="25"/>
      <c r="AW8" s="26" t="s">
        <v>35</v>
      </c>
      <c r="AX8" s="27" t="s">
        <v>34</v>
      </c>
      <c r="AY8" s="26" t="s">
        <v>35</v>
      </c>
      <c r="AZ8" s="27" t="s">
        <v>34</v>
      </c>
    </row>
    <row r="9" spans="1:53" ht="18.75" customHeight="1" x14ac:dyDescent="0.3">
      <c r="A9" s="28" t="s">
        <v>36</v>
      </c>
      <c r="B9" s="29">
        <v>13</v>
      </c>
      <c r="C9" s="29">
        <v>3</v>
      </c>
      <c r="D9" s="29">
        <v>10</v>
      </c>
      <c r="E9" s="29">
        <v>11</v>
      </c>
      <c r="F9" s="30">
        <f t="shared" ref="F9:F20" si="0">E9/B9</f>
        <v>0.84615384615384615</v>
      </c>
      <c r="G9" s="29">
        <v>0</v>
      </c>
      <c r="H9" s="30">
        <f t="shared" ref="H9:H16" si="1">G9/B9</f>
        <v>0</v>
      </c>
      <c r="I9" s="29">
        <v>0</v>
      </c>
      <c r="J9" s="31">
        <f t="shared" ref="J9:J20" si="2">I9/B9</f>
        <v>0</v>
      </c>
      <c r="K9" s="29">
        <v>2</v>
      </c>
      <c r="L9" s="30">
        <f t="shared" ref="L9:L20" si="3">K9/B9</f>
        <v>0.15384615384615385</v>
      </c>
      <c r="M9" s="29"/>
      <c r="N9" s="30">
        <f t="shared" ref="N9:N25" si="4">M9/B9</f>
        <v>0</v>
      </c>
      <c r="O9" s="32"/>
      <c r="P9" s="30">
        <f t="shared" ref="P9:P20" si="5">O9/B9</f>
        <v>0</v>
      </c>
      <c r="Q9" s="32"/>
      <c r="R9" s="30">
        <f t="shared" ref="R9:R24" si="6">Q9/B9</f>
        <v>0</v>
      </c>
      <c r="S9" s="29">
        <v>10</v>
      </c>
      <c r="T9" s="30">
        <f t="shared" ref="T9:T20" si="7">S9/B9</f>
        <v>0.76923076923076927</v>
      </c>
      <c r="U9" s="33"/>
      <c r="V9" s="30">
        <f t="shared" ref="V9:V25" si="8">U9/B9</f>
        <v>0</v>
      </c>
      <c r="W9" s="29"/>
      <c r="X9" s="30">
        <f t="shared" ref="X9:X20" si="9">W9/B9</f>
        <v>0</v>
      </c>
      <c r="Y9" s="29">
        <v>2</v>
      </c>
      <c r="Z9" s="30">
        <f t="shared" ref="Z9:Z20" si="10">Y9/B9</f>
        <v>0.15384615384615385</v>
      </c>
      <c r="AA9" s="29">
        <v>1</v>
      </c>
      <c r="AB9" s="30">
        <f t="shared" ref="AB9:AB24" si="11">AA9/B9</f>
        <v>7.6923076923076927E-2</v>
      </c>
      <c r="AC9" s="34">
        <v>13</v>
      </c>
      <c r="AD9" s="30">
        <f t="shared" ref="AD9:AD25" si="12">AC9/B9</f>
        <v>1</v>
      </c>
      <c r="AE9" s="34"/>
      <c r="AF9" s="35">
        <f t="shared" ref="AF9:AF25" si="13">AE9/B9</f>
        <v>0</v>
      </c>
      <c r="AG9" s="36"/>
      <c r="AH9" s="30">
        <f t="shared" ref="AH9:AH24" si="14">AG9/B9</f>
        <v>0</v>
      </c>
      <c r="AI9" s="34"/>
      <c r="AJ9" s="30">
        <f t="shared" ref="AJ9:AJ25" si="15">AI9/B9</f>
        <v>0</v>
      </c>
      <c r="AK9" s="34"/>
      <c r="AL9" s="30">
        <f t="shared" ref="AL9:AL25" si="16">AK9/B9</f>
        <v>0</v>
      </c>
      <c r="AM9" s="34"/>
      <c r="AN9" s="30">
        <f t="shared" ref="AN9:AN13" si="17">AM9/B9</f>
        <v>0</v>
      </c>
      <c r="AO9" s="34"/>
      <c r="AP9" s="30">
        <f t="shared" ref="AP9:AP13" si="18">AO9/B9</f>
        <v>0</v>
      </c>
      <c r="AQ9" s="34"/>
      <c r="AR9" s="30">
        <f t="shared" ref="AR9:AR13" si="19">AQ9/B9</f>
        <v>0</v>
      </c>
      <c r="AS9" s="37"/>
      <c r="AT9" s="38"/>
      <c r="AU9" s="39"/>
      <c r="AV9" s="40">
        <f t="shared" ref="AV9:AV13" si="20">B9</f>
        <v>13</v>
      </c>
      <c r="AW9" s="41">
        <v>62</v>
      </c>
      <c r="AX9" s="42">
        <f t="shared" ref="AX9:AX11" si="21">(AW9/AV9)*100</f>
        <v>476.92307692307691</v>
      </c>
      <c r="AY9" s="41">
        <v>59</v>
      </c>
      <c r="AZ9" s="42">
        <f t="shared" ref="AZ9:AZ11" si="22">(AY9/AV9)*100</f>
        <v>453.84615384615381</v>
      </c>
      <c r="BA9" s="43"/>
    </row>
    <row r="10" spans="1:53" ht="18.75" customHeight="1" x14ac:dyDescent="0.3">
      <c r="A10" s="28" t="s">
        <v>37</v>
      </c>
      <c r="B10" s="29">
        <v>18</v>
      </c>
      <c r="C10" s="29">
        <v>12</v>
      </c>
      <c r="D10" s="29">
        <v>6</v>
      </c>
      <c r="E10" s="29">
        <v>18</v>
      </c>
      <c r="F10" s="30">
        <f t="shared" si="0"/>
        <v>1</v>
      </c>
      <c r="G10" s="29">
        <v>0</v>
      </c>
      <c r="H10" s="44">
        <f t="shared" si="1"/>
        <v>0</v>
      </c>
      <c r="I10" s="29">
        <v>0</v>
      </c>
      <c r="J10" s="31">
        <f t="shared" si="2"/>
        <v>0</v>
      </c>
      <c r="K10" s="29">
        <v>0</v>
      </c>
      <c r="L10" s="30">
        <f t="shared" si="3"/>
        <v>0</v>
      </c>
      <c r="M10" s="29">
        <v>0</v>
      </c>
      <c r="N10" s="30">
        <f t="shared" si="4"/>
        <v>0</v>
      </c>
      <c r="O10" s="32">
        <v>18</v>
      </c>
      <c r="P10" s="30">
        <f t="shared" si="5"/>
        <v>1</v>
      </c>
      <c r="Q10" s="32">
        <v>0</v>
      </c>
      <c r="R10" s="30">
        <f t="shared" si="6"/>
        <v>0</v>
      </c>
      <c r="S10" s="29">
        <v>17</v>
      </c>
      <c r="T10" s="30">
        <f t="shared" si="7"/>
        <v>0.94444444444444442</v>
      </c>
      <c r="U10" s="33"/>
      <c r="V10" s="30">
        <f t="shared" si="8"/>
        <v>0</v>
      </c>
      <c r="W10" s="29">
        <v>0</v>
      </c>
      <c r="X10" s="30">
        <f t="shared" si="9"/>
        <v>0</v>
      </c>
      <c r="Y10" s="29">
        <v>1</v>
      </c>
      <c r="Z10" s="30">
        <f t="shared" si="10"/>
        <v>5.5555555555555552E-2</v>
      </c>
      <c r="AA10" s="29">
        <v>0</v>
      </c>
      <c r="AB10" s="30">
        <f t="shared" si="11"/>
        <v>0</v>
      </c>
      <c r="AC10" s="34">
        <v>18</v>
      </c>
      <c r="AD10" s="30">
        <f t="shared" si="12"/>
        <v>1</v>
      </c>
      <c r="AE10" s="29">
        <v>0</v>
      </c>
      <c r="AF10" s="35">
        <f t="shared" si="13"/>
        <v>0</v>
      </c>
      <c r="AG10" s="36" t="s">
        <v>38</v>
      </c>
      <c r="AH10" s="30">
        <f t="shared" si="14"/>
        <v>0</v>
      </c>
      <c r="AI10" s="29">
        <v>0</v>
      </c>
      <c r="AJ10" s="30">
        <f t="shared" si="15"/>
        <v>0</v>
      </c>
      <c r="AK10" s="29">
        <v>0</v>
      </c>
      <c r="AL10" s="30">
        <f t="shared" si="16"/>
        <v>0</v>
      </c>
      <c r="AM10" s="29"/>
      <c r="AN10" s="30">
        <f t="shared" si="17"/>
        <v>0</v>
      </c>
      <c r="AO10" s="29"/>
      <c r="AP10" s="30">
        <f t="shared" si="18"/>
        <v>0</v>
      </c>
      <c r="AQ10" s="29"/>
      <c r="AR10" s="30">
        <f t="shared" si="19"/>
        <v>0</v>
      </c>
      <c r="AS10" s="45"/>
      <c r="AT10" s="38"/>
      <c r="AU10" s="39"/>
      <c r="AV10" s="40">
        <f t="shared" si="20"/>
        <v>18</v>
      </c>
      <c r="AW10" s="41">
        <v>64</v>
      </c>
      <c r="AX10" s="42">
        <f t="shared" si="21"/>
        <v>355.55555555555554</v>
      </c>
      <c r="AY10" s="41">
        <v>60</v>
      </c>
      <c r="AZ10" s="42">
        <f t="shared" si="22"/>
        <v>333.33333333333337</v>
      </c>
      <c r="BA10" s="43"/>
    </row>
    <row r="11" spans="1:53" ht="18.75" customHeight="1" x14ac:dyDescent="0.3">
      <c r="A11" s="28" t="s">
        <v>39</v>
      </c>
      <c r="B11" s="29">
        <v>14</v>
      </c>
      <c r="C11" s="29">
        <v>5</v>
      </c>
      <c r="D11" s="29">
        <v>9</v>
      </c>
      <c r="E11" s="29">
        <v>12</v>
      </c>
      <c r="F11" s="30">
        <f t="shared" si="0"/>
        <v>0.8571428571428571</v>
      </c>
      <c r="G11" s="29">
        <v>0</v>
      </c>
      <c r="H11" s="30">
        <f t="shared" si="1"/>
        <v>0</v>
      </c>
      <c r="I11" s="29">
        <v>0</v>
      </c>
      <c r="J11" s="31">
        <f t="shared" si="2"/>
        <v>0</v>
      </c>
      <c r="K11" s="29">
        <v>2</v>
      </c>
      <c r="L11" s="30">
        <f t="shared" si="3"/>
        <v>0.14285714285714285</v>
      </c>
      <c r="M11" s="29"/>
      <c r="N11" s="30">
        <f t="shared" si="4"/>
        <v>0</v>
      </c>
      <c r="O11" s="32"/>
      <c r="P11" s="30">
        <f t="shared" si="5"/>
        <v>0</v>
      </c>
      <c r="Q11" s="32">
        <v>0</v>
      </c>
      <c r="R11" s="30">
        <f t="shared" si="6"/>
        <v>0</v>
      </c>
      <c r="S11" s="29">
        <v>7</v>
      </c>
      <c r="T11" s="30">
        <f t="shared" si="7"/>
        <v>0.5</v>
      </c>
      <c r="U11" s="33">
        <v>2</v>
      </c>
      <c r="V11" s="30">
        <f t="shared" si="8"/>
        <v>0.14285714285714285</v>
      </c>
      <c r="W11" s="29"/>
      <c r="X11" s="30">
        <f t="shared" si="9"/>
        <v>0</v>
      </c>
      <c r="Y11" s="29">
        <v>3</v>
      </c>
      <c r="Z11" s="30">
        <f t="shared" si="10"/>
        <v>0.21428571428571427</v>
      </c>
      <c r="AA11" s="29">
        <v>2</v>
      </c>
      <c r="AB11" s="30">
        <f t="shared" si="11"/>
        <v>0.14285714285714285</v>
      </c>
      <c r="AC11" s="34">
        <v>14</v>
      </c>
      <c r="AD11" s="30">
        <f t="shared" si="12"/>
        <v>1</v>
      </c>
      <c r="AE11" s="34"/>
      <c r="AF11" s="35">
        <f t="shared" si="13"/>
        <v>0</v>
      </c>
      <c r="AG11" s="36"/>
      <c r="AH11" s="30">
        <f t="shared" si="14"/>
        <v>0</v>
      </c>
      <c r="AI11" s="34"/>
      <c r="AJ11" s="30">
        <f t="shared" si="15"/>
        <v>0</v>
      </c>
      <c r="AK11" s="34"/>
      <c r="AL11" s="30">
        <f t="shared" si="16"/>
        <v>0</v>
      </c>
      <c r="AM11" s="34"/>
      <c r="AN11" s="30">
        <f t="shared" si="17"/>
        <v>0</v>
      </c>
      <c r="AO11" s="34"/>
      <c r="AP11" s="30">
        <f t="shared" si="18"/>
        <v>0</v>
      </c>
      <c r="AQ11" s="34"/>
      <c r="AR11" s="30">
        <f t="shared" si="19"/>
        <v>0</v>
      </c>
      <c r="AS11" s="37"/>
      <c r="AT11" s="38"/>
      <c r="AU11" s="39"/>
      <c r="AV11" s="40">
        <f t="shared" si="20"/>
        <v>14</v>
      </c>
      <c r="AW11" s="41">
        <v>50</v>
      </c>
      <c r="AX11" s="42">
        <f t="shared" si="21"/>
        <v>357.14285714285717</v>
      </c>
      <c r="AY11" s="41">
        <v>48</v>
      </c>
      <c r="AZ11" s="42">
        <f t="shared" si="22"/>
        <v>342.85714285714283</v>
      </c>
      <c r="BA11" s="43"/>
    </row>
    <row r="12" spans="1:53" ht="18.75" customHeight="1" x14ac:dyDescent="0.3">
      <c r="A12" s="28" t="s">
        <v>40</v>
      </c>
      <c r="B12" s="29">
        <v>23</v>
      </c>
      <c r="C12" s="29">
        <v>15</v>
      </c>
      <c r="D12" s="29">
        <v>8</v>
      </c>
      <c r="E12" s="29">
        <v>23</v>
      </c>
      <c r="F12" s="30">
        <f t="shared" si="0"/>
        <v>1</v>
      </c>
      <c r="G12" s="29"/>
      <c r="H12" s="30">
        <f t="shared" si="1"/>
        <v>0</v>
      </c>
      <c r="I12" s="29"/>
      <c r="J12" s="31">
        <f t="shared" si="2"/>
        <v>0</v>
      </c>
      <c r="K12" s="29"/>
      <c r="L12" s="30">
        <f t="shared" si="3"/>
        <v>0</v>
      </c>
      <c r="M12" s="29"/>
      <c r="N12" s="30">
        <f t="shared" si="4"/>
        <v>0</v>
      </c>
      <c r="O12" s="32"/>
      <c r="P12" s="30">
        <f t="shared" si="5"/>
        <v>0</v>
      </c>
      <c r="Q12" s="32"/>
      <c r="R12" s="30">
        <f t="shared" si="6"/>
        <v>0</v>
      </c>
      <c r="S12" s="29">
        <v>23</v>
      </c>
      <c r="T12" s="30">
        <f t="shared" si="7"/>
        <v>1</v>
      </c>
      <c r="U12" s="33"/>
      <c r="V12" s="30">
        <f t="shared" si="8"/>
        <v>0</v>
      </c>
      <c r="W12" s="29"/>
      <c r="X12" s="30">
        <f t="shared" si="9"/>
        <v>0</v>
      </c>
      <c r="Y12" s="29"/>
      <c r="Z12" s="30">
        <f t="shared" si="10"/>
        <v>0</v>
      </c>
      <c r="AA12" s="29"/>
      <c r="AB12" s="30">
        <f t="shared" si="11"/>
        <v>0</v>
      </c>
      <c r="AC12" s="34">
        <v>23</v>
      </c>
      <c r="AD12" s="30">
        <f t="shared" si="12"/>
        <v>1</v>
      </c>
      <c r="AE12" s="34"/>
      <c r="AF12" s="35">
        <f t="shared" si="13"/>
        <v>0</v>
      </c>
      <c r="AG12" s="36"/>
      <c r="AH12" s="30">
        <f t="shared" si="14"/>
        <v>0</v>
      </c>
      <c r="AI12" s="34"/>
      <c r="AJ12" s="30">
        <f t="shared" si="15"/>
        <v>0</v>
      </c>
      <c r="AK12" s="34"/>
      <c r="AL12" s="30">
        <f t="shared" si="16"/>
        <v>0</v>
      </c>
      <c r="AM12" s="34"/>
      <c r="AN12" s="30">
        <f t="shared" si="17"/>
        <v>0</v>
      </c>
      <c r="AO12" s="34"/>
      <c r="AP12" s="30">
        <f t="shared" si="18"/>
        <v>0</v>
      </c>
      <c r="AQ12" s="34"/>
      <c r="AR12" s="30">
        <f t="shared" si="19"/>
        <v>0</v>
      </c>
      <c r="AS12" s="37"/>
      <c r="AT12" s="38"/>
      <c r="AU12" s="39"/>
      <c r="AV12" s="40">
        <f t="shared" si="20"/>
        <v>23</v>
      </c>
      <c r="AW12" s="41"/>
      <c r="AX12" s="42"/>
      <c r="AY12" s="41"/>
      <c r="AZ12" s="42"/>
      <c r="BA12" s="43"/>
    </row>
    <row r="13" spans="1:53" ht="18.75" customHeight="1" x14ac:dyDescent="0.3">
      <c r="A13" s="28" t="s">
        <v>41</v>
      </c>
      <c r="B13" s="46">
        <v>26</v>
      </c>
      <c r="C13" s="46">
        <v>15</v>
      </c>
      <c r="D13" s="46">
        <v>11</v>
      </c>
      <c r="E13" s="46">
        <v>26</v>
      </c>
      <c r="F13" s="30">
        <f t="shared" si="0"/>
        <v>1</v>
      </c>
      <c r="G13" s="46">
        <v>0</v>
      </c>
      <c r="H13" s="30">
        <f t="shared" si="1"/>
        <v>0</v>
      </c>
      <c r="I13" s="46">
        <v>0</v>
      </c>
      <c r="J13" s="47">
        <f t="shared" si="2"/>
        <v>0</v>
      </c>
      <c r="K13" s="46">
        <v>0</v>
      </c>
      <c r="L13" s="44"/>
      <c r="M13" s="46">
        <v>0</v>
      </c>
      <c r="N13" s="44">
        <f t="shared" si="4"/>
        <v>0</v>
      </c>
      <c r="O13" s="48">
        <v>26</v>
      </c>
      <c r="P13" s="44">
        <f t="shared" si="5"/>
        <v>1</v>
      </c>
      <c r="Q13" s="48"/>
      <c r="R13" s="44">
        <f t="shared" si="6"/>
        <v>0</v>
      </c>
      <c r="S13" s="46">
        <v>26</v>
      </c>
      <c r="T13" s="44">
        <f t="shared" si="7"/>
        <v>1</v>
      </c>
      <c r="U13" s="49">
        <v>0</v>
      </c>
      <c r="V13" s="44">
        <f t="shared" si="8"/>
        <v>0</v>
      </c>
      <c r="W13" s="46">
        <v>0</v>
      </c>
      <c r="X13" s="44">
        <f t="shared" si="9"/>
        <v>0</v>
      </c>
      <c r="Y13" s="46">
        <v>0</v>
      </c>
      <c r="Z13" s="44">
        <f t="shared" si="10"/>
        <v>0</v>
      </c>
      <c r="AA13" s="46">
        <v>0</v>
      </c>
      <c r="AB13" s="44">
        <f t="shared" si="11"/>
        <v>0</v>
      </c>
      <c r="AC13" s="50">
        <v>26</v>
      </c>
      <c r="AD13" s="44">
        <f t="shared" si="12"/>
        <v>1</v>
      </c>
      <c r="AE13" s="50">
        <v>0</v>
      </c>
      <c r="AF13" s="44">
        <f t="shared" si="13"/>
        <v>0</v>
      </c>
      <c r="AG13" s="50"/>
      <c r="AH13" s="44">
        <f t="shared" si="14"/>
        <v>0</v>
      </c>
      <c r="AI13" s="50">
        <v>0</v>
      </c>
      <c r="AJ13" s="44">
        <f t="shared" si="15"/>
        <v>0</v>
      </c>
      <c r="AK13" s="50">
        <v>0</v>
      </c>
      <c r="AL13" s="44">
        <f t="shared" si="16"/>
        <v>0</v>
      </c>
      <c r="AM13" s="50"/>
      <c r="AN13" s="44">
        <f t="shared" si="17"/>
        <v>0</v>
      </c>
      <c r="AO13" s="50"/>
      <c r="AP13" s="44">
        <f t="shared" si="18"/>
        <v>0</v>
      </c>
      <c r="AQ13" s="50"/>
      <c r="AR13" s="44">
        <f t="shared" si="19"/>
        <v>0</v>
      </c>
      <c r="AS13" s="51"/>
      <c r="AT13" s="52"/>
      <c r="AU13" s="53"/>
      <c r="AV13" s="54">
        <f t="shared" si="20"/>
        <v>26</v>
      </c>
      <c r="AW13" s="55"/>
      <c r="AX13" s="56"/>
      <c r="AY13" s="55"/>
      <c r="AZ13" s="56"/>
      <c r="BA13" s="57"/>
    </row>
    <row r="14" spans="1:53" ht="18.75" customHeight="1" x14ac:dyDescent="0.3">
      <c r="A14" s="28" t="s">
        <v>42</v>
      </c>
      <c r="B14" s="29">
        <v>25</v>
      </c>
      <c r="C14" s="29">
        <v>11</v>
      </c>
      <c r="D14" s="29">
        <v>14</v>
      </c>
      <c r="E14" s="29">
        <v>24</v>
      </c>
      <c r="F14" s="44">
        <f t="shared" si="0"/>
        <v>0.96</v>
      </c>
      <c r="G14" s="29"/>
      <c r="H14" s="44">
        <f t="shared" si="1"/>
        <v>0</v>
      </c>
      <c r="I14" s="29"/>
      <c r="J14" s="47">
        <f t="shared" si="2"/>
        <v>0</v>
      </c>
      <c r="K14" s="29">
        <v>1</v>
      </c>
      <c r="L14" s="44">
        <f t="shared" si="3"/>
        <v>0.04</v>
      </c>
      <c r="M14" s="29"/>
      <c r="N14" s="44">
        <f t="shared" si="4"/>
        <v>0</v>
      </c>
      <c r="O14" s="32"/>
      <c r="P14" s="44">
        <f t="shared" si="5"/>
        <v>0</v>
      </c>
      <c r="Q14" s="32"/>
      <c r="R14" s="44">
        <f t="shared" si="6"/>
        <v>0</v>
      </c>
      <c r="S14" s="29">
        <v>18</v>
      </c>
      <c r="T14" s="44">
        <f t="shared" si="7"/>
        <v>0.72</v>
      </c>
      <c r="U14" s="33"/>
      <c r="V14" s="44">
        <f t="shared" si="8"/>
        <v>0</v>
      </c>
      <c r="W14" s="29"/>
      <c r="X14" s="44">
        <f t="shared" si="9"/>
        <v>0</v>
      </c>
      <c r="Y14" s="29">
        <v>5</v>
      </c>
      <c r="Z14" s="44">
        <f t="shared" si="10"/>
        <v>0.2</v>
      </c>
      <c r="AA14" s="29">
        <v>2</v>
      </c>
      <c r="AB14" s="44">
        <f t="shared" si="11"/>
        <v>0.08</v>
      </c>
      <c r="AC14" s="34">
        <v>23</v>
      </c>
      <c r="AD14" s="44">
        <f t="shared" si="12"/>
        <v>0.92</v>
      </c>
      <c r="AE14" s="34"/>
      <c r="AF14" s="44">
        <f t="shared" si="13"/>
        <v>0</v>
      </c>
      <c r="AG14" s="50"/>
      <c r="AH14" s="30">
        <f t="shared" si="14"/>
        <v>0</v>
      </c>
      <c r="AI14" s="34">
        <v>2</v>
      </c>
      <c r="AJ14" s="44">
        <f t="shared" si="15"/>
        <v>0.08</v>
      </c>
      <c r="AK14" s="34"/>
      <c r="AL14" s="44">
        <f t="shared" si="16"/>
        <v>0</v>
      </c>
      <c r="AM14" s="34"/>
      <c r="AN14" s="30"/>
      <c r="AO14" s="34"/>
      <c r="AP14" s="30"/>
      <c r="AQ14" s="34"/>
      <c r="AR14" s="30"/>
      <c r="AS14" s="37"/>
      <c r="AT14" s="38"/>
      <c r="AU14" s="39"/>
      <c r="AV14" s="40"/>
      <c r="AW14" s="41"/>
      <c r="AX14" s="42"/>
      <c r="AY14" s="41"/>
      <c r="AZ14" s="42"/>
      <c r="BA14" s="43"/>
    </row>
    <row r="15" spans="1:53" ht="18.75" customHeight="1" x14ac:dyDescent="0.3">
      <c r="A15" s="28" t="s">
        <v>43</v>
      </c>
      <c r="B15" s="29">
        <v>18</v>
      </c>
      <c r="C15" s="29">
        <v>10</v>
      </c>
      <c r="D15" s="29">
        <v>8</v>
      </c>
      <c r="E15" s="29">
        <v>17</v>
      </c>
      <c r="F15" s="30">
        <f t="shared" si="0"/>
        <v>0.94444444444444442</v>
      </c>
      <c r="G15" s="29"/>
      <c r="H15" s="30">
        <f t="shared" si="1"/>
        <v>0</v>
      </c>
      <c r="I15" s="29"/>
      <c r="J15" s="31">
        <f t="shared" si="2"/>
        <v>0</v>
      </c>
      <c r="K15" s="29">
        <v>1</v>
      </c>
      <c r="L15" s="30">
        <f t="shared" si="3"/>
        <v>5.5555555555555552E-2</v>
      </c>
      <c r="M15" s="29"/>
      <c r="N15" s="30">
        <f t="shared" si="4"/>
        <v>0</v>
      </c>
      <c r="O15" s="32"/>
      <c r="P15" s="30">
        <f t="shared" si="5"/>
        <v>0</v>
      </c>
      <c r="Q15" s="32"/>
      <c r="R15" s="30">
        <f t="shared" si="6"/>
        <v>0</v>
      </c>
      <c r="S15" s="29">
        <v>15</v>
      </c>
      <c r="T15" s="30">
        <f t="shared" si="7"/>
        <v>0.83333333333333337</v>
      </c>
      <c r="U15" s="33"/>
      <c r="V15" s="30">
        <f t="shared" si="8"/>
        <v>0</v>
      </c>
      <c r="W15" s="29"/>
      <c r="X15" s="30">
        <f t="shared" si="9"/>
        <v>0</v>
      </c>
      <c r="Y15" s="29">
        <v>3</v>
      </c>
      <c r="Z15" s="30">
        <f t="shared" si="10"/>
        <v>0.16666666666666666</v>
      </c>
      <c r="AA15" s="29"/>
      <c r="AB15" s="30">
        <f t="shared" si="11"/>
        <v>0</v>
      </c>
      <c r="AC15" s="34">
        <v>17</v>
      </c>
      <c r="AD15" s="30">
        <f t="shared" si="12"/>
        <v>0.94444444444444442</v>
      </c>
      <c r="AE15" s="34">
        <v>1</v>
      </c>
      <c r="AF15" s="30">
        <f t="shared" si="13"/>
        <v>5.5555555555555552E-2</v>
      </c>
      <c r="AG15" s="50"/>
      <c r="AH15" s="30">
        <f t="shared" si="14"/>
        <v>0</v>
      </c>
      <c r="AI15" s="34"/>
      <c r="AJ15" s="44">
        <f t="shared" si="15"/>
        <v>0</v>
      </c>
      <c r="AK15" s="34"/>
      <c r="AL15" s="30">
        <f t="shared" si="16"/>
        <v>0</v>
      </c>
      <c r="AM15" s="34"/>
      <c r="AN15" s="30">
        <f t="shared" ref="AN15:AN25" si="23">AM15/B15</f>
        <v>0</v>
      </c>
      <c r="AO15" s="34"/>
      <c r="AP15" s="30">
        <f t="shared" ref="AP15:AP25" si="24">AO15/B15</f>
        <v>0</v>
      </c>
      <c r="AQ15" s="34"/>
      <c r="AR15" s="30">
        <f t="shared" ref="AR15:AR25" si="25">AQ15/B15</f>
        <v>0</v>
      </c>
      <c r="AS15" s="37"/>
      <c r="AT15" s="38"/>
      <c r="AU15" s="39"/>
      <c r="AV15" s="40">
        <f t="shared" ref="AV15:AV24" si="26">B15</f>
        <v>18</v>
      </c>
      <c r="AW15" s="41"/>
      <c r="AX15" s="42"/>
      <c r="AY15" s="41"/>
      <c r="AZ15" s="42"/>
      <c r="BA15" s="43"/>
    </row>
    <row r="16" spans="1:53" ht="18.75" customHeight="1" x14ac:dyDescent="0.3">
      <c r="A16" s="28" t="s">
        <v>44</v>
      </c>
      <c r="B16" s="29">
        <v>15</v>
      </c>
      <c r="C16" s="29">
        <v>9</v>
      </c>
      <c r="D16" s="29">
        <v>6</v>
      </c>
      <c r="E16" s="29">
        <v>13</v>
      </c>
      <c r="F16" s="30">
        <f t="shared" si="0"/>
        <v>0.8666666666666667</v>
      </c>
      <c r="G16" s="29">
        <v>2</v>
      </c>
      <c r="H16" s="30">
        <f t="shared" si="1"/>
        <v>0.13333333333333333</v>
      </c>
      <c r="I16" s="29"/>
      <c r="J16" s="31">
        <f t="shared" si="2"/>
        <v>0</v>
      </c>
      <c r="K16" s="29"/>
      <c r="L16" s="30">
        <f t="shared" si="3"/>
        <v>0</v>
      </c>
      <c r="M16" s="29"/>
      <c r="N16" s="30">
        <f t="shared" si="4"/>
        <v>0</v>
      </c>
      <c r="O16" s="32"/>
      <c r="P16" s="30">
        <f t="shared" si="5"/>
        <v>0</v>
      </c>
      <c r="Q16" s="32"/>
      <c r="R16" s="30">
        <f t="shared" si="6"/>
        <v>0</v>
      </c>
      <c r="S16" s="29">
        <v>10</v>
      </c>
      <c r="T16" s="30">
        <f t="shared" si="7"/>
        <v>0.66666666666666663</v>
      </c>
      <c r="U16" s="33">
        <v>5</v>
      </c>
      <c r="V16" s="30">
        <f t="shared" si="8"/>
        <v>0.33333333333333331</v>
      </c>
      <c r="W16" s="29"/>
      <c r="X16" s="30">
        <f t="shared" si="9"/>
        <v>0</v>
      </c>
      <c r="Y16" s="29"/>
      <c r="Z16" s="30">
        <f t="shared" si="10"/>
        <v>0</v>
      </c>
      <c r="AA16" s="29"/>
      <c r="AB16" s="30">
        <f t="shared" si="11"/>
        <v>0</v>
      </c>
      <c r="AC16" s="34">
        <v>5</v>
      </c>
      <c r="AD16" s="30">
        <f t="shared" si="12"/>
        <v>0.33333333333333331</v>
      </c>
      <c r="AE16" s="34">
        <v>6</v>
      </c>
      <c r="AF16" s="30">
        <f t="shared" si="13"/>
        <v>0.4</v>
      </c>
      <c r="AG16" s="50">
        <v>2</v>
      </c>
      <c r="AH16" s="30">
        <f t="shared" si="14"/>
        <v>0.13333333333333333</v>
      </c>
      <c r="AI16" s="34">
        <v>2</v>
      </c>
      <c r="AJ16" s="30">
        <f t="shared" si="15"/>
        <v>0.13333333333333333</v>
      </c>
      <c r="AK16" s="34"/>
      <c r="AL16" s="30">
        <f t="shared" si="16"/>
        <v>0</v>
      </c>
      <c r="AM16" s="34"/>
      <c r="AN16" s="30">
        <f t="shared" si="23"/>
        <v>0</v>
      </c>
      <c r="AO16" s="34"/>
      <c r="AP16" s="30">
        <f t="shared" si="24"/>
        <v>0</v>
      </c>
      <c r="AQ16" s="34"/>
      <c r="AR16" s="30">
        <f t="shared" si="25"/>
        <v>0</v>
      </c>
      <c r="AS16" s="37"/>
      <c r="AT16" s="38"/>
      <c r="AU16" s="39"/>
      <c r="AV16" s="40">
        <f t="shared" si="26"/>
        <v>15</v>
      </c>
      <c r="AW16" s="41"/>
      <c r="AX16" s="42"/>
      <c r="AY16" s="41"/>
      <c r="AZ16" s="42"/>
      <c r="BA16" s="43" t="s">
        <v>45</v>
      </c>
    </row>
    <row r="17" spans="1:53" ht="18.75" customHeight="1" x14ac:dyDescent="0.3">
      <c r="A17" s="58" t="s">
        <v>46</v>
      </c>
      <c r="B17" s="29">
        <v>28</v>
      </c>
      <c r="C17" s="29">
        <v>14</v>
      </c>
      <c r="D17" s="29">
        <v>14</v>
      </c>
      <c r="E17" s="29">
        <v>26</v>
      </c>
      <c r="F17" s="30">
        <f t="shared" si="0"/>
        <v>0.9285714285714286</v>
      </c>
      <c r="G17" s="29">
        <v>1</v>
      </c>
      <c r="H17" s="30">
        <f>G17/B17</f>
        <v>3.5714285714285712E-2</v>
      </c>
      <c r="I17" s="29"/>
      <c r="J17" s="31">
        <f t="shared" si="2"/>
        <v>0</v>
      </c>
      <c r="K17" s="29">
        <v>1</v>
      </c>
      <c r="L17" s="30">
        <f t="shared" si="3"/>
        <v>3.5714285714285712E-2</v>
      </c>
      <c r="M17" s="29"/>
      <c r="N17" s="30">
        <f t="shared" si="4"/>
        <v>0</v>
      </c>
      <c r="O17" s="32"/>
      <c r="P17" s="30">
        <f t="shared" si="5"/>
        <v>0</v>
      </c>
      <c r="Q17" s="32"/>
      <c r="R17" s="30">
        <f t="shared" si="6"/>
        <v>0</v>
      </c>
      <c r="S17" s="29">
        <v>27</v>
      </c>
      <c r="T17" s="30">
        <f t="shared" si="7"/>
        <v>0.9642857142857143</v>
      </c>
      <c r="U17" s="33"/>
      <c r="V17" s="30">
        <f t="shared" si="8"/>
        <v>0</v>
      </c>
      <c r="W17" s="29"/>
      <c r="X17" s="30">
        <f t="shared" si="9"/>
        <v>0</v>
      </c>
      <c r="Y17" s="29">
        <v>1</v>
      </c>
      <c r="Z17" s="30">
        <f t="shared" si="10"/>
        <v>3.5714285714285712E-2</v>
      </c>
      <c r="AA17" s="29"/>
      <c r="AB17" s="30">
        <f t="shared" si="11"/>
        <v>0</v>
      </c>
      <c r="AC17" s="34">
        <v>26</v>
      </c>
      <c r="AD17" s="30">
        <f t="shared" si="12"/>
        <v>0.9285714285714286</v>
      </c>
      <c r="AE17" s="34"/>
      <c r="AF17" s="30">
        <f t="shared" si="13"/>
        <v>0</v>
      </c>
      <c r="AG17" s="36"/>
      <c r="AH17" s="30">
        <f t="shared" si="14"/>
        <v>0</v>
      </c>
      <c r="AI17" s="34">
        <v>1</v>
      </c>
      <c r="AJ17" s="30">
        <f t="shared" si="15"/>
        <v>3.5714285714285712E-2</v>
      </c>
      <c r="AK17" s="34">
        <v>1</v>
      </c>
      <c r="AL17" s="30">
        <f t="shared" si="16"/>
        <v>3.5714285714285712E-2</v>
      </c>
      <c r="AM17" s="34"/>
      <c r="AN17" s="30">
        <f t="shared" si="23"/>
        <v>0</v>
      </c>
      <c r="AO17" s="34">
        <v>1</v>
      </c>
      <c r="AP17" s="30">
        <f t="shared" si="24"/>
        <v>3.5714285714285712E-2</v>
      </c>
      <c r="AQ17" s="34"/>
      <c r="AR17" s="30">
        <f t="shared" si="25"/>
        <v>0</v>
      </c>
      <c r="AS17" s="37"/>
      <c r="AT17" s="38"/>
      <c r="AU17" s="39"/>
      <c r="AV17" s="40">
        <f t="shared" si="26"/>
        <v>28</v>
      </c>
      <c r="AW17" s="41"/>
      <c r="AX17" s="42"/>
      <c r="AY17" s="41"/>
      <c r="AZ17" s="42"/>
      <c r="BA17" s="43"/>
    </row>
    <row r="18" spans="1:53" ht="18.75" customHeight="1" x14ac:dyDescent="0.3">
      <c r="A18" s="59" t="s">
        <v>47</v>
      </c>
      <c r="B18" s="29">
        <v>29</v>
      </c>
      <c r="C18" s="29">
        <v>15</v>
      </c>
      <c r="D18" s="29">
        <v>14</v>
      </c>
      <c r="E18" s="29">
        <v>22</v>
      </c>
      <c r="F18" s="30">
        <f t="shared" si="0"/>
        <v>0.75862068965517238</v>
      </c>
      <c r="G18" s="29">
        <v>3</v>
      </c>
      <c r="H18" s="30">
        <f t="shared" ref="H18:H20" si="27">G18/B18</f>
        <v>0.10344827586206896</v>
      </c>
      <c r="I18" s="29"/>
      <c r="J18" s="31">
        <f t="shared" si="2"/>
        <v>0</v>
      </c>
      <c r="K18" s="29">
        <v>4</v>
      </c>
      <c r="L18" s="30">
        <f t="shared" si="3"/>
        <v>0.13793103448275862</v>
      </c>
      <c r="M18" s="29"/>
      <c r="N18" s="30">
        <f t="shared" si="4"/>
        <v>0</v>
      </c>
      <c r="O18" s="32"/>
      <c r="P18" s="30">
        <f t="shared" si="5"/>
        <v>0</v>
      </c>
      <c r="Q18" s="32"/>
      <c r="R18" s="30">
        <f t="shared" si="6"/>
        <v>0</v>
      </c>
      <c r="S18" s="29">
        <v>27</v>
      </c>
      <c r="T18" s="30">
        <f t="shared" si="7"/>
        <v>0.93103448275862066</v>
      </c>
      <c r="U18" s="33"/>
      <c r="V18" s="30">
        <f t="shared" si="8"/>
        <v>0</v>
      </c>
      <c r="W18" s="29"/>
      <c r="X18" s="30">
        <f t="shared" si="9"/>
        <v>0</v>
      </c>
      <c r="Y18" s="29">
        <v>2</v>
      </c>
      <c r="Z18" s="30">
        <f t="shared" si="10"/>
        <v>6.8965517241379309E-2</v>
      </c>
      <c r="AA18" s="29"/>
      <c r="AB18" s="30">
        <f t="shared" si="11"/>
        <v>0</v>
      </c>
      <c r="AC18" s="34">
        <v>25</v>
      </c>
      <c r="AD18" s="30">
        <f t="shared" si="12"/>
        <v>0.86206896551724133</v>
      </c>
      <c r="AE18" s="34">
        <v>1</v>
      </c>
      <c r="AF18" s="30">
        <f t="shared" si="13"/>
        <v>3.4482758620689655E-2</v>
      </c>
      <c r="AG18" s="36"/>
      <c r="AH18" s="30">
        <f t="shared" si="14"/>
        <v>0</v>
      </c>
      <c r="AI18" s="34">
        <v>1</v>
      </c>
      <c r="AJ18" s="30">
        <f t="shared" si="15"/>
        <v>3.4482758620689655E-2</v>
      </c>
      <c r="AK18" s="34">
        <v>2</v>
      </c>
      <c r="AL18" s="30">
        <f t="shared" si="16"/>
        <v>6.8965517241379309E-2</v>
      </c>
      <c r="AM18" s="34"/>
      <c r="AN18" s="30">
        <f t="shared" si="23"/>
        <v>0</v>
      </c>
      <c r="AO18" s="34"/>
      <c r="AP18" s="30">
        <f t="shared" si="24"/>
        <v>0</v>
      </c>
      <c r="AQ18" s="34"/>
      <c r="AR18" s="30">
        <f t="shared" si="25"/>
        <v>0</v>
      </c>
      <c r="AS18" s="37"/>
      <c r="AT18" s="38"/>
      <c r="AU18" s="39"/>
      <c r="AV18" s="40">
        <f t="shared" si="26"/>
        <v>29</v>
      </c>
      <c r="AW18" s="41"/>
      <c r="AX18" s="42"/>
      <c r="AY18" s="41"/>
      <c r="AZ18" s="42"/>
      <c r="BA18" s="43"/>
    </row>
    <row r="19" spans="1:53" ht="18.75" customHeight="1" x14ac:dyDescent="0.3">
      <c r="A19" s="59" t="s">
        <v>48</v>
      </c>
      <c r="B19" s="29">
        <v>19</v>
      </c>
      <c r="C19" s="29">
        <v>11</v>
      </c>
      <c r="D19" s="29">
        <v>8</v>
      </c>
      <c r="E19" s="29">
        <v>18</v>
      </c>
      <c r="F19" s="30">
        <f t="shared" si="0"/>
        <v>0.94736842105263153</v>
      </c>
      <c r="G19" s="29"/>
      <c r="H19" s="30">
        <f t="shared" si="27"/>
        <v>0</v>
      </c>
      <c r="I19" s="29"/>
      <c r="J19" s="31">
        <f t="shared" si="2"/>
        <v>0</v>
      </c>
      <c r="K19" s="29">
        <v>1</v>
      </c>
      <c r="L19" s="30">
        <f t="shared" si="3"/>
        <v>5.2631578947368418E-2</v>
      </c>
      <c r="M19" s="29"/>
      <c r="N19" s="30">
        <f t="shared" si="4"/>
        <v>0</v>
      </c>
      <c r="O19" s="32"/>
      <c r="P19" s="30">
        <f t="shared" si="5"/>
        <v>0</v>
      </c>
      <c r="Q19" s="32"/>
      <c r="R19" s="30">
        <f t="shared" si="6"/>
        <v>0</v>
      </c>
      <c r="S19" s="29">
        <v>18</v>
      </c>
      <c r="T19" s="30">
        <f t="shared" si="7"/>
        <v>0.94736842105263153</v>
      </c>
      <c r="U19" s="33"/>
      <c r="V19" s="30">
        <f t="shared" si="8"/>
        <v>0</v>
      </c>
      <c r="W19" s="29"/>
      <c r="X19" s="30">
        <f t="shared" si="9"/>
        <v>0</v>
      </c>
      <c r="Y19" s="29">
        <v>1</v>
      </c>
      <c r="Z19" s="30">
        <f t="shared" si="10"/>
        <v>5.2631578947368418E-2</v>
      </c>
      <c r="AA19" s="29"/>
      <c r="AB19" s="30">
        <f t="shared" si="11"/>
        <v>0</v>
      </c>
      <c r="AC19" s="34">
        <v>18</v>
      </c>
      <c r="AD19" s="30">
        <f t="shared" si="12"/>
        <v>0.94736842105263153</v>
      </c>
      <c r="AE19" s="34"/>
      <c r="AF19" s="30">
        <f t="shared" si="13"/>
        <v>0</v>
      </c>
      <c r="AG19" s="36"/>
      <c r="AH19" s="30">
        <f t="shared" si="14"/>
        <v>0</v>
      </c>
      <c r="AI19" s="34">
        <v>1</v>
      </c>
      <c r="AJ19" s="30">
        <f t="shared" si="15"/>
        <v>5.2631578947368418E-2</v>
      </c>
      <c r="AK19" s="34"/>
      <c r="AL19" s="30">
        <f t="shared" si="16"/>
        <v>0</v>
      </c>
      <c r="AM19" s="34"/>
      <c r="AN19" s="30">
        <f t="shared" si="23"/>
        <v>0</v>
      </c>
      <c r="AO19" s="34"/>
      <c r="AP19" s="30">
        <f t="shared" si="24"/>
        <v>0</v>
      </c>
      <c r="AQ19" s="34"/>
      <c r="AR19" s="30">
        <f t="shared" si="25"/>
        <v>0</v>
      </c>
      <c r="AS19" s="37"/>
      <c r="AT19" s="38"/>
      <c r="AU19" s="39"/>
      <c r="AV19" s="40">
        <f t="shared" si="26"/>
        <v>19</v>
      </c>
      <c r="AW19" s="41"/>
      <c r="AX19" s="42"/>
      <c r="AY19" s="41"/>
      <c r="AZ19" s="42"/>
      <c r="BA19" s="43"/>
    </row>
    <row r="20" spans="1:53" ht="18.75" customHeight="1" x14ac:dyDescent="0.3">
      <c r="A20" s="59" t="s">
        <v>49</v>
      </c>
      <c r="B20" s="29">
        <v>19</v>
      </c>
      <c r="C20" s="29">
        <v>11</v>
      </c>
      <c r="D20" s="29">
        <v>8</v>
      </c>
      <c r="E20" s="29">
        <v>16</v>
      </c>
      <c r="F20" s="30">
        <f t="shared" si="0"/>
        <v>0.84210526315789469</v>
      </c>
      <c r="G20" s="29"/>
      <c r="H20" s="30">
        <f t="shared" si="27"/>
        <v>0</v>
      </c>
      <c r="I20" s="29"/>
      <c r="J20" s="31">
        <f t="shared" si="2"/>
        <v>0</v>
      </c>
      <c r="K20" s="29">
        <v>3</v>
      </c>
      <c r="L20" s="30">
        <f t="shared" si="3"/>
        <v>0.15789473684210525</v>
      </c>
      <c r="M20" s="29"/>
      <c r="N20" s="30">
        <f t="shared" si="4"/>
        <v>0</v>
      </c>
      <c r="O20" s="32"/>
      <c r="P20" s="30">
        <f t="shared" si="5"/>
        <v>0</v>
      </c>
      <c r="Q20" s="32"/>
      <c r="R20" s="30">
        <f t="shared" si="6"/>
        <v>0</v>
      </c>
      <c r="S20" s="29">
        <v>16</v>
      </c>
      <c r="T20" s="30">
        <f t="shared" si="7"/>
        <v>0.84210526315789469</v>
      </c>
      <c r="U20" s="33"/>
      <c r="V20" s="30">
        <f t="shared" si="8"/>
        <v>0</v>
      </c>
      <c r="W20" s="29"/>
      <c r="X20" s="30">
        <f t="shared" si="9"/>
        <v>0</v>
      </c>
      <c r="Y20" s="29">
        <v>3</v>
      </c>
      <c r="Z20" s="30">
        <f t="shared" si="10"/>
        <v>0.15789473684210525</v>
      </c>
      <c r="AA20" s="29"/>
      <c r="AB20" s="30">
        <f t="shared" si="11"/>
        <v>0</v>
      </c>
      <c r="AC20" s="34">
        <v>18</v>
      </c>
      <c r="AD20" s="30">
        <f t="shared" si="12"/>
        <v>0.94736842105263153</v>
      </c>
      <c r="AE20" s="34">
        <v>1</v>
      </c>
      <c r="AF20" s="30">
        <f t="shared" si="13"/>
        <v>5.2631578947368418E-2</v>
      </c>
      <c r="AG20" s="36"/>
      <c r="AH20" s="30">
        <f t="shared" si="14"/>
        <v>0</v>
      </c>
      <c r="AI20" s="34"/>
      <c r="AJ20" s="30">
        <f t="shared" si="15"/>
        <v>0</v>
      </c>
      <c r="AK20" s="34"/>
      <c r="AL20" s="30">
        <f t="shared" si="16"/>
        <v>0</v>
      </c>
      <c r="AM20" s="34"/>
      <c r="AN20" s="30">
        <f t="shared" si="23"/>
        <v>0</v>
      </c>
      <c r="AO20" s="34"/>
      <c r="AP20" s="30">
        <f t="shared" si="24"/>
        <v>0</v>
      </c>
      <c r="AQ20" s="34"/>
      <c r="AR20" s="30">
        <f t="shared" si="25"/>
        <v>0</v>
      </c>
      <c r="AS20" s="37"/>
      <c r="AT20" s="38"/>
      <c r="AU20" s="39"/>
      <c r="AV20" s="40">
        <f t="shared" si="26"/>
        <v>19</v>
      </c>
      <c r="AW20" s="41"/>
      <c r="AX20" s="42"/>
      <c r="AY20" s="41"/>
      <c r="AZ20" s="42"/>
      <c r="BA20" s="43"/>
    </row>
    <row r="21" spans="1:53" s="98" customFormat="1" ht="18.75" customHeight="1" x14ac:dyDescent="0.3">
      <c r="A21" s="83" t="s">
        <v>50</v>
      </c>
      <c r="B21" s="100">
        <v>34</v>
      </c>
      <c r="C21" s="100">
        <v>20</v>
      </c>
      <c r="D21" s="100">
        <v>14</v>
      </c>
      <c r="E21" s="100">
        <v>27</v>
      </c>
      <c r="F21" s="85">
        <f>E21/$B$21</f>
        <v>0.79411764705882348</v>
      </c>
      <c r="G21" s="84">
        <v>1</v>
      </c>
      <c r="H21" s="85">
        <f t="shared" ref="H21:H23" si="28">G21/$B$21</f>
        <v>2.9411764705882353E-2</v>
      </c>
      <c r="I21" s="84"/>
      <c r="J21" s="86">
        <f t="shared" ref="J21:J23" si="29">I21/$B$21</f>
        <v>0</v>
      </c>
      <c r="K21" s="84">
        <v>6</v>
      </c>
      <c r="L21" s="85">
        <f t="shared" ref="L21:L23" si="30">K21/$B$21</f>
        <v>0.17647058823529413</v>
      </c>
      <c r="M21" s="84"/>
      <c r="N21" s="85">
        <f t="shared" si="4"/>
        <v>0</v>
      </c>
      <c r="O21" s="87"/>
      <c r="P21" s="85">
        <f t="shared" ref="P21:P22" si="31">O21/$B$21</f>
        <v>0</v>
      </c>
      <c r="Q21" s="87"/>
      <c r="R21" s="85">
        <f t="shared" si="6"/>
        <v>0</v>
      </c>
      <c r="S21" s="84">
        <v>30</v>
      </c>
      <c r="T21" s="85">
        <f>S21/$B$21</f>
        <v>0.88235294117647056</v>
      </c>
      <c r="U21" s="88"/>
      <c r="V21" s="85">
        <f t="shared" si="8"/>
        <v>0</v>
      </c>
      <c r="W21" s="84"/>
      <c r="X21" s="85"/>
      <c r="Y21" s="84">
        <v>4</v>
      </c>
      <c r="Z21" s="85">
        <f t="shared" ref="Z21:Z22" si="32">Y21/$B$21</f>
        <v>0.11764705882352941</v>
      </c>
      <c r="AA21" s="84"/>
      <c r="AB21" s="85">
        <f t="shared" si="11"/>
        <v>0</v>
      </c>
      <c r="AC21" s="89">
        <v>26</v>
      </c>
      <c r="AD21" s="85">
        <f t="shared" si="12"/>
        <v>0.76470588235294112</v>
      </c>
      <c r="AE21" s="89">
        <v>4</v>
      </c>
      <c r="AF21" s="85">
        <f t="shared" si="13"/>
        <v>0.11764705882352941</v>
      </c>
      <c r="AG21" s="89"/>
      <c r="AH21" s="85">
        <f t="shared" si="14"/>
        <v>0</v>
      </c>
      <c r="AI21" s="90">
        <v>3</v>
      </c>
      <c r="AJ21" s="85">
        <f t="shared" si="15"/>
        <v>8.8235294117647065E-2</v>
      </c>
      <c r="AK21" s="89">
        <v>1</v>
      </c>
      <c r="AL21" s="85">
        <f t="shared" si="16"/>
        <v>2.9411764705882353E-2</v>
      </c>
      <c r="AM21" s="89">
        <v>17</v>
      </c>
      <c r="AN21" s="85">
        <f t="shared" si="23"/>
        <v>0.5</v>
      </c>
      <c r="AO21" s="89">
        <v>2</v>
      </c>
      <c r="AP21" s="85">
        <f t="shared" si="24"/>
        <v>5.8823529411764705E-2</v>
      </c>
      <c r="AQ21" s="89"/>
      <c r="AR21" s="85">
        <f t="shared" si="25"/>
        <v>0</v>
      </c>
      <c r="AS21" s="91"/>
      <c r="AT21" s="92"/>
      <c r="AU21" s="93"/>
      <c r="AV21" s="94">
        <f t="shared" si="26"/>
        <v>34</v>
      </c>
      <c r="AW21" s="95"/>
      <c r="AX21" s="96"/>
      <c r="AY21" s="95"/>
      <c r="AZ21" s="96"/>
      <c r="BA21" s="97"/>
    </row>
    <row r="22" spans="1:53" ht="18.75" customHeight="1" x14ac:dyDescent="0.3">
      <c r="A22" s="59" t="s">
        <v>51</v>
      </c>
      <c r="B22" s="29">
        <v>35</v>
      </c>
      <c r="C22" s="29">
        <v>16</v>
      </c>
      <c r="D22" s="29">
        <v>19</v>
      </c>
      <c r="E22" s="29">
        <v>33</v>
      </c>
      <c r="F22" s="30">
        <f>E22/35</f>
        <v>0.94285714285714284</v>
      </c>
      <c r="G22" s="29">
        <v>0</v>
      </c>
      <c r="H22" s="30">
        <f t="shared" si="28"/>
        <v>0</v>
      </c>
      <c r="I22" s="29">
        <v>0</v>
      </c>
      <c r="J22" s="31">
        <f t="shared" si="29"/>
        <v>0</v>
      </c>
      <c r="K22" s="60">
        <v>2</v>
      </c>
      <c r="L22" s="30">
        <f t="shared" si="30"/>
        <v>5.8823529411764705E-2</v>
      </c>
      <c r="M22" s="29">
        <v>0</v>
      </c>
      <c r="N22" s="30">
        <f t="shared" si="4"/>
        <v>0</v>
      </c>
      <c r="O22" s="32"/>
      <c r="P22" s="30">
        <f t="shared" si="31"/>
        <v>0</v>
      </c>
      <c r="Q22" s="32"/>
      <c r="R22" s="30">
        <f t="shared" si="6"/>
        <v>0</v>
      </c>
      <c r="S22" s="29">
        <v>34</v>
      </c>
      <c r="T22" s="30">
        <f>S22/35</f>
        <v>0.97142857142857142</v>
      </c>
      <c r="U22" s="33">
        <v>0</v>
      </c>
      <c r="V22" s="30">
        <f t="shared" si="8"/>
        <v>0</v>
      </c>
      <c r="W22" s="29">
        <v>0</v>
      </c>
      <c r="X22" s="30">
        <f t="shared" ref="X22:X25" si="33">W22/B22</f>
        <v>0</v>
      </c>
      <c r="Y22" s="29">
        <v>0</v>
      </c>
      <c r="Z22" s="30">
        <f t="shared" si="32"/>
        <v>0</v>
      </c>
      <c r="AA22" s="29">
        <v>1</v>
      </c>
      <c r="AB22" s="30">
        <f t="shared" si="11"/>
        <v>2.8571428571428571E-2</v>
      </c>
      <c r="AC22" s="34">
        <v>29</v>
      </c>
      <c r="AD22" s="30">
        <f t="shared" si="12"/>
        <v>0.82857142857142863</v>
      </c>
      <c r="AE22" s="34">
        <v>0</v>
      </c>
      <c r="AF22" s="30">
        <f t="shared" si="13"/>
        <v>0</v>
      </c>
      <c r="AG22" s="36" t="s">
        <v>38</v>
      </c>
      <c r="AH22" s="30">
        <f t="shared" si="14"/>
        <v>0</v>
      </c>
      <c r="AI22" s="34">
        <v>4</v>
      </c>
      <c r="AJ22" s="30">
        <f t="shared" si="15"/>
        <v>0.11428571428571428</v>
      </c>
      <c r="AK22" s="34">
        <v>2</v>
      </c>
      <c r="AL22" s="30">
        <f t="shared" si="16"/>
        <v>5.7142857142857141E-2</v>
      </c>
      <c r="AM22" s="34">
        <v>12</v>
      </c>
      <c r="AN22" s="30">
        <f t="shared" si="23"/>
        <v>0.34285714285714286</v>
      </c>
      <c r="AO22" s="34">
        <v>2</v>
      </c>
      <c r="AP22" s="30">
        <f t="shared" si="24"/>
        <v>5.7142857142857141E-2</v>
      </c>
      <c r="AQ22" s="34">
        <v>1</v>
      </c>
      <c r="AR22" s="30">
        <f t="shared" si="25"/>
        <v>2.8571428571428571E-2</v>
      </c>
      <c r="AS22" s="37"/>
      <c r="AT22" s="38"/>
      <c r="AU22" s="39"/>
      <c r="AV22" s="40">
        <f t="shared" si="26"/>
        <v>35</v>
      </c>
      <c r="AW22" s="41"/>
      <c r="AX22" s="42"/>
      <c r="AY22" s="41"/>
      <c r="AZ22" s="42"/>
      <c r="BA22" s="43"/>
    </row>
    <row r="23" spans="1:53" s="98" customFormat="1" ht="18.75" customHeight="1" x14ac:dyDescent="0.3">
      <c r="A23" s="83" t="s">
        <v>52</v>
      </c>
      <c r="B23" s="84">
        <v>25</v>
      </c>
      <c r="C23" s="84">
        <v>18</v>
      </c>
      <c r="D23" s="84">
        <v>7</v>
      </c>
      <c r="E23" s="84">
        <v>21</v>
      </c>
      <c r="F23" s="85">
        <f>E23/$B$23</f>
        <v>0.84</v>
      </c>
      <c r="G23" s="84">
        <v>2</v>
      </c>
      <c r="H23" s="85">
        <f t="shared" si="28"/>
        <v>5.8823529411764705E-2</v>
      </c>
      <c r="I23" s="84">
        <v>0</v>
      </c>
      <c r="J23" s="86">
        <f t="shared" si="29"/>
        <v>0</v>
      </c>
      <c r="K23" s="84">
        <v>2</v>
      </c>
      <c r="L23" s="85">
        <f t="shared" si="30"/>
        <v>5.8823529411764705E-2</v>
      </c>
      <c r="M23" s="84">
        <v>0</v>
      </c>
      <c r="N23" s="85">
        <f t="shared" si="4"/>
        <v>0</v>
      </c>
      <c r="O23" s="87">
        <v>25</v>
      </c>
      <c r="P23" s="85">
        <f>O23/$B$23</f>
        <v>1</v>
      </c>
      <c r="Q23" s="87"/>
      <c r="R23" s="85">
        <f t="shared" si="6"/>
        <v>0</v>
      </c>
      <c r="S23" s="84">
        <v>24</v>
      </c>
      <c r="T23" s="85">
        <f>S23/$B$23</f>
        <v>0.96</v>
      </c>
      <c r="U23" s="88">
        <v>0</v>
      </c>
      <c r="V23" s="85">
        <f t="shared" si="8"/>
        <v>0</v>
      </c>
      <c r="W23" s="84">
        <v>0</v>
      </c>
      <c r="X23" s="85">
        <f t="shared" si="33"/>
        <v>0</v>
      </c>
      <c r="Y23" s="84">
        <v>1</v>
      </c>
      <c r="Z23" s="85">
        <f>Y23/$B$23</f>
        <v>0.04</v>
      </c>
      <c r="AA23" s="84">
        <v>0</v>
      </c>
      <c r="AB23" s="85">
        <f t="shared" si="11"/>
        <v>0</v>
      </c>
      <c r="AC23" s="89">
        <v>20</v>
      </c>
      <c r="AD23" s="85">
        <f t="shared" si="12"/>
        <v>0.8</v>
      </c>
      <c r="AE23" s="89">
        <v>0</v>
      </c>
      <c r="AF23" s="85">
        <f t="shared" si="13"/>
        <v>0</v>
      </c>
      <c r="AG23" s="99" t="s">
        <v>38</v>
      </c>
      <c r="AH23" s="85">
        <f t="shared" si="14"/>
        <v>0</v>
      </c>
      <c r="AI23" s="89">
        <v>2</v>
      </c>
      <c r="AJ23" s="85">
        <f t="shared" si="15"/>
        <v>0.08</v>
      </c>
      <c r="AK23" s="89">
        <v>3</v>
      </c>
      <c r="AL23" s="85">
        <f t="shared" si="16"/>
        <v>0.12</v>
      </c>
      <c r="AM23" s="89">
        <v>8</v>
      </c>
      <c r="AN23" s="85">
        <f t="shared" si="23"/>
        <v>0.32</v>
      </c>
      <c r="AO23" s="89">
        <v>1</v>
      </c>
      <c r="AP23" s="85">
        <f t="shared" si="24"/>
        <v>0.04</v>
      </c>
      <c r="AQ23" s="89">
        <v>3</v>
      </c>
      <c r="AR23" s="85">
        <f t="shared" si="25"/>
        <v>0.12</v>
      </c>
      <c r="AS23" s="91"/>
      <c r="AT23" s="92"/>
      <c r="AU23" s="93"/>
      <c r="AV23" s="94">
        <f t="shared" si="26"/>
        <v>25</v>
      </c>
      <c r="AW23" s="95"/>
      <c r="AX23" s="96"/>
      <c r="AY23" s="95"/>
      <c r="AZ23" s="96"/>
      <c r="BA23" s="97"/>
    </row>
    <row r="24" spans="1:53" ht="18.75" customHeight="1" x14ac:dyDescent="0.3">
      <c r="A24" s="59" t="s">
        <v>53</v>
      </c>
      <c r="B24" s="61">
        <v>25</v>
      </c>
      <c r="C24" s="29">
        <v>14</v>
      </c>
      <c r="D24" s="29">
        <v>11</v>
      </c>
      <c r="E24" s="29">
        <v>22</v>
      </c>
      <c r="F24" s="30">
        <f t="shared" ref="F24:F25" si="34">E24/B24</f>
        <v>0.88</v>
      </c>
      <c r="G24" s="29">
        <v>2</v>
      </c>
      <c r="H24" s="30">
        <f>G24/$B$24</f>
        <v>0.08</v>
      </c>
      <c r="I24" s="29"/>
      <c r="J24" s="31">
        <f>I24/$B$24</f>
        <v>0</v>
      </c>
      <c r="K24" s="29">
        <v>1</v>
      </c>
      <c r="L24" s="30">
        <f>K24/$B$24</f>
        <v>0.04</v>
      </c>
      <c r="M24" s="29">
        <v>0</v>
      </c>
      <c r="N24" s="30">
        <f t="shared" si="4"/>
        <v>0</v>
      </c>
      <c r="O24" s="32">
        <v>23</v>
      </c>
      <c r="P24" s="30">
        <f>O24/$B$24</f>
        <v>0.92</v>
      </c>
      <c r="Q24" s="32"/>
      <c r="R24" s="30">
        <f t="shared" si="6"/>
        <v>0</v>
      </c>
      <c r="S24" s="29">
        <v>24</v>
      </c>
      <c r="T24" s="30">
        <f>S24/$B$24</f>
        <v>0.96</v>
      </c>
      <c r="U24" s="33"/>
      <c r="V24" s="30">
        <f t="shared" si="8"/>
        <v>0</v>
      </c>
      <c r="W24" s="29"/>
      <c r="X24" s="30">
        <f t="shared" si="33"/>
        <v>0</v>
      </c>
      <c r="Y24" s="29">
        <v>1</v>
      </c>
      <c r="Z24" s="30">
        <f>Y24/$B$24</f>
        <v>0.04</v>
      </c>
      <c r="AA24" s="29"/>
      <c r="AB24" s="30">
        <f t="shared" si="11"/>
        <v>0</v>
      </c>
      <c r="AC24" s="34">
        <v>20</v>
      </c>
      <c r="AD24" s="30">
        <f t="shared" si="12"/>
        <v>0.8</v>
      </c>
      <c r="AE24" s="34"/>
      <c r="AF24" s="30">
        <f t="shared" si="13"/>
        <v>0</v>
      </c>
      <c r="AG24" s="36"/>
      <c r="AH24" s="30">
        <f t="shared" si="14"/>
        <v>0</v>
      </c>
      <c r="AI24" s="34">
        <v>4</v>
      </c>
      <c r="AJ24" s="30">
        <f t="shared" si="15"/>
        <v>0.16</v>
      </c>
      <c r="AK24" s="34">
        <v>1</v>
      </c>
      <c r="AL24" s="30">
        <f t="shared" si="16"/>
        <v>0.04</v>
      </c>
      <c r="AM24" s="34">
        <v>11</v>
      </c>
      <c r="AN24" s="30">
        <f t="shared" si="23"/>
        <v>0.44</v>
      </c>
      <c r="AO24" s="34">
        <v>1</v>
      </c>
      <c r="AP24" s="30">
        <f t="shared" si="24"/>
        <v>0.04</v>
      </c>
      <c r="AQ24" s="34"/>
      <c r="AR24" s="30">
        <f t="shared" si="25"/>
        <v>0</v>
      </c>
      <c r="AS24" s="37"/>
      <c r="AT24" s="38"/>
      <c r="AU24" s="39"/>
      <c r="AV24" s="40">
        <f t="shared" si="26"/>
        <v>25</v>
      </c>
      <c r="AW24" s="41"/>
      <c r="AX24" s="42"/>
      <c r="AY24" s="41"/>
      <c r="AZ24" s="42"/>
      <c r="BA24" s="62"/>
    </row>
    <row r="25" spans="1:53" ht="18.75" customHeight="1" x14ac:dyDescent="0.25">
      <c r="A25" s="63"/>
      <c r="B25" s="64">
        <f>SUM(B9:B24)</f>
        <v>366</v>
      </c>
      <c r="C25" s="64">
        <f>SUM(C9:C24)</f>
        <v>199</v>
      </c>
      <c r="D25" s="64">
        <f>SUM(D9:D24)</f>
        <v>167</v>
      </c>
      <c r="E25" s="64">
        <f>SUM(E9:E24)</f>
        <v>329</v>
      </c>
      <c r="F25" s="65">
        <f t="shared" si="34"/>
        <v>0.89890710382513661</v>
      </c>
      <c r="G25" s="64">
        <f>SUM(G9:G24)</f>
        <v>11</v>
      </c>
      <c r="H25" s="65">
        <f>G25/B25</f>
        <v>3.0054644808743168E-2</v>
      </c>
      <c r="I25" s="64">
        <f>SUM(I9:I24)</f>
        <v>0</v>
      </c>
      <c r="J25" s="31">
        <f>I25/B25</f>
        <v>0</v>
      </c>
      <c r="K25" s="64">
        <f>SUM(K9:K24)</f>
        <v>26</v>
      </c>
      <c r="L25" s="65">
        <f>K25/B25</f>
        <v>7.1038251366120214E-2</v>
      </c>
      <c r="M25" s="64">
        <f>SUM(M9:M24)</f>
        <v>0</v>
      </c>
      <c r="N25" s="65">
        <f t="shared" si="4"/>
        <v>0</v>
      </c>
      <c r="O25" s="66">
        <f>SUM(O9:O24)</f>
        <v>92</v>
      </c>
      <c r="P25" s="30">
        <f>O25/B25</f>
        <v>0.25136612021857924</v>
      </c>
      <c r="Q25" s="32">
        <f>SUM(Q9:Q24)</f>
        <v>0</v>
      </c>
      <c r="R25" s="30">
        <f>Q25/D25</f>
        <v>0</v>
      </c>
      <c r="S25" s="64">
        <f>SUM(S9:S24)</f>
        <v>326</v>
      </c>
      <c r="T25" s="65">
        <f>S25/B25</f>
        <v>0.89071038251366119</v>
      </c>
      <c r="U25" s="33">
        <f>SUM(U9:U24)</f>
        <v>7</v>
      </c>
      <c r="V25" s="30">
        <f t="shared" si="8"/>
        <v>1.912568306010929E-2</v>
      </c>
      <c r="W25" s="64">
        <f>SUM(W9:W24)</f>
        <v>0</v>
      </c>
      <c r="X25" s="30">
        <f t="shared" si="33"/>
        <v>0</v>
      </c>
      <c r="Y25" s="64">
        <f>SUM(Y9:Y24)</f>
        <v>27</v>
      </c>
      <c r="Z25" s="65">
        <f>Y25/B25</f>
        <v>7.3770491803278687E-2</v>
      </c>
      <c r="AA25" s="29">
        <f>SUM(AA9:AA24)</f>
        <v>6</v>
      </c>
      <c r="AB25" s="65">
        <f>AA25/D25</f>
        <v>3.5928143712574849E-2</v>
      </c>
      <c r="AC25" s="64">
        <f>SUM(AC9:AC24)</f>
        <v>321</v>
      </c>
      <c r="AD25" s="65">
        <f t="shared" si="12"/>
        <v>0.87704918032786883</v>
      </c>
      <c r="AE25" s="64">
        <f>SUM(AE9:AE24)</f>
        <v>13</v>
      </c>
      <c r="AF25" s="65">
        <f t="shared" si="13"/>
        <v>3.5519125683060107E-2</v>
      </c>
      <c r="AG25" s="64">
        <v>2</v>
      </c>
      <c r="AH25" s="65">
        <f>AG25/D25</f>
        <v>1.1976047904191617E-2</v>
      </c>
      <c r="AI25" s="64">
        <f>SUM(AI9:AI24)</f>
        <v>20</v>
      </c>
      <c r="AJ25" s="65">
        <f t="shared" si="15"/>
        <v>5.4644808743169397E-2</v>
      </c>
      <c r="AK25" s="64">
        <f>SUM(AK9:AK24)</f>
        <v>10</v>
      </c>
      <c r="AL25" s="65">
        <f t="shared" si="16"/>
        <v>2.7322404371584699E-2</v>
      </c>
      <c r="AM25" s="64">
        <f>SUM(AM9:AM24)</f>
        <v>48</v>
      </c>
      <c r="AN25" s="30">
        <f t="shared" si="23"/>
        <v>0.13114754098360656</v>
      </c>
      <c r="AO25" s="64">
        <f>SUM(AO9:AO24)</f>
        <v>7</v>
      </c>
      <c r="AP25" s="30">
        <f t="shared" si="24"/>
        <v>1.912568306010929E-2</v>
      </c>
      <c r="AQ25" s="64">
        <f>SUM(AQ9:AQ24)</f>
        <v>4</v>
      </c>
      <c r="AR25" s="30">
        <f t="shared" si="25"/>
        <v>1.092896174863388E-2</v>
      </c>
      <c r="AS25" s="67"/>
      <c r="AT25" s="68"/>
      <c r="AU25" s="69"/>
      <c r="AV25" s="70">
        <f>SUM(AV9:AV24)</f>
        <v>341</v>
      </c>
      <c r="AW25" s="70">
        <f>SUM(AW9:AW24)</f>
        <v>176</v>
      </c>
      <c r="AX25" s="71">
        <f>(AW25/AV25)*100</f>
        <v>51.612903225806448</v>
      </c>
      <c r="AY25" s="70">
        <f>SUM(AY9:AY24)</f>
        <v>167</v>
      </c>
      <c r="AZ25" s="71">
        <f>(AY25/AV25)*100</f>
        <v>48.97360703812317</v>
      </c>
      <c r="BA25" s="43"/>
    </row>
    <row r="26" spans="1:53" ht="12" customHeight="1" x14ac:dyDescent="0.3">
      <c r="A26" s="72"/>
      <c r="B26" s="73"/>
      <c r="C26" s="72"/>
      <c r="D26" s="72"/>
      <c r="E26" s="72"/>
      <c r="F26" s="74"/>
      <c r="G26" s="72"/>
      <c r="H26" s="74"/>
      <c r="I26" s="72"/>
      <c r="J26" s="74"/>
      <c r="K26" s="72"/>
      <c r="L26" s="74"/>
      <c r="M26" s="72"/>
      <c r="N26" s="74"/>
      <c r="O26" s="75"/>
      <c r="P26" s="74"/>
      <c r="Q26" s="75"/>
      <c r="R26" s="74"/>
      <c r="S26" s="72"/>
      <c r="T26" s="74"/>
      <c r="U26" s="72"/>
      <c r="V26" s="74"/>
      <c r="W26" s="72"/>
      <c r="X26" s="74"/>
      <c r="Y26" s="72"/>
      <c r="Z26" s="74"/>
      <c r="AA26" s="72"/>
      <c r="AB26" s="74"/>
      <c r="AC26" s="72"/>
      <c r="AD26" s="74"/>
      <c r="AE26" s="72"/>
      <c r="AF26" s="74"/>
      <c r="AG26" s="76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7"/>
      <c r="AV26" s="72"/>
      <c r="AW26" s="72"/>
      <c r="AX26" s="74"/>
      <c r="AY26" s="72"/>
      <c r="AZ26" s="74"/>
    </row>
    <row r="27" spans="1:53" ht="16.5" customHeight="1" x14ac:dyDescent="0.3">
      <c r="A27" s="72"/>
      <c r="B27" s="73"/>
      <c r="C27" s="72"/>
      <c r="D27" s="72"/>
      <c r="E27" s="72"/>
      <c r="F27" s="74"/>
      <c r="G27" s="72"/>
      <c r="H27" s="74"/>
      <c r="I27" s="72"/>
      <c r="J27" s="74"/>
      <c r="K27" s="72"/>
      <c r="L27" s="74"/>
      <c r="M27" s="72"/>
      <c r="N27" s="74"/>
      <c r="O27" s="75"/>
      <c r="P27" s="74"/>
      <c r="Q27" s="75"/>
      <c r="R27" s="74"/>
      <c r="S27" s="72"/>
      <c r="T27" s="1"/>
      <c r="U27" s="1"/>
      <c r="V27" s="1"/>
      <c r="W27" s="1"/>
      <c r="X27" s="1"/>
      <c r="Y27" s="1"/>
      <c r="Z27" s="1"/>
      <c r="AA27" s="1"/>
      <c r="AB27" s="116" t="s">
        <v>59</v>
      </c>
      <c r="AC27" s="102"/>
      <c r="AD27" s="102"/>
      <c r="AE27" s="102"/>
      <c r="AF27" s="102"/>
      <c r="AG27" s="102"/>
      <c r="AH27" s="102"/>
      <c r="AI27" s="102"/>
      <c r="AJ27" s="102"/>
      <c r="AK27" s="102"/>
      <c r="AL27" s="103"/>
      <c r="AM27" s="3"/>
      <c r="AN27" s="3"/>
      <c r="AO27" s="3"/>
      <c r="AP27" s="3"/>
      <c r="AQ27" s="3"/>
      <c r="AR27" s="3"/>
      <c r="AV27" s="72"/>
      <c r="AW27" s="72"/>
      <c r="AX27" s="74"/>
      <c r="AY27" s="72"/>
      <c r="AZ27" s="74"/>
    </row>
    <row r="28" spans="1:53" ht="15.7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8"/>
      <c r="Q28" s="78"/>
      <c r="R28" s="78"/>
      <c r="S28" s="78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"/>
      <c r="AH28" s="1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1"/>
      <c r="AW28" s="1"/>
      <c r="AX28" s="1"/>
      <c r="AY28" s="1"/>
      <c r="AZ28" s="1"/>
    </row>
    <row r="29" spans="1:53" ht="15.75" customHeight="1" x14ac:dyDescent="0.3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  <c r="P29" s="4"/>
      <c r="Q29" s="4"/>
      <c r="R29" s="4"/>
      <c r="S29" s="4"/>
      <c r="T29" s="1"/>
      <c r="U29" s="1"/>
      <c r="V29" s="1"/>
      <c r="W29" s="1"/>
      <c r="X29" s="1"/>
      <c r="Y29" s="1"/>
      <c r="Z29" s="1"/>
      <c r="AA29" s="1"/>
      <c r="AB29" s="1"/>
      <c r="AC29" s="1"/>
      <c r="AD29" s="101" t="s">
        <v>57</v>
      </c>
      <c r="AE29" s="102"/>
      <c r="AF29" s="102"/>
      <c r="AG29" s="102"/>
      <c r="AH29" s="102"/>
      <c r="AI29" s="102"/>
      <c r="AJ29" s="102"/>
      <c r="AK29" s="103"/>
      <c r="AL29" s="3"/>
      <c r="AM29" s="3"/>
      <c r="AN29" s="3"/>
      <c r="AO29" s="3"/>
      <c r="AP29" s="3"/>
      <c r="AQ29" s="3"/>
      <c r="AR29" s="3"/>
      <c r="AS29" s="3"/>
      <c r="AV29" s="1"/>
      <c r="AW29" s="1"/>
      <c r="AX29" s="1"/>
      <c r="AY29" s="1"/>
      <c r="AZ29" s="1"/>
    </row>
    <row r="30" spans="1:53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7"/>
      <c r="AH30" s="1"/>
      <c r="AI30" s="101"/>
      <c r="AJ30" s="102"/>
      <c r="AK30" s="102"/>
      <c r="AL30" s="102"/>
      <c r="AM30" s="102"/>
      <c r="AN30" s="102"/>
      <c r="AO30" s="102"/>
      <c r="AP30" s="103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3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7"/>
      <c r="AH31" s="1"/>
      <c r="AI31" s="6"/>
      <c r="AJ31" s="6"/>
      <c r="AK31" s="6"/>
      <c r="AL31" s="6"/>
      <c r="AM31" s="6"/>
      <c r="AN31" s="6"/>
      <c r="AO31" s="6"/>
      <c r="AP31" s="6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3" ht="18.75" customHeight="1" x14ac:dyDescent="0.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80"/>
      <c r="Q32" s="80"/>
      <c r="R32" s="80"/>
      <c r="S32" s="80"/>
      <c r="T32" s="80"/>
      <c r="U32" s="81"/>
      <c r="V32" s="81"/>
      <c r="W32" s="81"/>
      <c r="X32" s="81"/>
      <c r="Y32" s="81"/>
      <c r="Z32" s="1"/>
      <c r="AA32" s="1"/>
      <c r="AB32" s="1"/>
      <c r="AC32" s="1"/>
      <c r="AD32" s="1"/>
      <c r="AE32" s="1"/>
      <c r="AF32" s="1"/>
      <c r="AG32" s="7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8.75" customHeight="1" x14ac:dyDescent="0.35">
      <c r="A33" s="104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4"/>
      <c r="Q33" s="4"/>
      <c r="R33" s="4"/>
      <c r="S33" s="4"/>
      <c r="T33" s="101"/>
      <c r="U33" s="102"/>
      <c r="V33" s="102"/>
      <c r="W33" s="102"/>
      <c r="X33" s="102"/>
      <c r="Y33" s="102"/>
      <c r="Z33" s="102"/>
      <c r="AA33" s="103"/>
      <c r="AB33" s="115" t="s">
        <v>58</v>
      </c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3"/>
      <c r="AT33" s="1"/>
      <c r="AU33" s="1"/>
      <c r="AV33" s="1"/>
      <c r="AW33" s="1"/>
      <c r="AX33" s="1"/>
      <c r="AY33" s="1"/>
      <c r="AZ33" s="1"/>
    </row>
    <row r="34" spans="1:52" ht="15.75" customHeight="1" x14ac:dyDescent="0.3">
      <c r="A34" s="1"/>
      <c r="B34" s="1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7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7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7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7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7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7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7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7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7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7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7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7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7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7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7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7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7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8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7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7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7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7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7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7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7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7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7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7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7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7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7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7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7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7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7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7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7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7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7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7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7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7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7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7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7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7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7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7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7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7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7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7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7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7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7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7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7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7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7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7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7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7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7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7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7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7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7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7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7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7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7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7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7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7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7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7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7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7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7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7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7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7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7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7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7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7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7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7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7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7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7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7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7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7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7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7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7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7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7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7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7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7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7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7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7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7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7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7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7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7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7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7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7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7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7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7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7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7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7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7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7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7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7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7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7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7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7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7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7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7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7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7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7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7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7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7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7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7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7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7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7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7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7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7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7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7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7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7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7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7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7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7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7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7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7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7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7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7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7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7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7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7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7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7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7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7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7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7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7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7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7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7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7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7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7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7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7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7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7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7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7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7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7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7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7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7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7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7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7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7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7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7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7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7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7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7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7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7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7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7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7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 x14ac:dyDescent="0.25">
      <c r="AG234" s="2"/>
    </row>
    <row r="235" spans="1:52" ht="15.75" customHeight="1" x14ac:dyDescent="0.25">
      <c r="AG235" s="2"/>
    </row>
    <row r="236" spans="1:52" ht="15.75" customHeight="1" x14ac:dyDescent="0.25">
      <c r="AG236" s="2"/>
    </row>
    <row r="237" spans="1:52" ht="15.75" customHeight="1" x14ac:dyDescent="0.25">
      <c r="AG237" s="2"/>
    </row>
    <row r="238" spans="1:52" ht="15.75" customHeight="1" x14ac:dyDescent="0.25">
      <c r="AG238" s="2"/>
    </row>
    <row r="239" spans="1:52" ht="15.75" customHeight="1" x14ac:dyDescent="0.25">
      <c r="AG239" s="2"/>
    </row>
    <row r="240" spans="1:52" ht="15.75" customHeight="1" x14ac:dyDescent="0.25">
      <c r="AG240" s="2"/>
    </row>
    <row r="241" spans="33:33" ht="15.75" customHeight="1" x14ac:dyDescent="0.25">
      <c r="AG241" s="2"/>
    </row>
    <row r="242" spans="33:33" ht="15.75" customHeight="1" x14ac:dyDescent="0.25">
      <c r="AG242" s="2"/>
    </row>
    <row r="243" spans="33:33" ht="15.75" customHeight="1" x14ac:dyDescent="0.25">
      <c r="AG243" s="2"/>
    </row>
    <row r="244" spans="33:33" ht="15.75" customHeight="1" x14ac:dyDescent="0.25">
      <c r="AG244" s="2"/>
    </row>
    <row r="245" spans="33:33" ht="15.75" customHeight="1" x14ac:dyDescent="0.25">
      <c r="AG245" s="2"/>
    </row>
    <row r="246" spans="33:33" ht="15.75" customHeight="1" x14ac:dyDescent="0.25">
      <c r="AG246" s="2"/>
    </row>
    <row r="247" spans="33:33" ht="15.75" customHeight="1" x14ac:dyDescent="0.25">
      <c r="AG247" s="2"/>
    </row>
    <row r="248" spans="33:33" ht="15.75" customHeight="1" x14ac:dyDescent="0.25">
      <c r="AG248" s="2"/>
    </row>
    <row r="249" spans="33:33" ht="15.75" customHeight="1" x14ac:dyDescent="0.25">
      <c r="AG249" s="2"/>
    </row>
    <row r="250" spans="33:33" ht="15.75" customHeight="1" x14ac:dyDescent="0.25">
      <c r="AG250" s="2"/>
    </row>
    <row r="251" spans="33:33" ht="15.75" customHeight="1" x14ac:dyDescent="0.25">
      <c r="AG251" s="2"/>
    </row>
    <row r="252" spans="33:33" ht="15.75" customHeight="1" x14ac:dyDescent="0.25">
      <c r="AG252" s="2"/>
    </row>
    <row r="253" spans="33:33" ht="15.75" customHeight="1" x14ac:dyDescent="0.25">
      <c r="AG253" s="2"/>
    </row>
    <row r="254" spans="33:33" ht="15.75" customHeight="1" x14ac:dyDescent="0.25">
      <c r="AG254" s="2"/>
    </row>
    <row r="255" spans="33:33" ht="15.75" customHeight="1" x14ac:dyDescent="0.25">
      <c r="AG255" s="2"/>
    </row>
    <row r="256" spans="33:33" ht="15.75" customHeight="1" x14ac:dyDescent="0.25">
      <c r="AG256" s="2"/>
    </row>
    <row r="257" spans="33:33" ht="15.75" customHeight="1" x14ac:dyDescent="0.25">
      <c r="AG257" s="2"/>
    </row>
    <row r="258" spans="33:33" ht="15.75" customHeight="1" x14ac:dyDescent="0.25">
      <c r="AG258" s="2"/>
    </row>
    <row r="259" spans="33:33" ht="15.75" customHeight="1" x14ac:dyDescent="0.25">
      <c r="AG259" s="2"/>
    </row>
    <row r="260" spans="33:33" ht="15.75" customHeight="1" x14ac:dyDescent="0.25">
      <c r="AG260" s="2"/>
    </row>
    <row r="261" spans="33:33" ht="15.75" customHeight="1" x14ac:dyDescent="0.25">
      <c r="AG261" s="2"/>
    </row>
    <row r="262" spans="33:33" ht="15.75" customHeight="1" x14ac:dyDescent="0.25">
      <c r="AG262" s="2"/>
    </row>
    <row r="263" spans="33:33" ht="15.75" customHeight="1" x14ac:dyDescent="0.25">
      <c r="AG263" s="2"/>
    </row>
    <row r="264" spans="33:33" ht="15.75" customHeight="1" x14ac:dyDescent="0.25">
      <c r="AG264" s="2"/>
    </row>
    <row r="265" spans="33:33" ht="15.75" customHeight="1" x14ac:dyDescent="0.25">
      <c r="AG265" s="2"/>
    </row>
    <row r="266" spans="33:33" ht="15.75" customHeight="1" x14ac:dyDescent="0.25">
      <c r="AG266" s="2"/>
    </row>
    <row r="267" spans="33:33" ht="15.75" customHeight="1" x14ac:dyDescent="0.25">
      <c r="AG267" s="2"/>
    </row>
    <row r="268" spans="33:33" ht="15.75" customHeight="1" x14ac:dyDescent="0.25">
      <c r="AG268" s="2"/>
    </row>
    <row r="269" spans="33:33" ht="15.75" customHeight="1" x14ac:dyDescent="0.25">
      <c r="AG269" s="2"/>
    </row>
    <row r="270" spans="33:33" ht="15.75" customHeight="1" x14ac:dyDescent="0.25">
      <c r="AG270" s="2"/>
    </row>
    <row r="271" spans="33:33" ht="15.75" customHeight="1" x14ac:dyDescent="0.25">
      <c r="AG271" s="2"/>
    </row>
    <row r="272" spans="33:33" ht="15.75" customHeight="1" x14ac:dyDescent="0.25">
      <c r="AG272" s="2"/>
    </row>
    <row r="273" spans="33:33" ht="15.75" customHeight="1" x14ac:dyDescent="0.25">
      <c r="AG273" s="2"/>
    </row>
    <row r="274" spans="33:33" ht="15.75" customHeight="1" x14ac:dyDescent="0.25">
      <c r="AG274" s="2"/>
    </row>
    <row r="275" spans="33:33" ht="15.75" customHeight="1" x14ac:dyDescent="0.25">
      <c r="AG275" s="2"/>
    </row>
    <row r="276" spans="33:33" ht="15.75" customHeight="1" x14ac:dyDescent="0.25">
      <c r="AG276" s="2"/>
    </row>
    <row r="277" spans="33:33" ht="15.75" customHeight="1" x14ac:dyDescent="0.25">
      <c r="AG277" s="2"/>
    </row>
    <row r="278" spans="33:33" ht="15.75" customHeight="1" x14ac:dyDescent="0.25">
      <c r="AG278" s="2"/>
    </row>
    <row r="279" spans="33:33" ht="15.75" customHeight="1" x14ac:dyDescent="0.25">
      <c r="AG279" s="2"/>
    </row>
    <row r="280" spans="33:33" ht="15.75" customHeight="1" x14ac:dyDescent="0.25">
      <c r="AG280" s="2"/>
    </row>
    <row r="281" spans="33:33" ht="15.75" customHeight="1" x14ac:dyDescent="0.25">
      <c r="AG281" s="2"/>
    </row>
    <row r="282" spans="33:33" ht="15.75" customHeight="1" x14ac:dyDescent="0.25">
      <c r="AG282" s="2"/>
    </row>
    <row r="283" spans="33:33" ht="15.75" customHeight="1" x14ac:dyDescent="0.25">
      <c r="AG283" s="2"/>
    </row>
    <row r="284" spans="33:33" ht="15.75" customHeight="1" x14ac:dyDescent="0.25">
      <c r="AG284" s="2"/>
    </row>
    <row r="285" spans="33:33" ht="15.75" customHeight="1" x14ac:dyDescent="0.25">
      <c r="AG285" s="2"/>
    </row>
    <row r="286" spans="33:33" ht="15.75" customHeight="1" x14ac:dyDescent="0.25">
      <c r="AG286" s="2"/>
    </row>
    <row r="287" spans="33:33" ht="15.75" customHeight="1" x14ac:dyDescent="0.25">
      <c r="AG287" s="2"/>
    </row>
    <row r="288" spans="33:33" ht="15.75" customHeight="1" x14ac:dyDescent="0.25">
      <c r="AG288" s="2"/>
    </row>
    <row r="289" spans="33:33" ht="15.75" customHeight="1" x14ac:dyDescent="0.25">
      <c r="AG289" s="2"/>
    </row>
    <row r="290" spans="33:33" ht="15.75" customHeight="1" x14ac:dyDescent="0.25">
      <c r="AG290" s="2"/>
    </row>
    <row r="291" spans="33:33" ht="15.75" customHeight="1" x14ac:dyDescent="0.25">
      <c r="AG291" s="2"/>
    </row>
    <row r="292" spans="33:33" ht="15.75" customHeight="1" x14ac:dyDescent="0.25">
      <c r="AG292" s="2"/>
    </row>
    <row r="293" spans="33:33" ht="15.75" customHeight="1" x14ac:dyDescent="0.25">
      <c r="AG293" s="2"/>
    </row>
    <row r="294" spans="33:33" ht="15.75" customHeight="1" x14ac:dyDescent="0.25">
      <c r="AG294" s="2"/>
    </row>
    <row r="295" spans="33:33" ht="15.75" customHeight="1" x14ac:dyDescent="0.25">
      <c r="AG295" s="2"/>
    </row>
    <row r="296" spans="33:33" ht="15.75" customHeight="1" x14ac:dyDescent="0.25">
      <c r="AG296" s="2"/>
    </row>
    <row r="297" spans="33:33" ht="15.75" customHeight="1" x14ac:dyDescent="0.25">
      <c r="AG297" s="2"/>
    </row>
    <row r="298" spans="33:33" ht="15.75" customHeight="1" x14ac:dyDescent="0.25">
      <c r="AG298" s="2"/>
    </row>
    <row r="299" spans="33:33" ht="15.75" customHeight="1" x14ac:dyDescent="0.25">
      <c r="AG299" s="2"/>
    </row>
    <row r="300" spans="33:33" ht="15.75" customHeight="1" x14ac:dyDescent="0.25">
      <c r="AG300" s="2"/>
    </row>
    <row r="301" spans="33:33" ht="15.75" customHeight="1" x14ac:dyDescent="0.25">
      <c r="AG301" s="2"/>
    </row>
    <row r="302" spans="33:33" ht="15.75" customHeight="1" x14ac:dyDescent="0.25">
      <c r="AG302" s="2"/>
    </row>
    <row r="303" spans="33:33" ht="15.75" customHeight="1" x14ac:dyDescent="0.25">
      <c r="AG303" s="2"/>
    </row>
    <row r="304" spans="33:33" ht="15.75" customHeight="1" x14ac:dyDescent="0.25">
      <c r="AG304" s="2"/>
    </row>
    <row r="305" spans="33:33" ht="15.75" customHeight="1" x14ac:dyDescent="0.25">
      <c r="AG305" s="2"/>
    </row>
    <row r="306" spans="33:33" ht="15.75" customHeight="1" x14ac:dyDescent="0.25">
      <c r="AG306" s="2"/>
    </row>
    <row r="307" spans="33:33" ht="15.75" customHeight="1" x14ac:dyDescent="0.25">
      <c r="AG307" s="2"/>
    </row>
    <row r="308" spans="33:33" ht="15.75" customHeight="1" x14ac:dyDescent="0.25">
      <c r="AG308" s="2"/>
    </row>
    <row r="309" spans="33:33" ht="15.75" customHeight="1" x14ac:dyDescent="0.25">
      <c r="AG309" s="2"/>
    </row>
    <row r="310" spans="33:33" ht="15.75" customHeight="1" x14ac:dyDescent="0.25">
      <c r="AG310" s="2"/>
    </row>
    <row r="311" spans="33:33" ht="15.75" customHeight="1" x14ac:dyDescent="0.25">
      <c r="AG311" s="2"/>
    </row>
    <row r="312" spans="33:33" ht="15.75" customHeight="1" x14ac:dyDescent="0.25">
      <c r="AG312" s="2"/>
    </row>
    <row r="313" spans="33:33" ht="15.75" customHeight="1" x14ac:dyDescent="0.25">
      <c r="AG313" s="2"/>
    </row>
    <row r="314" spans="33:33" ht="15.75" customHeight="1" x14ac:dyDescent="0.25">
      <c r="AG314" s="2"/>
    </row>
    <row r="315" spans="33:33" ht="15.75" customHeight="1" x14ac:dyDescent="0.25">
      <c r="AG315" s="2"/>
    </row>
    <row r="316" spans="33:33" ht="15.75" customHeight="1" x14ac:dyDescent="0.25">
      <c r="AG316" s="2"/>
    </row>
    <row r="317" spans="33:33" ht="15.75" customHeight="1" x14ac:dyDescent="0.25">
      <c r="AG317" s="2"/>
    </row>
    <row r="318" spans="33:33" ht="15.75" customHeight="1" x14ac:dyDescent="0.25">
      <c r="AG318" s="2"/>
    </row>
    <row r="319" spans="33:33" ht="15.75" customHeight="1" x14ac:dyDescent="0.25">
      <c r="AG319" s="2"/>
    </row>
    <row r="320" spans="33:33" ht="15.75" customHeight="1" x14ac:dyDescent="0.25">
      <c r="AG320" s="2"/>
    </row>
    <row r="321" spans="33:33" ht="15.75" customHeight="1" x14ac:dyDescent="0.25">
      <c r="AG321" s="2"/>
    </row>
    <row r="322" spans="33:33" ht="15.75" customHeight="1" x14ac:dyDescent="0.25">
      <c r="AG322" s="2"/>
    </row>
    <row r="323" spans="33:33" ht="15.75" customHeight="1" x14ac:dyDescent="0.25">
      <c r="AG323" s="2"/>
    </row>
    <row r="324" spans="33:33" ht="15.75" customHeight="1" x14ac:dyDescent="0.25">
      <c r="AG324" s="2"/>
    </row>
    <row r="325" spans="33:33" ht="15.75" customHeight="1" x14ac:dyDescent="0.25">
      <c r="AG325" s="2"/>
    </row>
    <row r="326" spans="33:33" ht="15.75" customHeight="1" x14ac:dyDescent="0.25">
      <c r="AG326" s="2"/>
    </row>
    <row r="327" spans="33:33" ht="15.75" customHeight="1" x14ac:dyDescent="0.25">
      <c r="AG327" s="2"/>
    </row>
    <row r="328" spans="33:33" ht="15.75" customHeight="1" x14ac:dyDescent="0.25">
      <c r="AG328" s="2"/>
    </row>
    <row r="329" spans="33:33" ht="15.75" customHeight="1" x14ac:dyDescent="0.25">
      <c r="AG329" s="2"/>
    </row>
    <row r="330" spans="33:33" ht="15.75" customHeight="1" x14ac:dyDescent="0.25">
      <c r="AG330" s="2"/>
    </row>
    <row r="331" spans="33:33" ht="15.75" customHeight="1" x14ac:dyDescent="0.25">
      <c r="AG331" s="2"/>
    </row>
    <row r="332" spans="33:33" ht="15.75" customHeight="1" x14ac:dyDescent="0.25">
      <c r="AG332" s="2"/>
    </row>
    <row r="333" spans="33:33" ht="15.75" customHeight="1" x14ac:dyDescent="0.25">
      <c r="AG333" s="2"/>
    </row>
    <row r="334" spans="33:33" ht="15.75" customHeight="1" x14ac:dyDescent="0.25">
      <c r="AG334" s="2"/>
    </row>
    <row r="335" spans="33:33" ht="15.75" customHeight="1" x14ac:dyDescent="0.25">
      <c r="AG335" s="2"/>
    </row>
    <row r="336" spans="33:33" ht="15.75" customHeight="1" x14ac:dyDescent="0.25">
      <c r="AG336" s="2"/>
    </row>
    <row r="337" spans="33:33" ht="15.75" customHeight="1" x14ac:dyDescent="0.25">
      <c r="AG337" s="2"/>
    </row>
    <row r="338" spans="33:33" ht="15.75" customHeight="1" x14ac:dyDescent="0.25">
      <c r="AG338" s="2"/>
    </row>
    <row r="339" spans="33:33" ht="15.75" customHeight="1" x14ac:dyDescent="0.25">
      <c r="AG339" s="2"/>
    </row>
    <row r="340" spans="33:33" ht="15.75" customHeight="1" x14ac:dyDescent="0.25">
      <c r="AG340" s="2"/>
    </row>
    <row r="341" spans="33:33" ht="15.75" customHeight="1" x14ac:dyDescent="0.25">
      <c r="AG341" s="2"/>
    </row>
    <row r="342" spans="33:33" ht="15.75" customHeight="1" x14ac:dyDescent="0.25">
      <c r="AG342" s="2"/>
    </row>
    <row r="343" spans="33:33" ht="15.75" customHeight="1" x14ac:dyDescent="0.25">
      <c r="AG343" s="2"/>
    </row>
    <row r="344" spans="33:33" ht="15.75" customHeight="1" x14ac:dyDescent="0.25">
      <c r="AG344" s="2"/>
    </row>
    <row r="345" spans="33:33" ht="15.75" customHeight="1" x14ac:dyDescent="0.25">
      <c r="AG345" s="2"/>
    </row>
    <row r="346" spans="33:33" ht="15.75" customHeight="1" x14ac:dyDescent="0.25">
      <c r="AG346" s="2"/>
    </row>
    <row r="347" spans="33:33" ht="15.75" customHeight="1" x14ac:dyDescent="0.25">
      <c r="AG347" s="2"/>
    </row>
    <row r="348" spans="33:33" ht="15.75" customHeight="1" x14ac:dyDescent="0.25">
      <c r="AG348" s="2"/>
    </row>
    <row r="349" spans="33:33" ht="15.75" customHeight="1" x14ac:dyDescent="0.25">
      <c r="AG349" s="2"/>
    </row>
    <row r="350" spans="33:33" ht="15.75" customHeight="1" x14ac:dyDescent="0.25">
      <c r="AG350" s="2"/>
    </row>
    <row r="351" spans="33:33" ht="15.75" customHeight="1" x14ac:dyDescent="0.25">
      <c r="AG351" s="2"/>
    </row>
    <row r="352" spans="33:33" ht="15.75" customHeight="1" x14ac:dyDescent="0.25">
      <c r="AG352" s="2"/>
    </row>
    <row r="353" spans="33:33" ht="15.75" customHeight="1" x14ac:dyDescent="0.25">
      <c r="AG353" s="2"/>
    </row>
    <row r="354" spans="33:33" ht="15.75" customHeight="1" x14ac:dyDescent="0.25">
      <c r="AG354" s="2"/>
    </row>
    <row r="355" spans="33:33" ht="15.75" customHeight="1" x14ac:dyDescent="0.25">
      <c r="AG355" s="2"/>
    </row>
    <row r="356" spans="33:33" ht="15.75" customHeight="1" x14ac:dyDescent="0.25">
      <c r="AG356" s="2"/>
    </row>
    <row r="357" spans="33:33" ht="15.75" customHeight="1" x14ac:dyDescent="0.25">
      <c r="AG357" s="2"/>
    </row>
    <row r="358" spans="33:33" ht="15.75" customHeight="1" x14ac:dyDescent="0.25">
      <c r="AG358" s="2"/>
    </row>
    <row r="359" spans="33:33" ht="15.75" customHeight="1" x14ac:dyDescent="0.25">
      <c r="AG359" s="2"/>
    </row>
    <row r="360" spans="33:33" ht="15.75" customHeight="1" x14ac:dyDescent="0.25">
      <c r="AG360" s="2"/>
    </row>
    <row r="361" spans="33:33" ht="15.75" customHeight="1" x14ac:dyDescent="0.25">
      <c r="AG361" s="2"/>
    </row>
    <row r="362" spans="33:33" ht="15.75" customHeight="1" x14ac:dyDescent="0.25">
      <c r="AG362" s="2"/>
    </row>
    <row r="363" spans="33:33" ht="15.75" customHeight="1" x14ac:dyDescent="0.25">
      <c r="AG363" s="2"/>
    </row>
    <row r="364" spans="33:33" ht="15.75" customHeight="1" x14ac:dyDescent="0.25">
      <c r="AG364" s="2"/>
    </row>
    <row r="365" spans="33:33" ht="15.75" customHeight="1" x14ac:dyDescent="0.25">
      <c r="AG365" s="2"/>
    </row>
    <row r="366" spans="33:33" ht="15.75" customHeight="1" x14ac:dyDescent="0.25">
      <c r="AG366" s="2"/>
    </row>
    <row r="367" spans="33:33" ht="15.75" customHeight="1" x14ac:dyDescent="0.25">
      <c r="AG367" s="2"/>
    </row>
    <row r="368" spans="33:33" ht="15.75" customHeight="1" x14ac:dyDescent="0.25">
      <c r="AG368" s="2"/>
    </row>
    <row r="369" spans="33:33" ht="15.75" customHeight="1" x14ac:dyDescent="0.25">
      <c r="AG369" s="2"/>
    </row>
    <row r="370" spans="33:33" ht="15.75" customHeight="1" x14ac:dyDescent="0.25">
      <c r="AG370" s="2"/>
    </row>
    <row r="371" spans="33:33" ht="15.75" customHeight="1" x14ac:dyDescent="0.25">
      <c r="AG371" s="2"/>
    </row>
    <row r="372" spans="33:33" ht="15.75" customHeight="1" x14ac:dyDescent="0.25">
      <c r="AG372" s="2"/>
    </row>
    <row r="373" spans="33:33" ht="15.75" customHeight="1" x14ac:dyDescent="0.25">
      <c r="AG373" s="2"/>
    </row>
    <row r="374" spans="33:33" ht="15.75" customHeight="1" x14ac:dyDescent="0.25">
      <c r="AG374" s="2"/>
    </row>
    <row r="375" spans="33:33" ht="15.75" customHeight="1" x14ac:dyDescent="0.25">
      <c r="AG375" s="2"/>
    </row>
    <row r="376" spans="33:33" ht="15.75" customHeight="1" x14ac:dyDescent="0.25">
      <c r="AG376" s="2"/>
    </row>
    <row r="377" spans="33:33" ht="15.75" customHeight="1" x14ac:dyDescent="0.25">
      <c r="AG377" s="2"/>
    </row>
    <row r="378" spans="33:33" ht="15.75" customHeight="1" x14ac:dyDescent="0.25">
      <c r="AG378" s="2"/>
    </row>
    <row r="379" spans="33:33" ht="15.75" customHeight="1" x14ac:dyDescent="0.25">
      <c r="AG379" s="2"/>
    </row>
    <row r="380" spans="33:33" ht="15.75" customHeight="1" x14ac:dyDescent="0.25">
      <c r="AG380" s="2"/>
    </row>
    <row r="381" spans="33:33" ht="15.75" customHeight="1" x14ac:dyDescent="0.25">
      <c r="AG381" s="2"/>
    </row>
    <row r="382" spans="33:33" ht="15.75" customHeight="1" x14ac:dyDescent="0.25">
      <c r="AG382" s="2"/>
    </row>
    <row r="383" spans="33:33" ht="15.75" customHeight="1" x14ac:dyDescent="0.25">
      <c r="AG383" s="2"/>
    </row>
    <row r="384" spans="33:33" ht="15.75" customHeight="1" x14ac:dyDescent="0.25">
      <c r="AG384" s="2"/>
    </row>
    <row r="385" spans="33:33" ht="15.75" customHeight="1" x14ac:dyDescent="0.25">
      <c r="AG385" s="2"/>
    </row>
    <row r="386" spans="33:33" ht="15.75" customHeight="1" x14ac:dyDescent="0.25">
      <c r="AG386" s="2"/>
    </row>
    <row r="387" spans="33:33" ht="15.75" customHeight="1" x14ac:dyDescent="0.25">
      <c r="AG387" s="2"/>
    </row>
    <row r="388" spans="33:33" ht="15.75" customHeight="1" x14ac:dyDescent="0.25">
      <c r="AG388" s="2"/>
    </row>
    <row r="389" spans="33:33" ht="15.75" customHeight="1" x14ac:dyDescent="0.25">
      <c r="AG389" s="2"/>
    </row>
    <row r="390" spans="33:33" ht="15.75" customHeight="1" x14ac:dyDescent="0.25">
      <c r="AG390" s="2"/>
    </row>
    <row r="391" spans="33:33" ht="15.75" customHeight="1" x14ac:dyDescent="0.25">
      <c r="AG391" s="2"/>
    </row>
    <row r="392" spans="33:33" ht="15.75" customHeight="1" x14ac:dyDescent="0.25">
      <c r="AG392" s="2"/>
    </row>
    <row r="393" spans="33:33" ht="15.75" customHeight="1" x14ac:dyDescent="0.25">
      <c r="AG393" s="2"/>
    </row>
    <row r="394" spans="33:33" ht="15.75" customHeight="1" x14ac:dyDescent="0.25">
      <c r="AG394" s="2"/>
    </row>
    <row r="395" spans="33:33" ht="15.75" customHeight="1" x14ac:dyDescent="0.25">
      <c r="AG395" s="2"/>
    </row>
    <row r="396" spans="33:33" ht="15.75" customHeight="1" x14ac:dyDescent="0.25">
      <c r="AG396" s="2"/>
    </row>
    <row r="397" spans="33:33" ht="15.75" customHeight="1" x14ac:dyDescent="0.25">
      <c r="AG397" s="2"/>
    </row>
    <row r="398" spans="33:33" ht="15.75" customHeight="1" x14ac:dyDescent="0.25">
      <c r="AG398" s="2"/>
    </row>
    <row r="399" spans="33:33" ht="15.75" customHeight="1" x14ac:dyDescent="0.25">
      <c r="AG399" s="2"/>
    </row>
    <row r="400" spans="33:33" ht="15.75" customHeight="1" x14ac:dyDescent="0.25">
      <c r="AG400" s="2"/>
    </row>
    <row r="401" spans="33:33" ht="15.75" customHeight="1" x14ac:dyDescent="0.25">
      <c r="AG401" s="2"/>
    </row>
    <row r="402" spans="33:33" ht="15.75" customHeight="1" x14ac:dyDescent="0.25">
      <c r="AG402" s="2"/>
    </row>
    <row r="403" spans="33:33" ht="15.75" customHeight="1" x14ac:dyDescent="0.25">
      <c r="AG403" s="2"/>
    </row>
    <row r="404" spans="33:33" ht="15.75" customHeight="1" x14ac:dyDescent="0.25">
      <c r="AG404" s="2"/>
    </row>
    <row r="405" spans="33:33" ht="15.75" customHeight="1" x14ac:dyDescent="0.25">
      <c r="AG405" s="2"/>
    </row>
    <row r="406" spans="33:33" ht="15.75" customHeight="1" x14ac:dyDescent="0.25">
      <c r="AG406" s="2"/>
    </row>
    <row r="407" spans="33:33" ht="15.75" customHeight="1" x14ac:dyDescent="0.25">
      <c r="AG407" s="2"/>
    </row>
    <row r="408" spans="33:33" ht="15.75" customHeight="1" x14ac:dyDescent="0.25">
      <c r="AG408" s="2"/>
    </row>
    <row r="409" spans="33:33" ht="15.75" customHeight="1" x14ac:dyDescent="0.25">
      <c r="AG409" s="2"/>
    </row>
    <row r="410" spans="33:33" ht="15.75" customHeight="1" x14ac:dyDescent="0.25">
      <c r="AG410" s="2"/>
    </row>
    <row r="411" spans="33:33" ht="15.75" customHeight="1" x14ac:dyDescent="0.25">
      <c r="AG411" s="2"/>
    </row>
    <row r="412" spans="33:33" ht="15.75" customHeight="1" x14ac:dyDescent="0.25">
      <c r="AG412" s="2"/>
    </row>
    <row r="413" spans="33:33" ht="15.75" customHeight="1" x14ac:dyDescent="0.25">
      <c r="AG413" s="2"/>
    </row>
    <row r="414" spans="33:33" ht="15.75" customHeight="1" x14ac:dyDescent="0.25">
      <c r="AG414" s="2"/>
    </row>
    <row r="415" spans="33:33" ht="15.75" customHeight="1" x14ac:dyDescent="0.25">
      <c r="AG415" s="2"/>
    </row>
    <row r="416" spans="33:33" ht="15.75" customHeight="1" x14ac:dyDescent="0.25">
      <c r="AG416" s="2"/>
    </row>
    <row r="417" spans="33:33" ht="15.75" customHeight="1" x14ac:dyDescent="0.25">
      <c r="AG417" s="2"/>
    </row>
    <row r="418" spans="33:33" ht="15.75" customHeight="1" x14ac:dyDescent="0.25">
      <c r="AG418" s="2"/>
    </row>
    <row r="419" spans="33:33" ht="15.75" customHeight="1" x14ac:dyDescent="0.25">
      <c r="AG419" s="2"/>
    </row>
    <row r="420" spans="33:33" ht="15.75" customHeight="1" x14ac:dyDescent="0.25">
      <c r="AG420" s="2"/>
    </row>
    <row r="421" spans="33:33" ht="15.75" customHeight="1" x14ac:dyDescent="0.25">
      <c r="AG421" s="2"/>
    </row>
    <row r="422" spans="33:33" ht="15.75" customHeight="1" x14ac:dyDescent="0.25">
      <c r="AG422" s="2"/>
    </row>
    <row r="423" spans="33:33" ht="15.75" customHeight="1" x14ac:dyDescent="0.25">
      <c r="AG423" s="2"/>
    </row>
    <row r="424" spans="33:33" ht="15.75" customHeight="1" x14ac:dyDescent="0.25">
      <c r="AG424" s="2"/>
    </row>
    <row r="425" spans="33:33" ht="15.75" customHeight="1" x14ac:dyDescent="0.25">
      <c r="AG425" s="2"/>
    </row>
    <row r="426" spans="33:33" ht="15.75" customHeight="1" x14ac:dyDescent="0.25">
      <c r="AG426" s="2"/>
    </row>
    <row r="427" spans="33:33" ht="15.75" customHeight="1" x14ac:dyDescent="0.25">
      <c r="AG427" s="2"/>
    </row>
    <row r="428" spans="33:33" ht="15.75" customHeight="1" x14ac:dyDescent="0.25">
      <c r="AG428" s="2"/>
    </row>
    <row r="429" spans="33:33" ht="15.75" customHeight="1" x14ac:dyDescent="0.25">
      <c r="AG429" s="2"/>
    </row>
    <row r="430" spans="33:33" ht="15.75" customHeight="1" x14ac:dyDescent="0.25">
      <c r="AG430" s="2"/>
    </row>
    <row r="431" spans="33:33" ht="15.75" customHeight="1" x14ac:dyDescent="0.25">
      <c r="AG431" s="2"/>
    </row>
    <row r="432" spans="33:33" ht="15.75" customHeight="1" x14ac:dyDescent="0.25">
      <c r="AG432" s="2"/>
    </row>
    <row r="433" spans="33:33" ht="15.75" customHeight="1" x14ac:dyDescent="0.25">
      <c r="AG433" s="2"/>
    </row>
    <row r="434" spans="33:33" ht="15.75" customHeight="1" x14ac:dyDescent="0.25">
      <c r="AG434" s="2"/>
    </row>
    <row r="435" spans="33:33" ht="15.75" customHeight="1" x14ac:dyDescent="0.25">
      <c r="AG435" s="2"/>
    </row>
    <row r="436" spans="33:33" ht="15.75" customHeight="1" x14ac:dyDescent="0.25">
      <c r="AG436" s="2"/>
    </row>
    <row r="437" spans="33:33" ht="15.75" customHeight="1" x14ac:dyDescent="0.25">
      <c r="AG437" s="2"/>
    </row>
    <row r="438" spans="33:33" ht="15.75" customHeight="1" x14ac:dyDescent="0.25">
      <c r="AG438" s="2"/>
    </row>
    <row r="439" spans="33:33" ht="15.75" customHeight="1" x14ac:dyDescent="0.25">
      <c r="AG439" s="2"/>
    </row>
    <row r="440" spans="33:33" ht="15.75" customHeight="1" x14ac:dyDescent="0.25">
      <c r="AG440" s="2"/>
    </row>
    <row r="441" spans="33:33" ht="15.75" customHeight="1" x14ac:dyDescent="0.25">
      <c r="AG441" s="2"/>
    </row>
    <row r="442" spans="33:33" ht="15.75" customHeight="1" x14ac:dyDescent="0.25">
      <c r="AG442" s="2"/>
    </row>
    <row r="443" spans="33:33" ht="15.75" customHeight="1" x14ac:dyDescent="0.25">
      <c r="AG443" s="2"/>
    </row>
    <row r="444" spans="33:33" ht="15.75" customHeight="1" x14ac:dyDescent="0.25">
      <c r="AG444" s="2"/>
    </row>
    <row r="445" spans="33:33" ht="15.75" customHeight="1" x14ac:dyDescent="0.25">
      <c r="AG445" s="2"/>
    </row>
    <row r="446" spans="33:33" ht="15.75" customHeight="1" x14ac:dyDescent="0.25">
      <c r="AG446" s="2"/>
    </row>
    <row r="447" spans="33:33" ht="15.75" customHeight="1" x14ac:dyDescent="0.25">
      <c r="AG447" s="2"/>
    </row>
    <row r="448" spans="33:33" ht="15.75" customHeight="1" x14ac:dyDescent="0.25">
      <c r="AG448" s="2"/>
    </row>
    <row r="449" spans="33:33" ht="15.75" customHeight="1" x14ac:dyDescent="0.25">
      <c r="AG449" s="2"/>
    </row>
    <row r="450" spans="33:33" ht="15.75" customHeight="1" x14ac:dyDescent="0.25">
      <c r="AG450" s="2"/>
    </row>
    <row r="451" spans="33:33" ht="15.75" customHeight="1" x14ac:dyDescent="0.25">
      <c r="AG451" s="2"/>
    </row>
    <row r="452" spans="33:33" ht="15.75" customHeight="1" x14ac:dyDescent="0.25">
      <c r="AG452" s="2"/>
    </row>
    <row r="453" spans="33:33" ht="15.75" customHeight="1" x14ac:dyDescent="0.25">
      <c r="AG453" s="2"/>
    </row>
    <row r="454" spans="33:33" ht="15.75" customHeight="1" x14ac:dyDescent="0.25">
      <c r="AG454" s="2"/>
    </row>
    <row r="455" spans="33:33" ht="15.75" customHeight="1" x14ac:dyDescent="0.25">
      <c r="AG455" s="2"/>
    </row>
    <row r="456" spans="33:33" ht="15.75" customHeight="1" x14ac:dyDescent="0.25">
      <c r="AG456" s="2"/>
    </row>
    <row r="457" spans="33:33" ht="15.75" customHeight="1" x14ac:dyDescent="0.25">
      <c r="AG457" s="2"/>
    </row>
    <row r="458" spans="33:33" ht="15.75" customHeight="1" x14ac:dyDescent="0.25">
      <c r="AG458" s="2"/>
    </row>
    <row r="459" spans="33:33" ht="15.75" customHeight="1" x14ac:dyDescent="0.25">
      <c r="AG459" s="2"/>
    </row>
    <row r="460" spans="33:33" ht="15.75" customHeight="1" x14ac:dyDescent="0.25">
      <c r="AG460" s="2"/>
    </row>
    <row r="461" spans="33:33" ht="15.75" customHeight="1" x14ac:dyDescent="0.25">
      <c r="AG461" s="2"/>
    </row>
    <row r="462" spans="33:33" ht="15.75" customHeight="1" x14ac:dyDescent="0.25">
      <c r="AG462" s="2"/>
    </row>
    <row r="463" spans="33:33" ht="15.75" customHeight="1" x14ac:dyDescent="0.25">
      <c r="AG463" s="2"/>
    </row>
    <row r="464" spans="33:33" ht="15.75" customHeight="1" x14ac:dyDescent="0.25">
      <c r="AG464" s="2"/>
    </row>
    <row r="465" spans="33:33" ht="15.75" customHeight="1" x14ac:dyDescent="0.25">
      <c r="AG465" s="2"/>
    </row>
    <row r="466" spans="33:33" ht="15.75" customHeight="1" x14ac:dyDescent="0.25">
      <c r="AG466" s="2"/>
    </row>
    <row r="467" spans="33:33" ht="15.75" customHeight="1" x14ac:dyDescent="0.25">
      <c r="AG467" s="2"/>
    </row>
    <row r="468" spans="33:33" ht="15.75" customHeight="1" x14ac:dyDescent="0.25">
      <c r="AG468" s="2"/>
    </row>
    <row r="469" spans="33:33" ht="15.75" customHeight="1" x14ac:dyDescent="0.25">
      <c r="AG469" s="2"/>
    </row>
    <row r="470" spans="33:33" ht="15.75" customHeight="1" x14ac:dyDescent="0.25">
      <c r="AG470" s="2"/>
    </row>
    <row r="471" spans="33:33" ht="15.75" customHeight="1" x14ac:dyDescent="0.25">
      <c r="AG471" s="2"/>
    </row>
    <row r="472" spans="33:33" ht="15.75" customHeight="1" x14ac:dyDescent="0.25">
      <c r="AG472" s="2"/>
    </row>
    <row r="473" spans="33:33" ht="15.75" customHeight="1" x14ac:dyDescent="0.25">
      <c r="AG473" s="2"/>
    </row>
    <row r="474" spans="33:33" ht="15.75" customHeight="1" x14ac:dyDescent="0.25">
      <c r="AG474" s="2"/>
    </row>
    <row r="475" spans="33:33" ht="15.75" customHeight="1" x14ac:dyDescent="0.25">
      <c r="AG475" s="2"/>
    </row>
    <row r="476" spans="33:33" ht="15.75" customHeight="1" x14ac:dyDescent="0.25">
      <c r="AG476" s="2"/>
    </row>
    <row r="477" spans="33:33" ht="15.75" customHeight="1" x14ac:dyDescent="0.25">
      <c r="AG477" s="2"/>
    </row>
    <row r="478" spans="33:33" ht="15.75" customHeight="1" x14ac:dyDescent="0.25">
      <c r="AG478" s="2"/>
    </row>
    <row r="479" spans="33:33" ht="15.75" customHeight="1" x14ac:dyDescent="0.25">
      <c r="AG479" s="2"/>
    </row>
    <row r="480" spans="33:33" ht="15.75" customHeight="1" x14ac:dyDescent="0.25">
      <c r="AG480" s="2"/>
    </row>
    <row r="481" spans="33:33" ht="15.75" customHeight="1" x14ac:dyDescent="0.25">
      <c r="AG481" s="2"/>
    </row>
    <row r="482" spans="33:33" ht="15.75" customHeight="1" x14ac:dyDescent="0.25">
      <c r="AG482" s="2"/>
    </row>
    <row r="483" spans="33:33" ht="15.75" customHeight="1" x14ac:dyDescent="0.25">
      <c r="AG483" s="2"/>
    </row>
    <row r="484" spans="33:33" ht="15.75" customHeight="1" x14ac:dyDescent="0.25">
      <c r="AG484" s="2"/>
    </row>
    <row r="485" spans="33:33" ht="15.75" customHeight="1" x14ac:dyDescent="0.25">
      <c r="AG485" s="2"/>
    </row>
    <row r="486" spans="33:33" ht="15.75" customHeight="1" x14ac:dyDescent="0.25">
      <c r="AG486" s="2"/>
    </row>
    <row r="487" spans="33:33" ht="15.75" customHeight="1" x14ac:dyDescent="0.25">
      <c r="AG487" s="2"/>
    </row>
    <row r="488" spans="33:33" ht="15.75" customHeight="1" x14ac:dyDescent="0.25">
      <c r="AG488" s="2"/>
    </row>
    <row r="489" spans="33:33" ht="15.75" customHeight="1" x14ac:dyDescent="0.25">
      <c r="AG489" s="2"/>
    </row>
    <row r="490" spans="33:33" ht="15.75" customHeight="1" x14ac:dyDescent="0.25">
      <c r="AG490" s="2"/>
    </row>
    <row r="491" spans="33:33" ht="15.75" customHeight="1" x14ac:dyDescent="0.25">
      <c r="AG491" s="2"/>
    </row>
    <row r="492" spans="33:33" ht="15.75" customHeight="1" x14ac:dyDescent="0.25">
      <c r="AG492" s="2"/>
    </row>
    <row r="493" spans="33:33" ht="15.75" customHeight="1" x14ac:dyDescent="0.25">
      <c r="AG493" s="2"/>
    </row>
    <row r="494" spans="33:33" ht="15.75" customHeight="1" x14ac:dyDescent="0.25">
      <c r="AG494" s="2"/>
    </row>
    <row r="495" spans="33:33" ht="15.75" customHeight="1" x14ac:dyDescent="0.25">
      <c r="AG495" s="2"/>
    </row>
    <row r="496" spans="33:33" ht="15.75" customHeight="1" x14ac:dyDescent="0.25">
      <c r="AG496" s="2"/>
    </row>
    <row r="497" spans="33:33" ht="15.75" customHeight="1" x14ac:dyDescent="0.25">
      <c r="AG497" s="2"/>
    </row>
    <row r="498" spans="33:33" ht="15.75" customHeight="1" x14ac:dyDescent="0.25">
      <c r="AG498" s="2"/>
    </row>
    <row r="499" spans="33:33" ht="15.75" customHeight="1" x14ac:dyDescent="0.25">
      <c r="AG499" s="2"/>
    </row>
    <row r="500" spans="33:33" ht="15.75" customHeight="1" x14ac:dyDescent="0.25">
      <c r="AG500" s="2"/>
    </row>
    <row r="501" spans="33:33" ht="15.75" customHeight="1" x14ac:dyDescent="0.25">
      <c r="AG501" s="2"/>
    </row>
    <row r="502" spans="33:33" ht="15.75" customHeight="1" x14ac:dyDescent="0.25">
      <c r="AG502" s="2"/>
    </row>
    <row r="503" spans="33:33" ht="15.75" customHeight="1" x14ac:dyDescent="0.25">
      <c r="AG503" s="2"/>
    </row>
    <row r="504" spans="33:33" ht="15.75" customHeight="1" x14ac:dyDescent="0.25">
      <c r="AG504" s="2"/>
    </row>
    <row r="505" spans="33:33" ht="15.75" customHeight="1" x14ac:dyDescent="0.25">
      <c r="AG505" s="2"/>
    </row>
    <row r="506" spans="33:33" ht="15.75" customHeight="1" x14ac:dyDescent="0.25">
      <c r="AG506" s="2"/>
    </row>
    <row r="507" spans="33:33" ht="15.75" customHeight="1" x14ac:dyDescent="0.25">
      <c r="AG507" s="2"/>
    </row>
    <row r="508" spans="33:33" ht="15.75" customHeight="1" x14ac:dyDescent="0.25">
      <c r="AG508" s="2"/>
    </row>
    <row r="509" spans="33:33" ht="15.75" customHeight="1" x14ac:dyDescent="0.25">
      <c r="AG509" s="2"/>
    </row>
    <row r="510" spans="33:33" ht="15.75" customHeight="1" x14ac:dyDescent="0.25">
      <c r="AG510" s="2"/>
    </row>
    <row r="511" spans="33:33" ht="15.75" customHeight="1" x14ac:dyDescent="0.25">
      <c r="AG511" s="2"/>
    </row>
    <row r="512" spans="33:33" ht="15.75" customHeight="1" x14ac:dyDescent="0.25">
      <c r="AG512" s="2"/>
    </row>
    <row r="513" spans="33:33" ht="15.75" customHeight="1" x14ac:dyDescent="0.25">
      <c r="AG513" s="2"/>
    </row>
    <row r="514" spans="33:33" ht="15.75" customHeight="1" x14ac:dyDescent="0.25">
      <c r="AG514" s="2"/>
    </row>
    <row r="515" spans="33:33" ht="15.75" customHeight="1" x14ac:dyDescent="0.25">
      <c r="AG515" s="2"/>
    </row>
    <row r="516" spans="33:33" ht="15.75" customHeight="1" x14ac:dyDescent="0.25">
      <c r="AG516" s="2"/>
    </row>
    <row r="517" spans="33:33" ht="15.75" customHeight="1" x14ac:dyDescent="0.25">
      <c r="AG517" s="2"/>
    </row>
    <row r="518" spans="33:33" ht="15.75" customHeight="1" x14ac:dyDescent="0.25">
      <c r="AG518" s="2"/>
    </row>
    <row r="519" spans="33:33" ht="15.75" customHeight="1" x14ac:dyDescent="0.25">
      <c r="AG519" s="2"/>
    </row>
    <row r="520" spans="33:33" ht="15.75" customHeight="1" x14ac:dyDescent="0.25">
      <c r="AG520" s="2"/>
    </row>
    <row r="521" spans="33:33" ht="15.75" customHeight="1" x14ac:dyDescent="0.25">
      <c r="AG521" s="2"/>
    </row>
    <row r="522" spans="33:33" ht="15.75" customHeight="1" x14ac:dyDescent="0.25">
      <c r="AG522" s="2"/>
    </row>
    <row r="523" spans="33:33" ht="15.75" customHeight="1" x14ac:dyDescent="0.25">
      <c r="AG523" s="2"/>
    </row>
    <row r="524" spans="33:33" ht="15.75" customHeight="1" x14ac:dyDescent="0.25">
      <c r="AG524" s="2"/>
    </row>
    <row r="525" spans="33:33" ht="15.75" customHeight="1" x14ac:dyDescent="0.25">
      <c r="AG525" s="2"/>
    </row>
    <row r="526" spans="33:33" ht="15.75" customHeight="1" x14ac:dyDescent="0.25">
      <c r="AG526" s="2"/>
    </row>
    <row r="527" spans="33:33" ht="15.75" customHeight="1" x14ac:dyDescent="0.25">
      <c r="AG527" s="2"/>
    </row>
    <row r="528" spans="33:33" ht="15.75" customHeight="1" x14ac:dyDescent="0.25">
      <c r="AG528" s="2"/>
    </row>
    <row r="529" spans="33:33" ht="15.75" customHeight="1" x14ac:dyDescent="0.25">
      <c r="AG529" s="2"/>
    </row>
    <row r="530" spans="33:33" ht="15.75" customHeight="1" x14ac:dyDescent="0.25">
      <c r="AG530" s="2"/>
    </row>
    <row r="531" spans="33:33" ht="15.75" customHeight="1" x14ac:dyDescent="0.25">
      <c r="AG531" s="2"/>
    </row>
    <row r="532" spans="33:33" ht="15.75" customHeight="1" x14ac:dyDescent="0.25">
      <c r="AG532" s="2"/>
    </row>
    <row r="533" spans="33:33" ht="15.75" customHeight="1" x14ac:dyDescent="0.25">
      <c r="AG533" s="2"/>
    </row>
    <row r="534" spans="33:33" ht="15.75" customHeight="1" x14ac:dyDescent="0.25">
      <c r="AG534" s="2"/>
    </row>
    <row r="535" spans="33:33" ht="15.75" customHeight="1" x14ac:dyDescent="0.25">
      <c r="AG535" s="2"/>
    </row>
    <row r="536" spans="33:33" ht="15.75" customHeight="1" x14ac:dyDescent="0.25">
      <c r="AG536" s="2"/>
    </row>
    <row r="537" spans="33:33" ht="15.75" customHeight="1" x14ac:dyDescent="0.25">
      <c r="AG537" s="2"/>
    </row>
    <row r="538" spans="33:33" ht="15.75" customHeight="1" x14ac:dyDescent="0.25">
      <c r="AG538" s="2"/>
    </row>
    <row r="539" spans="33:33" ht="15.75" customHeight="1" x14ac:dyDescent="0.25">
      <c r="AG539" s="2"/>
    </row>
    <row r="540" spans="33:33" ht="15.75" customHeight="1" x14ac:dyDescent="0.25">
      <c r="AG540" s="2"/>
    </row>
    <row r="541" spans="33:33" ht="15.75" customHeight="1" x14ac:dyDescent="0.25">
      <c r="AG541" s="2"/>
    </row>
    <row r="542" spans="33:33" ht="15.75" customHeight="1" x14ac:dyDescent="0.25">
      <c r="AG542" s="2"/>
    </row>
    <row r="543" spans="33:33" ht="15.75" customHeight="1" x14ac:dyDescent="0.25">
      <c r="AG543" s="2"/>
    </row>
    <row r="544" spans="33:33" ht="15.75" customHeight="1" x14ac:dyDescent="0.25">
      <c r="AG544" s="2"/>
    </row>
    <row r="545" spans="33:33" ht="15.75" customHeight="1" x14ac:dyDescent="0.25">
      <c r="AG545" s="2"/>
    </row>
    <row r="546" spans="33:33" ht="15.75" customHeight="1" x14ac:dyDescent="0.25">
      <c r="AG546" s="2"/>
    </row>
    <row r="547" spans="33:33" ht="15.75" customHeight="1" x14ac:dyDescent="0.25">
      <c r="AG547" s="2"/>
    </row>
    <row r="548" spans="33:33" ht="15.75" customHeight="1" x14ac:dyDescent="0.25">
      <c r="AG548" s="2"/>
    </row>
    <row r="549" spans="33:33" ht="15.75" customHeight="1" x14ac:dyDescent="0.25">
      <c r="AG549" s="2"/>
    </row>
    <row r="550" spans="33:33" ht="15.75" customHeight="1" x14ac:dyDescent="0.25">
      <c r="AG550" s="2"/>
    </row>
    <row r="551" spans="33:33" ht="15.75" customHeight="1" x14ac:dyDescent="0.25">
      <c r="AG551" s="2"/>
    </row>
    <row r="552" spans="33:33" ht="15.75" customHeight="1" x14ac:dyDescent="0.25">
      <c r="AG552" s="2"/>
    </row>
    <row r="553" spans="33:33" ht="15.75" customHeight="1" x14ac:dyDescent="0.25">
      <c r="AG553" s="2"/>
    </row>
    <row r="554" spans="33:33" ht="15.75" customHeight="1" x14ac:dyDescent="0.25">
      <c r="AG554" s="2"/>
    </row>
    <row r="555" spans="33:33" ht="15.75" customHeight="1" x14ac:dyDescent="0.25">
      <c r="AG555" s="2"/>
    </row>
    <row r="556" spans="33:33" ht="15.75" customHeight="1" x14ac:dyDescent="0.25">
      <c r="AG556" s="2"/>
    </row>
    <row r="557" spans="33:33" ht="15.75" customHeight="1" x14ac:dyDescent="0.25">
      <c r="AG557" s="2"/>
    </row>
    <row r="558" spans="33:33" ht="15.75" customHeight="1" x14ac:dyDescent="0.25">
      <c r="AG558" s="2"/>
    </row>
    <row r="559" spans="33:33" ht="15.75" customHeight="1" x14ac:dyDescent="0.25">
      <c r="AG559" s="2"/>
    </row>
    <row r="560" spans="33:33" ht="15.75" customHeight="1" x14ac:dyDescent="0.25">
      <c r="AG560" s="2"/>
    </row>
    <row r="561" spans="33:33" ht="15.75" customHeight="1" x14ac:dyDescent="0.25">
      <c r="AG561" s="2"/>
    </row>
    <row r="562" spans="33:33" ht="15.75" customHeight="1" x14ac:dyDescent="0.25">
      <c r="AG562" s="2"/>
    </row>
    <row r="563" spans="33:33" ht="15.75" customHeight="1" x14ac:dyDescent="0.25">
      <c r="AG563" s="2"/>
    </row>
    <row r="564" spans="33:33" ht="15.75" customHeight="1" x14ac:dyDescent="0.25">
      <c r="AG564" s="2"/>
    </row>
    <row r="565" spans="33:33" ht="15.75" customHeight="1" x14ac:dyDescent="0.25">
      <c r="AG565" s="2"/>
    </row>
    <row r="566" spans="33:33" ht="15.75" customHeight="1" x14ac:dyDescent="0.25">
      <c r="AG566" s="2"/>
    </row>
    <row r="567" spans="33:33" ht="15.75" customHeight="1" x14ac:dyDescent="0.25">
      <c r="AG567" s="2"/>
    </row>
    <row r="568" spans="33:33" ht="15.75" customHeight="1" x14ac:dyDescent="0.25">
      <c r="AG568" s="2"/>
    </row>
    <row r="569" spans="33:33" ht="15.75" customHeight="1" x14ac:dyDescent="0.25">
      <c r="AG569" s="2"/>
    </row>
    <row r="570" spans="33:33" ht="15.75" customHeight="1" x14ac:dyDescent="0.25">
      <c r="AG570" s="2"/>
    </row>
    <row r="571" spans="33:33" ht="15.75" customHeight="1" x14ac:dyDescent="0.25">
      <c r="AG571" s="2"/>
    </row>
    <row r="572" spans="33:33" ht="15.75" customHeight="1" x14ac:dyDescent="0.25">
      <c r="AG572" s="2"/>
    </row>
    <row r="573" spans="33:33" ht="15.75" customHeight="1" x14ac:dyDescent="0.25">
      <c r="AG573" s="2"/>
    </row>
    <row r="574" spans="33:33" ht="15.75" customHeight="1" x14ac:dyDescent="0.25">
      <c r="AG574" s="2"/>
    </row>
    <row r="575" spans="33:33" ht="15.75" customHeight="1" x14ac:dyDescent="0.25">
      <c r="AG575" s="2"/>
    </row>
    <row r="576" spans="33:33" ht="15.75" customHeight="1" x14ac:dyDescent="0.25">
      <c r="AG576" s="2"/>
    </row>
    <row r="577" spans="33:33" ht="15.75" customHeight="1" x14ac:dyDescent="0.25">
      <c r="AG577" s="2"/>
    </row>
    <row r="578" spans="33:33" ht="15.75" customHeight="1" x14ac:dyDescent="0.25">
      <c r="AG578" s="2"/>
    </row>
    <row r="579" spans="33:33" ht="15.75" customHeight="1" x14ac:dyDescent="0.25">
      <c r="AG579" s="2"/>
    </row>
    <row r="580" spans="33:33" ht="15.75" customHeight="1" x14ac:dyDescent="0.25">
      <c r="AG580" s="2"/>
    </row>
    <row r="581" spans="33:33" ht="15.75" customHeight="1" x14ac:dyDescent="0.25">
      <c r="AG581" s="2"/>
    </row>
    <row r="582" spans="33:33" ht="15.75" customHeight="1" x14ac:dyDescent="0.25">
      <c r="AG582" s="2"/>
    </row>
    <row r="583" spans="33:33" ht="15.75" customHeight="1" x14ac:dyDescent="0.25">
      <c r="AG583" s="2"/>
    </row>
    <row r="584" spans="33:33" ht="15.75" customHeight="1" x14ac:dyDescent="0.25">
      <c r="AG584" s="2"/>
    </row>
    <row r="585" spans="33:33" ht="15.75" customHeight="1" x14ac:dyDescent="0.25">
      <c r="AG585" s="2"/>
    </row>
    <row r="586" spans="33:33" ht="15.75" customHeight="1" x14ac:dyDescent="0.25">
      <c r="AG586" s="2"/>
    </row>
    <row r="587" spans="33:33" ht="15.75" customHeight="1" x14ac:dyDescent="0.25">
      <c r="AG587" s="2"/>
    </row>
    <row r="588" spans="33:33" ht="15.75" customHeight="1" x14ac:dyDescent="0.25">
      <c r="AG588" s="2"/>
    </row>
    <row r="589" spans="33:33" ht="15.75" customHeight="1" x14ac:dyDescent="0.25">
      <c r="AG589" s="2"/>
    </row>
    <row r="590" spans="33:33" ht="15.75" customHeight="1" x14ac:dyDescent="0.25">
      <c r="AG590" s="2"/>
    </row>
    <row r="591" spans="33:33" ht="15.75" customHeight="1" x14ac:dyDescent="0.25">
      <c r="AG591" s="2"/>
    </row>
    <row r="592" spans="33:33" ht="15.75" customHeight="1" x14ac:dyDescent="0.25">
      <c r="AG592" s="2"/>
    </row>
    <row r="593" spans="33:33" ht="15.75" customHeight="1" x14ac:dyDescent="0.25">
      <c r="AG593" s="2"/>
    </row>
    <row r="594" spans="33:33" ht="15.75" customHeight="1" x14ac:dyDescent="0.25">
      <c r="AG594" s="2"/>
    </row>
    <row r="595" spans="33:33" ht="15.75" customHeight="1" x14ac:dyDescent="0.25">
      <c r="AG595" s="2"/>
    </row>
    <row r="596" spans="33:33" ht="15.75" customHeight="1" x14ac:dyDescent="0.25">
      <c r="AG596" s="2"/>
    </row>
    <row r="597" spans="33:33" ht="15.75" customHeight="1" x14ac:dyDescent="0.25">
      <c r="AG597" s="2"/>
    </row>
    <row r="598" spans="33:33" ht="15.75" customHeight="1" x14ac:dyDescent="0.25">
      <c r="AG598" s="2"/>
    </row>
    <row r="599" spans="33:33" ht="15.75" customHeight="1" x14ac:dyDescent="0.25">
      <c r="AG599" s="2"/>
    </row>
    <row r="600" spans="33:33" ht="15.75" customHeight="1" x14ac:dyDescent="0.25">
      <c r="AG600" s="2"/>
    </row>
    <row r="601" spans="33:33" ht="15.75" customHeight="1" x14ac:dyDescent="0.25">
      <c r="AG601" s="2"/>
    </row>
    <row r="602" spans="33:33" ht="15.75" customHeight="1" x14ac:dyDescent="0.25">
      <c r="AG602" s="2"/>
    </row>
    <row r="603" spans="33:33" ht="15.75" customHeight="1" x14ac:dyDescent="0.25">
      <c r="AG603" s="2"/>
    </row>
    <row r="604" spans="33:33" ht="15.75" customHeight="1" x14ac:dyDescent="0.25">
      <c r="AG604" s="2"/>
    </row>
    <row r="605" spans="33:33" ht="15.75" customHeight="1" x14ac:dyDescent="0.25">
      <c r="AG605" s="2"/>
    </row>
    <row r="606" spans="33:33" ht="15.75" customHeight="1" x14ac:dyDescent="0.25">
      <c r="AG606" s="2"/>
    </row>
    <row r="607" spans="33:33" ht="15.75" customHeight="1" x14ac:dyDescent="0.25">
      <c r="AG607" s="2"/>
    </row>
    <row r="608" spans="33:33" ht="15.75" customHeight="1" x14ac:dyDescent="0.25">
      <c r="AG608" s="2"/>
    </row>
    <row r="609" spans="33:33" ht="15.75" customHeight="1" x14ac:dyDescent="0.25">
      <c r="AG609" s="2"/>
    </row>
    <row r="610" spans="33:33" ht="15.75" customHeight="1" x14ac:dyDescent="0.25">
      <c r="AG610" s="2"/>
    </row>
    <row r="611" spans="33:33" ht="15.75" customHeight="1" x14ac:dyDescent="0.25">
      <c r="AG611" s="2"/>
    </row>
    <row r="612" spans="33:33" ht="15.75" customHeight="1" x14ac:dyDescent="0.25">
      <c r="AG612" s="2"/>
    </row>
    <row r="613" spans="33:33" ht="15.75" customHeight="1" x14ac:dyDescent="0.25">
      <c r="AG613" s="2"/>
    </row>
    <row r="614" spans="33:33" ht="15.75" customHeight="1" x14ac:dyDescent="0.25">
      <c r="AG614" s="2"/>
    </row>
    <row r="615" spans="33:33" ht="15.75" customHeight="1" x14ac:dyDescent="0.25">
      <c r="AG615" s="2"/>
    </row>
    <row r="616" spans="33:33" ht="15.75" customHeight="1" x14ac:dyDescent="0.25">
      <c r="AG616" s="2"/>
    </row>
    <row r="617" spans="33:33" ht="15.75" customHeight="1" x14ac:dyDescent="0.25">
      <c r="AG617" s="2"/>
    </row>
    <row r="618" spans="33:33" ht="15.75" customHeight="1" x14ac:dyDescent="0.25">
      <c r="AG618" s="2"/>
    </row>
    <row r="619" spans="33:33" ht="15.75" customHeight="1" x14ac:dyDescent="0.25">
      <c r="AG619" s="2"/>
    </row>
    <row r="620" spans="33:33" ht="15.75" customHeight="1" x14ac:dyDescent="0.25">
      <c r="AG620" s="2"/>
    </row>
    <row r="621" spans="33:33" ht="15.75" customHeight="1" x14ac:dyDescent="0.25">
      <c r="AG621" s="2"/>
    </row>
    <row r="622" spans="33:33" ht="15.75" customHeight="1" x14ac:dyDescent="0.25">
      <c r="AG622" s="2"/>
    </row>
    <row r="623" spans="33:33" ht="15.75" customHeight="1" x14ac:dyDescent="0.25">
      <c r="AG623" s="2"/>
    </row>
    <row r="624" spans="33:33" ht="15.75" customHeight="1" x14ac:dyDescent="0.25">
      <c r="AG624" s="2"/>
    </row>
    <row r="625" spans="33:33" ht="15.75" customHeight="1" x14ac:dyDescent="0.25">
      <c r="AG625" s="2"/>
    </row>
    <row r="626" spans="33:33" ht="15.75" customHeight="1" x14ac:dyDescent="0.25">
      <c r="AG626" s="2"/>
    </row>
    <row r="627" spans="33:33" ht="15.75" customHeight="1" x14ac:dyDescent="0.25">
      <c r="AG627" s="2"/>
    </row>
    <row r="628" spans="33:33" ht="15.75" customHeight="1" x14ac:dyDescent="0.25">
      <c r="AG628" s="2"/>
    </row>
    <row r="629" spans="33:33" ht="15.75" customHeight="1" x14ac:dyDescent="0.25">
      <c r="AG629" s="2"/>
    </row>
    <row r="630" spans="33:33" ht="15.75" customHeight="1" x14ac:dyDescent="0.25">
      <c r="AG630" s="2"/>
    </row>
    <row r="631" spans="33:33" ht="15.75" customHeight="1" x14ac:dyDescent="0.25">
      <c r="AG631" s="2"/>
    </row>
    <row r="632" spans="33:33" ht="15.75" customHeight="1" x14ac:dyDescent="0.25">
      <c r="AG632" s="2"/>
    </row>
    <row r="633" spans="33:33" ht="15.75" customHeight="1" x14ac:dyDescent="0.25">
      <c r="AG633" s="2"/>
    </row>
    <row r="634" spans="33:33" ht="15.75" customHeight="1" x14ac:dyDescent="0.25">
      <c r="AG634" s="2"/>
    </row>
    <row r="635" spans="33:33" ht="15.75" customHeight="1" x14ac:dyDescent="0.25">
      <c r="AG635" s="2"/>
    </row>
    <row r="636" spans="33:33" ht="15.75" customHeight="1" x14ac:dyDescent="0.25">
      <c r="AG636" s="2"/>
    </row>
    <row r="637" spans="33:33" ht="15.75" customHeight="1" x14ac:dyDescent="0.25">
      <c r="AG637" s="2"/>
    </row>
    <row r="638" spans="33:33" ht="15.75" customHeight="1" x14ac:dyDescent="0.25">
      <c r="AG638" s="2"/>
    </row>
    <row r="639" spans="33:33" ht="15.75" customHeight="1" x14ac:dyDescent="0.25">
      <c r="AG639" s="2"/>
    </row>
    <row r="640" spans="33:33" ht="15.75" customHeight="1" x14ac:dyDescent="0.25">
      <c r="AG640" s="2"/>
    </row>
    <row r="641" spans="33:33" ht="15.75" customHeight="1" x14ac:dyDescent="0.25">
      <c r="AG641" s="2"/>
    </row>
    <row r="642" spans="33:33" ht="15.75" customHeight="1" x14ac:dyDescent="0.25">
      <c r="AG642" s="2"/>
    </row>
    <row r="643" spans="33:33" ht="15.75" customHeight="1" x14ac:dyDescent="0.25">
      <c r="AG643" s="2"/>
    </row>
    <row r="644" spans="33:33" ht="15.75" customHeight="1" x14ac:dyDescent="0.25">
      <c r="AG644" s="2"/>
    </row>
    <row r="645" spans="33:33" ht="15.75" customHeight="1" x14ac:dyDescent="0.25">
      <c r="AG645" s="2"/>
    </row>
    <row r="646" spans="33:33" ht="15.75" customHeight="1" x14ac:dyDescent="0.25">
      <c r="AG646" s="2"/>
    </row>
    <row r="647" spans="33:33" ht="15.75" customHeight="1" x14ac:dyDescent="0.25">
      <c r="AG647" s="2"/>
    </row>
    <row r="648" spans="33:33" ht="15.75" customHeight="1" x14ac:dyDescent="0.25">
      <c r="AG648" s="2"/>
    </row>
    <row r="649" spans="33:33" ht="15.75" customHeight="1" x14ac:dyDescent="0.25">
      <c r="AG649" s="2"/>
    </row>
    <row r="650" spans="33:33" ht="15.75" customHeight="1" x14ac:dyDescent="0.25">
      <c r="AG650" s="2"/>
    </row>
    <row r="651" spans="33:33" ht="15.75" customHeight="1" x14ac:dyDescent="0.25">
      <c r="AG651" s="2"/>
    </row>
    <row r="652" spans="33:33" ht="15.75" customHeight="1" x14ac:dyDescent="0.25">
      <c r="AG652" s="2"/>
    </row>
    <row r="653" spans="33:33" ht="15.75" customHeight="1" x14ac:dyDescent="0.25">
      <c r="AG653" s="2"/>
    </row>
    <row r="654" spans="33:33" ht="15.75" customHeight="1" x14ac:dyDescent="0.25">
      <c r="AG654" s="2"/>
    </row>
    <row r="655" spans="33:33" ht="15.75" customHeight="1" x14ac:dyDescent="0.25">
      <c r="AG655" s="2"/>
    </row>
    <row r="656" spans="33:33" ht="15.75" customHeight="1" x14ac:dyDescent="0.25">
      <c r="AG656" s="2"/>
    </row>
    <row r="657" spans="33:33" ht="15.75" customHeight="1" x14ac:dyDescent="0.25">
      <c r="AG657" s="2"/>
    </row>
    <row r="658" spans="33:33" ht="15.75" customHeight="1" x14ac:dyDescent="0.25">
      <c r="AG658" s="2"/>
    </row>
    <row r="659" spans="33:33" ht="15.75" customHeight="1" x14ac:dyDescent="0.25">
      <c r="AG659" s="2"/>
    </row>
    <row r="660" spans="33:33" ht="15.75" customHeight="1" x14ac:dyDescent="0.25">
      <c r="AG660" s="2"/>
    </row>
    <row r="661" spans="33:33" ht="15.75" customHeight="1" x14ac:dyDescent="0.25">
      <c r="AG661" s="2"/>
    </row>
    <row r="662" spans="33:33" ht="15.75" customHeight="1" x14ac:dyDescent="0.25">
      <c r="AG662" s="2"/>
    </row>
    <row r="663" spans="33:33" ht="15.75" customHeight="1" x14ac:dyDescent="0.25">
      <c r="AG663" s="2"/>
    </row>
    <row r="664" spans="33:33" ht="15.75" customHeight="1" x14ac:dyDescent="0.25">
      <c r="AG664" s="2"/>
    </row>
    <row r="665" spans="33:33" ht="15.75" customHeight="1" x14ac:dyDescent="0.25">
      <c r="AG665" s="2"/>
    </row>
    <row r="666" spans="33:33" ht="15.75" customHeight="1" x14ac:dyDescent="0.25">
      <c r="AG666" s="2"/>
    </row>
    <row r="667" spans="33:33" ht="15.75" customHeight="1" x14ac:dyDescent="0.25">
      <c r="AG667" s="2"/>
    </row>
    <row r="668" spans="33:33" ht="15.75" customHeight="1" x14ac:dyDescent="0.25">
      <c r="AG668" s="2"/>
    </row>
    <row r="669" spans="33:33" ht="15.75" customHeight="1" x14ac:dyDescent="0.25">
      <c r="AG669" s="2"/>
    </row>
    <row r="670" spans="33:33" ht="15.75" customHeight="1" x14ac:dyDescent="0.25">
      <c r="AG670" s="2"/>
    </row>
    <row r="671" spans="33:33" ht="15.75" customHeight="1" x14ac:dyDescent="0.25">
      <c r="AG671" s="2"/>
    </row>
    <row r="672" spans="33:33" ht="15.75" customHeight="1" x14ac:dyDescent="0.25">
      <c r="AG672" s="2"/>
    </row>
    <row r="673" spans="33:33" ht="15.75" customHeight="1" x14ac:dyDescent="0.25">
      <c r="AG673" s="2"/>
    </row>
    <row r="674" spans="33:33" ht="15.75" customHeight="1" x14ac:dyDescent="0.25">
      <c r="AG674" s="2"/>
    </row>
    <row r="675" spans="33:33" ht="15.75" customHeight="1" x14ac:dyDescent="0.25">
      <c r="AG675" s="2"/>
    </row>
    <row r="676" spans="33:33" ht="15.75" customHeight="1" x14ac:dyDescent="0.25">
      <c r="AG676" s="2"/>
    </row>
    <row r="677" spans="33:33" ht="15.75" customHeight="1" x14ac:dyDescent="0.25">
      <c r="AG677" s="2"/>
    </row>
    <row r="678" spans="33:33" ht="15.75" customHeight="1" x14ac:dyDescent="0.25">
      <c r="AG678" s="2"/>
    </row>
    <row r="679" spans="33:33" ht="15.75" customHeight="1" x14ac:dyDescent="0.25">
      <c r="AG679" s="2"/>
    </row>
    <row r="680" spans="33:33" ht="15.75" customHeight="1" x14ac:dyDescent="0.25">
      <c r="AG680" s="2"/>
    </row>
    <row r="681" spans="33:33" ht="15.75" customHeight="1" x14ac:dyDescent="0.25">
      <c r="AG681" s="2"/>
    </row>
    <row r="682" spans="33:33" ht="15.75" customHeight="1" x14ac:dyDescent="0.25">
      <c r="AG682" s="2"/>
    </row>
    <row r="683" spans="33:33" ht="15.75" customHeight="1" x14ac:dyDescent="0.25">
      <c r="AG683" s="2"/>
    </row>
    <row r="684" spans="33:33" ht="15.75" customHeight="1" x14ac:dyDescent="0.25">
      <c r="AG684" s="2"/>
    </row>
    <row r="685" spans="33:33" ht="15.75" customHeight="1" x14ac:dyDescent="0.25">
      <c r="AG685" s="2"/>
    </row>
    <row r="686" spans="33:33" ht="15.75" customHeight="1" x14ac:dyDescent="0.25">
      <c r="AG686" s="2"/>
    </row>
    <row r="687" spans="33:33" ht="15.75" customHeight="1" x14ac:dyDescent="0.25">
      <c r="AG687" s="2"/>
    </row>
    <row r="688" spans="33:33" ht="15.75" customHeight="1" x14ac:dyDescent="0.25">
      <c r="AG688" s="2"/>
    </row>
    <row r="689" spans="33:33" ht="15.75" customHeight="1" x14ac:dyDescent="0.25">
      <c r="AG689" s="2"/>
    </row>
    <row r="690" spans="33:33" ht="15.75" customHeight="1" x14ac:dyDescent="0.25">
      <c r="AG690" s="2"/>
    </row>
    <row r="691" spans="33:33" ht="15.75" customHeight="1" x14ac:dyDescent="0.25">
      <c r="AG691" s="2"/>
    </row>
    <row r="692" spans="33:33" ht="15.75" customHeight="1" x14ac:dyDescent="0.25">
      <c r="AG692" s="2"/>
    </row>
    <row r="693" spans="33:33" ht="15.75" customHeight="1" x14ac:dyDescent="0.25">
      <c r="AG693" s="2"/>
    </row>
    <row r="694" spans="33:33" ht="15.75" customHeight="1" x14ac:dyDescent="0.25">
      <c r="AG694" s="2"/>
    </row>
    <row r="695" spans="33:33" ht="15.75" customHeight="1" x14ac:dyDescent="0.25">
      <c r="AG695" s="2"/>
    </row>
    <row r="696" spans="33:33" ht="15.75" customHeight="1" x14ac:dyDescent="0.25">
      <c r="AG696" s="2"/>
    </row>
    <row r="697" spans="33:33" ht="15.75" customHeight="1" x14ac:dyDescent="0.25">
      <c r="AG697" s="2"/>
    </row>
    <row r="698" spans="33:33" ht="15.75" customHeight="1" x14ac:dyDescent="0.25">
      <c r="AG698" s="2"/>
    </row>
    <row r="699" spans="33:33" ht="15.75" customHeight="1" x14ac:dyDescent="0.25">
      <c r="AG699" s="2"/>
    </row>
    <row r="700" spans="33:33" ht="15.75" customHeight="1" x14ac:dyDescent="0.25">
      <c r="AG700" s="2"/>
    </row>
    <row r="701" spans="33:33" ht="15.75" customHeight="1" x14ac:dyDescent="0.25">
      <c r="AG701" s="2"/>
    </row>
    <row r="702" spans="33:33" ht="15.75" customHeight="1" x14ac:dyDescent="0.25">
      <c r="AG702" s="2"/>
    </row>
    <row r="703" spans="33:33" ht="15.75" customHeight="1" x14ac:dyDescent="0.25">
      <c r="AG703" s="2"/>
    </row>
    <row r="704" spans="33:33" ht="15.75" customHeight="1" x14ac:dyDescent="0.25">
      <c r="AG704" s="2"/>
    </row>
    <row r="705" spans="33:33" ht="15.75" customHeight="1" x14ac:dyDescent="0.25">
      <c r="AG705" s="2"/>
    </row>
    <row r="706" spans="33:33" ht="15.75" customHeight="1" x14ac:dyDescent="0.25">
      <c r="AG706" s="2"/>
    </row>
    <row r="707" spans="33:33" ht="15.75" customHeight="1" x14ac:dyDescent="0.25">
      <c r="AG707" s="2"/>
    </row>
    <row r="708" spans="33:33" ht="15.75" customHeight="1" x14ac:dyDescent="0.25">
      <c r="AG708" s="2"/>
    </row>
    <row r="709" spans="33:33" ht="15.75" customHeight="1" x14ac:dyDescent="0.25">
      <c r="AG709" s="2"/>
    </row>
    <row r="710" spans="33:33" ht="15.75" customHeight="1" x14ac:dyDescent="0.25">
      <c r="AG710" s="2"/>
    </row>
    <row r="711" spans="33:33" ht="15.75" customHeight="1" x14ac:dyDescent="0.25">
      <c r="AG711" s="2"/>
    </row>
    <row r="712" spans="33:33" ht="15.75" customHeight="1" x14ac:dyDescent="0.25">
      <c r="AG712" s="2"/>
    </row>
    <row r="713" spans="33:33" ht="15.75" customHeight="1" x14ac:dyDescent="0.25">
      <c r="AG713" s="2"/>
    </row>
    <row r="714" spans="33:33" ht="15.75" customHeight="1" x14ac:dyDescent="0.25">
      <c r="AG714" s="2"/>
    </row>
    <row r="715" spans="33:33" ht="15.75" customHeight="1" x14ac:dyDescent="0.25">
      <c r="AG715" s="2"/>
    </row>
    <row r="716" spans="33:33" ht="15.75" customHeight="1" x14ac:dyDescent="0.25">
      <c r="AG716" s="2"/>
    </row>
    <row r="717" spans="33:33" ht="15.75" customHeight="1" x14ac:dyDescent="0.25">
      <c r="AG717" s="2"/>
    </row>
    <row r="718" spans="33:33" ht="15.75" customHeight="1" x14ac:dyDescent="0.25">
      <c r="AG718" s="2"/>
    </row>
    <row r="719" spans="33:33" ht="15.75" customHeight="1" x14ac:dyDescent="0.25">
      <c r="AG719" s="2"/>
    </row>
    <row r="720" spans="33:33" ht="15.75" customHeight="1" x14ac:dyDescent="0.25">
      <c r="AG720" s="2"/>
    </row>
    <row r="721" spans="33:33" ht="15.75" customHeight="1" x14ac:dyDescent="0.25">
      <c r="AG721" s="2"/>
    </row>
    <row r="722" spans="33:33" ht="15.75" customHeight="1" x14ac:dyDescent="0.25">
      <c r="AG722" s="2"/>
    </row>
    <row r="723" spans="33:33" ht="15.75" customHeight="1" x14ac:dyDescent="0.25">
      <c r="AG723" s="2"/>
    </row>
    <row r="724" spans="33:33" ht="15.75" customHeight="1" x14ac:dyDescent="0.25">
      <c r="AG724" s="2"/>
    </row>
    <row r="725" spans="33:33" ht="15.75" customHeight="1" x14ac:dyDescent="0.25">
      <c r="AG725" s="2"/>
    </row>
    <row r="726" spans="33:33" ht="15.75" customHeight="1" x14ac:dyDescent="0.25">
      <c r="AG726" s="2"/>
    </row>
    <row r="727" spans="33:33" ht="15.75" customHeight="1" x14ac:dyDescent="0.25">
      <c r="AG727" s="2"/>
    </row>
    <row r="728" spans="33:33" ht="15.75" customHeight="1" x14ac:dyDescent="0.25">
      <c r="AG728" s="2"/>
    </row>
    <row r="729" spans="33:33" ht="15.75" customHeight="1" x14ac:dyDescent="0.25">
      <c r="AG729" s="2"/>
    </row>
    <row r="730" spans="33:33" ht="15.75" customHeight="1" x14ac:dyDescent="0.25">
      <c r="AG730" s="2"/>
    </row>
    <row r="731" spans="33:33" ht="15.75" customHeight="1" x14ac:dyDescent="0.25">
      <c r="AG731" s="2"/>
    </row>
    <row r="732" spans="33:33" ht="15.75" customHeight="1" x14ac:dyDescent="0.25">
      <c r="AG732" s="2"/>
    </row>
    <row r="733" spans="33:33" ht="15.75" customHeight="1" x14ac:dyDescent="0.25">
      <c r="AG733" s="2"/>
    </row>
    <row r="734" spans="33:33" ht="15.75" customHeight="1" x14ac:dyDescent="0.25">
      <c r="AG734" s="2"/>
    </row>
    <row r="735" spans="33:33" ht="15.75" customHeight="1" x14ac:dyDescent="0.25">
      <c r="AG735" s="2"/>
    </row>
    <row r="736" spans="33:33" ht="15.75" customHeight="1" x14ac:dyDescent="0.25">
      <c r="AG736" s="2"/>
    </row>
    <row r="737" spans="33:33" ht="15.75" customHeight="1" x14ac:dyDescent="0.25">
      <c r="AG737" s="2"/>
    </row>
    <row r="738" spans="33:33" ht="15.75" customHeight="1" x14ac:dyDescent="0.25">
      <c r="AG738" s="2"/>
    </row>
    <row r="739" spans="33:33" ht="15.75" customHeight="1" x14ac:dyDescent="0.25">
      <c r="AG739" s="2"/>
    </row>
    <row r="740" spans="33:33" ht="15.75" customHeight="1" x14ac:dyDescent="0.25">
      <c r="AG740" s="2"/>
    </row>
    <row r="741" spans="33:33" ht="15.75" customHeight="1" x14ac:dyDescent="0.25">
      <c r="AG741" s="2"/>
    </row>
    <row r="742" spans="33:33" ht="15.75" customHeight="1" x14ac:dyDescent="0.25">
      <c r="AG742" s="2"/>
    </row>
    <row r="743" spans="33:33" ht="15.75" customHeight="1" x14ac:dyDescent="0.25">
      <c r="AG743" s="2"/>
    </row>
    <row r="744" spans="33:33" ht="15.75" customHeight="1" x14ac:dyDescent="0.25">
      <c r="AG744" s="2"/>
    </row>
    <row r="745" spans="33:33" ht="15.75" customHeight="1" x14ac:dyDescent="0.25">
      <c r="AG745" s="2"/>
    </row>
    <row r="746" spans="33:33" ht="15.75" customHeight="1" x14ac:dyDescent="0.25">
      <c r="AG746" s="2"/>
    </row>
    <row r="747" spans="33:33" ht="15.75" customHeight="1" x14ac:dyDescent="0.25">
      <c r="AG747" s="2"/>
    </row>
    <row r="748" spans="33:33" ht="15.75" customHeight="1" x14ac:dyDescent="0.25">
      <c r="AG748" s="2"/>
    </row>
    <row r="749" spans="33:33" ht="15.75" customHeight="1" x14ac:dyDescent="0.25">
      <c r="AG749" s="2"/>
    </row>
    <row r="750" spans="33:33" ht="15.75" customHeight="1" x14ac:dyDescent="0.25">
      <c r="AG750" s="2"/>
    </row>
    <row r="751" spans="33:33" ht="15.75" customHeight="1" x14ac:dyDescent="0.25">
      <c r="AG751" s="2"/>
    </row>
    <row r="752" spans="33:33" ht="15.75" customHeight="1" x14ac:dyDescent="0.25">
      <c r="AG752" s="2"/>
    </row>
    <row r="753" spans="33:33" ht="15.75" customHeight="1" x14ac:dyDescent="0.25">
      <c r="AG753" s="2"/>
    </row>
    <row r="754" spans="33:33" ht="15.75" customHeight="1" x14ac:dyDescent="0.25">
      <c r="AG754" s="2"/>
    </row>
    <row r="755" spans="33:33" ht="15.75" customHeight="1" x14ac:dyDescent="0.25">
      <c r="AG755" s="2"/>
    </row>
    <row r="756" spans="33:33" ht="15.75" customHeight="1" x14ac:dyDescent="0.25">
      <c r="AG756" s="2"/>
    </row>
    <row r="757" spans="33:33" ht="15.75" customHeight="1" x14ac:dyDescent="0.25">
      <c r="AG757" s="2"/>
    </row>
    <row r="758" spans="33:33" ht="15.75" customHeight="1" x14ac:dyDescent="0.25">
      <c r="AG758" s="2"/>
    </row>
    <row r="759" spans="33:33" ht="15.75" customHeight="1" x14ac:dyDescent="0.25">
      <c r="AG759" s="2"/>
    </row>
    <row r="760" spans="33:33" ht="15.75" customHeight="1" x14ac:dyDescent="0.25">
      <c r="AG760" s="2"/>
    </row>
    <row r="761" spans="33:33" ht="15.75" customHeight="1" x14ac:dyDescent="0.25">
      <c r="AG761" s="2"/>
    </row>
    <row r="762" spans="33:33" ht="15.75" customHeight="1" x14ac:dyDescent="0.25">
      <c r="AG762" s="2"/>
    </row>
    <row r="763" spans="33:33" ht="15.75" customHeight="1" x14ac:dyDescent="0.25">
      <c r="AG763" s="2"/>
    </row>
    <row r="764" spans="33:33" ht="15.75" customHeight="1" x14ac:dyDescent="0.25">
      <c r="AG764" s="2"/>
    </row>
    <row r="765" spans="33:33" ht="15.75" customHeight="1" x14ac:dyDescent="0.25">
      <c r="AG765" s="2"/>
    </row>
    <row r="766" spans="33:33" ht="15.75" customHeight="1" x14ac:dyDescent="0.25">
      <c r="AG766" s="2"/>
    </row>
    <row r="767" spans="33:33" ht="15.75" customHeight="1" x14ac:dyDescent="0.25">
      <c r="AG767" s="2"/>
    </row>
    <row r="768" spans="33:33" ht="15.75" customHeight="1" x14ac:dyDescent="0.25">
      <c r="AG768" s="2"/>
    </row>
    <row r="769" spans="33:33" ht="15.75" customHeight="1" x14ac:dyDescent="0.25">
      <c r="AG769" s="2"/>
    </row>
    <row r="770" spans="33:33" ht="15.75" customHeight="1" x14ac:dyDescent="0.25">
      <c r="AG770" s="2"/>
    </row>
    <row r="771" spans="33:33" ht="15.75" customHeight="1" x14ac:dyDescent="0.25">
      <c r="AG771" s="2"/>
    </row>
    <row r="772" spans="33:33" ht="15.75" customHeight="1" x14ac:dyDescent="0.25">
      <c r="AG772" s="2"/>
    </row>
    <row r="773" spans="33:33" ht="15.75" customHeight="1" x14ac:dyDescent="0.25">
      <c r="AG773" s="2"/>
    </row>
    <row r="774" spans="33:33" ht="15.75" customHeight="1" x14ac:dyDescent="0.25">
      <c r="AG774" s="2"/>
    </row>
    <row r="775" spans="33:33" ht="15.75" customHeight="1" x14ac:dyDescent="0.25">
      <c r="AG775" s="2"/>
    </row>
    <row r="776" spans="33:33" ht="15.75" customHeight="1" x14ac:dyDescent="0.25">
      <c r="AG776" s="2"/>
    </row>
    <row r="777" spans="33:33" ht="15.75" customHeight="1" x14ac:dyDescent="0.25">
      <c r="AG777" s="2"/>
    </row>
    <row r="778" spans="33:33" ht="15.75" customHeight="1" x14ac:dyDescent="0.25">
      <c r="AG778" s="2"/>
    </row>
    <row r="779" spans="33:33" ht="15.75" customHeight="1" x14ac:dyDescent="0.25">
      <c r="AG779" s="2"/>
    </row>
    <row r="780" spans="33:33" ht="15.75" customHeight="1" x14ac:dyDescent="0.25">
      <c r="AG780" s="2"/>
    </row>
    <row r="781" spans="33:33" ht="15.75" customHeight="1" x14ac:dyDescent="0.25">
      <c r="AG781" s="2"/>
    </row>
    <row r="782" spans="33:33" ht="15.75" customHeight="1" x14ac:dyDescent="0.25">
      <c r="AG782" s="2"/>
    </row>
    <row r="783" spans="33:33" ht="15.75" customHeight="1" x14ac:dyDescent="0.25">
      <c r="AG783" s="2"/>
    </row>
    <row r="784" spans="33:33" ht="15.75" customHeight="1" x14ac:dyDescent="0.25">
      <c r="AG784" s="2"/>
    </row>
    <row r="785" spans="33:33" ht="15.75" customHeight="1" x14ac:dyDescent="0.25">
      <c r="AG785" s="2"/>
    </row>
    <row r="786" spans="33:33" ht="15.75" customHeight="1" x14ac:dyDescent="0.25">
      <c r="AG786" s="2"/>
    </row>
    <row r="787" spans="33:33" ht="15.75" customHeight="1" x14ac:dyDescent="0.25">
      <c r="AG787" s="2"/>
    </row>
    <row r="788" spans="33:33" ht="15.75" customHeight="1" x14ac:dyDescent="0.25">
      <c r="AG788" s="2"/>
    </row>
    <row r="789" spans="33:33" ht="15.75" customHeight="1" x14ac:dyDescent="0.25">
      <c r="AG789" s="2"/>
    </row>
    <row r="790" spans="33:33" ht="15.75" customHeight="1" x14ac:dyDescent="0.25">
      <c r="AG790" s="2"/>
    </row>
    <row r="791" spans="33:33" ht="15.75" customHeight="1" x14ac:dyDescent="0.25">
      <c r="AG791" s="2"/>
    </row>
    <row r="792" spans="33:33" ht="15.75" customHeight="1" x14ac:dyDescent="0.25">
      <c r="AG792" s="2"/>
    </row>
    <row r="793" spans="33:33" ht="15.75" customHeight="1" x14ac:dyDescent="0.25">
      <c r="AG793" s="2"/>
    </row>
    <row r="794" spans="33:33" ht="15.75" customHeight="1" x14ac:dyDescent="0.25">
      <c r="AG794" s="2"/>
    </row>
    <row r="795" spans="33:33" ht="15.75" customHeight="1" x14ac:dyDescent="0.25">
      <c r="AG795" s="2"/>
    </row>
    <row r="796" spans="33:33" ht="15.75" customHeight="1" x14ac:dyDescent="0.25">
      <c r="AG796" s="2"/>
    </row>
    <row r="797" spans="33:33" ht="15.75" customHeight="1" x14ac:dyDescent="0.25">
      <c r="AG797" s="2"/>
    </row>
    <row r="798" spans="33:33" ht="15.75" customHeight="1" x14ac:dyDescent="0.25">
      <c r="AG798" s="2"/>
    </row>
    <row r="799" spans="33:33" ht="15.75" customHeight="1" x14ac:dyDescent="0.25">
      <c r="AG799" s="2"/>
    </row>
    <row r="800" spans="33:33" ht="15.75" customHeight="1" x14ac:dyDescent="0.25">
      <c r="AG800" s="2"/>
    </row>
    <row r="801" spans="33:33" ht="15.75" customHeight="1" x14ac:dyDescent="0.25">
      <c r="AG801" s="2"/>
    </row>
    <row r="802" spans="33:33" ht="15.75" customHeight="1" x14ac:dyDescent="0.25">
      <c r="AG802" s="2"/>
    </row>
    <row r="803" spans="33:33" ht="15.75" customHeight="1" x14ac:dyDescent="0.25">
      <c r="AG803" s="2"/>
    </row>
    <row r="804" spans="33:33" ht="15.75" customHeight="1" x14ac:dyDescent="0.25">
      <c r="AG804" s="2"/>
    </row>
    <row r="805" spans="33:33" ht="15.75" customHeight="1" x14ac:dyDescent="0.25">
      <c r="AG805" s="2"/>
    </row>
    <row r="806" spans="33:33" ht="15.75" customHeight="1" x14ac:dyDescent="0.25">
      <c r="AG806" s="2"/>
    </row>
    <row r="807" spans="33:33" ht="15.75" customHeight="1" x14ac:dyDescent="0.25">
      <c r="AG807" s="2"/>
    </row>
    <row r="808" spans="33:33" ht="15.75" customHeight="1" x14ac:dyDescent="0.25">
      <c r="AG808" s="2"/>
    </row>
    <row r="809" spans="33:33" ht="15.75" customHeight="1" x14ac:dyDescent="0.25">
      <c r="AG809" s="2"/>
    </row>
    <row r="810" spans="33:33" ht="15.75" customHeight="1" x14ac:dyDescent="0.25">
      <c r="AG810" s="2"/>
    </row>
    <row r="811" spans="33:33" ht="15.75" customHeight="1" x14ac:dyDescent="0.25">
      <c r="AG811" s="2"/>
    </row>
    <row r="812" spans="33:33" ht="15.75" customHeight="1" x14ac:dyDescent="0.25">
      <c r="AG812" s="2"/>
    </row>
    <row r="813" spans="33:33" ht="15.75" customHeight="1" x14ac:dyDescent="0.25">
      <c r="AG813" s="2"/>
    </row>
    <row r="814" spans="33:33" ht="15.75" customHeight="1" x14ac:dyDescent="0.25">
      <c r="AG814" s="2"/>
    </row>
    <row r="815" spans="33:33" ht="15.75" customHeight="1" x14ac:dyDescent="0.25">
      <c r="AG815" s="2"/>
    </row>
    <row r="816" spans="33:33" ht="15.75" customHeight="1" x14ac:dyDescent="0.25">
      <c r="AG816" s="2"/>
    </row>
    <row r="817" spans="33:33" ht="15.75" customHeight="1" x14ac:dyDescent="0.25">
      <c r="AG817" s="2"/>
    </row>
    <row r="818" spans="33:33" ht="15.75" customHeight="1" x14ac:dyDescent="0.25">
      <c r="AG818" s="2"/>
    </row>
    <row r="819" spans="33:33" ht="15.75" customHeight="1" x14ac:dyDescent="0.25">
      <c r="AG819" s="2"/>
    </row>
    <row r="820" spans="33:33" ht="15.75" customHeight="1" x14ac:dyDescent="0.25">
      <c r="AG820" s="2"/>
    </row>
    <row r="821" spans="33:33" ht="15.75" customHeight="1" x14ac:dyDescent="0.25">
      <c r="AG821" s="2"/>
    </row>
    <row r="822" spans="33:33" ht="15.75" customHeight="1" x14ac:dyDescent="0.25">
      <c r="AG822" s="2"/>
    </row>
    <row r="823" spans="33:33" ht="15.75" customHeight="1" x14ac:dyDescent="0.25">
      <c r="AG823" s="2"/>
    </row>
    <row r="824" spans="33:33" ht="15.75" customHeight="1" x14ac:dyDescent="0.25">
      <c r="AG824" s="2"/>
    </row>
    <row r="825" spans="33:33" ht="15.75" customHeight="1" x14ac:dyDescent="0.25">
      <c r="AG825" s="2"/>
    </row>
    <row r="826" spans="33:33" ht="15.75" customHeight="1" x14ac:dyDescent="0.25">
      <c r="AG826" s="2"/>
    </row>
    <row r="827" spans="33:33" ht="15.75" customHeight="1" x14ac:dyDescent="0.25">
      <c r="AG827" s="2"/>
    </row>
    <row r="828" spans="33:33" ht="15.75" customHeight="1" x14ac:dyDescent="0.25">
      <c r="AG828" s="2"/>
    </row>
    <row r="829" spans="33:33" ht="15.75" customHeight="1" x14ac:dyDescent="0.25">
      <c r="AG829" s="2"/>
    </row>
    <row r="830" spans="33:33" ht="15.75" customHeight="1" x14ac:dyDescent="0.25">
      <c r="AG830" s="2"/>
    </row>
    <row r="831" spans="33:33" ht="15.75" customHeight="1" x14ac:dyDescent="0.25">
      <c r="AG831" s="2"/>
    </row>
    <row r="832" spans="33:33" ht="15.75" customHeight="1" x14ac:dyDescent="0.25">
      <c r="AG832" s="2"/>
    </row>
    <row r="833" spans="33:33" ht="15.75" customHeight="1" x14ac:dyDescent="0.25">
      <c r="AG833" s="2"/>
    </row>
    <row r="834" spans="33:33" ht="15.75" customHeight="1" x14ac:dyDescent="0.25">
      <c r="AG834" s="2"/>
    </row>
    <row r="835" spans="33:33" ht="15.75" customHeight="1" x14ac:dyDescent="0.25">
      <c r="AG835" s="2"/>
    </row>
    <row r="836" spans="33:33" ht="15.75" customHeight="1" x14ac:dyDescent="0.25">
      <c r="AG836" s="2"/>
    </row>
    <row r="837" spans="33:33" ht="15.75" customHeight="1" x14ac:dyDescent="0.25">
      <c r="AG837" s="2"/>
    </row>
    <row r="838" spans="33:33" ht="15.75" customHeight="1" x14ac:dyDescent="0.25">
      <c r="AG838" s="2"/>
    </row>
    <row r="839" spans="33:33" ht="15.75" customHeight="1" x14ac:dyDescent="0.25">
      <c r="AG839" s="2"/>
    </row>
    <row r="840" spans="33:33" ht="15.75" customHeight="1" x14ac:dyDescent="0.25">
      <c r="AG840" s="2"/>
    </row>
    <row r="841" spans="33:33" ht="15.75" customHeight="1" x14ac:dyDescent="0.25">
      <c r="AG841" s="2"/>
    </row>
    <row r="842" spans="33:33" ht="15.75" customHeight="1" x14ac:dyDescent="0.25">
      <c r="AG842" s="2"/>
    </row>
    <row r="843" spans="33:33" ht="15.75" customHeight="1" x14ac:dyDescent="0.25">
      <c r="AG843" s="2"/>
    </row>
    <row r="844" spans="33:33" ht="15.75" customHeight="1" x14ac:dyDescent="0.25">
      <c r="AG844" s="2"/>
    </row>
    <row r="845" spans="33:33" ht="15.75" customHeight="1" x14ac:dyDescent="0.25">
      <c r="AG845" s="2"/>
    </row>
    <row r="846" spans="33:33" ht="15.75" customHeight="1" x14ac:dyDescent="0.25">
      <c r="AG846" s="2"/>
    </row>
    <row r="847" spans="33:33" ht="15.75" customHeight="1" x14ac:dyDescent="0.25">
      <c r="AG847" s="2"/>
    </row>
    <row r="848" spans="33:33" ht="15.75" customHeight="1" x14ac:dyDescent="0.25">
      <c r="AG848" s="2"/>
    </row>
    <row r="849" spans="33:33" ht="15.75" customHeight="1" x14ac:dyDescent="0.25">
      <c r="AG849" s="2"/>
    </row>
    <row r="850" spans="33:33" ht="15.75" customHeight="1" x14ac:dyDescent="0.25">
      <c r="AG850" s="2"/>
    </row>
    <row r="851" spans="33:33" ht="15.75" customHeight="1" x14ac:dyDescent="0.25">
      <c r="AG851" s="2"/>
    </row>
    <row r="852" spans="33:33" ht="15.75" customHeight="1" x14ac:dyDescent="0.25">
      <c r="AG852" s="2"/>
    </row>
    <row r="853" spans="33:33" ht="15.75" customHeight="1" x14ac:dyDescent="0.25">
      <c r="AG853" s="2"/>
    </row>
    <row r="854" spans="33:33" ht="15.75" customHeight="1" x14ac:dyDescent="0.25">
      <c r="AG854" s="2"/>
    </row>
    <row r="855" spans="33:33" ht="15.75" customHeight="1" x14ac:dyDescent="0.25">
      <c r="AG855" s="2"/>
    </row>
    <row r="856" spans="33:33" ht="15.75" customHeight="1" x14ac:dyDescent="0.25">
      <c r="AG856" s="2"/>
    </row>
    <row r="857" spans="33:33" ht="15.75" customHeight="1" x14ac:dyDescent="0.25">
      <c r="AG857" s="2"/>
    </row>
    <row r="858" spans="33:33" ht="15.75" customHeight="1" x14ac:dyDescent="0.25">
      <c r="AG858" s="2"/>
    </row>
    <row r="859" spans="33:33" ht="15.75" customHeight="1" x14ac:dyDescent="0.25">
      <c r="AG859" s="2"/>
    </row>
    <row r="860" spans="33:33" ht="15.75" customHeight="1" x14ac:dyDescent="0.25">
      <c r="AG860" s="2"/>
    </row>
    <row r="861" spans="33:33" ht="15.75" customHeight="1" x14ac:dyDescent="0.25">
      <c r="AG861" s="2"/>
    </row>
    <row r="862" spans="33:33" ht="15.75" customHeight="1" x14ac:dyDescent="0.25">
      <c r="AG862" s="2"/>
    </row>
    <row r="863" spans="33:33" ht="15.75" customHeight="1" x14ac:dyDescent="0.25">
      <c r="AG863" s="2"/>
    </row>
    <row r="864" spans="33:33" ht="15.75" customHeight="1" x14ac:dyDescent="0.25">
      <c r="AG864" s="2"/>
    </row>
    <row r="865" spans="33:33" ht="15.75" customHeight="1" x14ac:dyDescent="0.25">
      <c r="AG865" s="2"/>
    </row>
    <row r="866" spans="33:33" ht="15.75" customHeight="1" x14ac:dyDescent="0.25">
      <c r="AG866" s="2"/>
    </row>
    <row r="867" spans="33:33" ht="15.75" customHeight="1" x14ac:dyDescent="0.25">
      <c r="AG867" s="2"/>
    </row>
    <row r="868" spans="33:33" ht="15.75" customHeight="1" x14ac:dyDescent="0.25">
      <c r="AG868" s="2"/>
    </row>
    <row r="869" spans="33:33" ht="15.75" customHeight="1" x14ac:dyDescent="0.25">
      <c r="AG869" s="2"/>
    </row>
    <row r="870" spans="33:33" ht="15.75" customHeight="1" x14ac:dyDescent="0.25">
      <c r="AG870" s="2"/>
    </row>
    <row r="871" spans="33:33" ht="15.75" customHeight="1" x14ac:dyDescent="0.25">
      <c r="AG871" s="2"/>
    </row>
    <row r="872" spans="33:33" ht="15.75" customHeight="1" x14ac:dyDescent="0.25">
      <c r="AG872" s="2"/>
    </row>
    <row r="873" spans="33:33" ht="15.75" customHeight="1" x14ac:dyDescent="0.25">
      <c r="AG873" s="2"/>
    </row>
    <row r="874" spans="33:33" ht="15.75" customHeight="1" x14ac:dyDescent="0.25">
      <c r="AG874" s="2"/>
    </row>
    <row r="875" spans="33:33" ht="15.75" customHeight="1" x14ac:dyDescent="0.25">
      <c r="AG875" s="2"/>
    </row>
    <row r="876" spans="33:33" ht="15.75" customHeight="1" x14ac:dyDescent="0.25">
      <c r="AG876" s="2"/>
    </row>
    <row r="877" spans="33:33" ht="15.75" customHeight="1" x14ac:dyDescent="0.25">
      <c r="AG877" s="2"/>
    </row>
    <row r="878" spans="33:33" ht="15.75" customHeight="1" x14ac:dyDescent="0.25">
      <c r="AG878" s="2"/>
    </row>
    <row r="879" spans="33:33" ht="15.75" customHeight="1" x14ac:dyDescent="0.25">
      <c r="AG879" s="2"/>
    </row>
    <row r="880" spans="33:33" ht="15.75" customHeight="1" x14ac:dyDescent="0.25">
      <c r="AG880" s="2"/>
    </row>
    <row r="881" spans="33:33" ht="15.75" customHeight="1" x14ac:dyDescent="0.25">
      <c r="AG881" s="2"/>
    </row>
    <row r="882" spans="33:33" ht="15.75" customHeight="1" x14ac:dyDescent="0.25">
      <c r="AG882" s="2"/>
    </row>
    <row r="883" spans="33:33" ht="15.75" customHeight="1" x14ac:dyDescent="0.25">
      <c r="AG883" s="2"/>
    </row>
    <row r="884" spans="33:33" ht="15.75" customHeight="1" x14ac:dyDescent="0.25">
      <c r="AG884" s="2"/>
    </row>
    <row r="885" spans="33:33" ht="15.75" customHeight="1" x14ac:dyDescent="0.25">
      <c r="AG885" s="2"/>
    </row>
    <row r="886" spans="33:33" ht="15.75" customHeight="1" x14ac:dyDescent="0.25">
      <c r="AG886" s="2"/>
    </row>
    <row r="887" spans="33:33" ht="15.75" customHeight="1" x14ac:dyDescent="0.25">
      <c r="AG887" s="2"/>
    </row>
    <row r="888" spans="33:33" ht="15.75" customHeight="1" x14ac:dyDescent="0.25">
      <c r="AG888" s="2"/>
    </row>
    <row r="889" spans="33:33" ht="15.75" customHeight="1" x14ac:dyDescent="0.25">
      <c r="AG889" s="2"/>
    </row>
    <row r="890" spans="33:33" ht="15.75" customHeight="1" x14ac:dyDescent="0.25">
      <c r="AG890" s="2"/>
    </row>
    <row r="891" spans="33:33" ht="15.75" customHeight="1" x14ac:dyDescent="0.25">
      <c r="AG891" s="2"/>
    </row>
    <row r="892" spans="33:33" ht="15.75" customHeight="1" x14ac:dyDescent="0.25">
      <c r="AG892" s="2"/>
    </row>
    <row r="893" spans="33:33" ht="15.75" customHeight="1" x14ac:dyDescent="0.25">
      <c r="AG893" s="2"/>
    </row>
    <row r="894" spans="33:33" ht="15.75" customHeight="1" x14ac:dyDescent="0.25">
      <c r="AG894" s="2"/>
    </row>
    <row r="895" spans="33:33" ht="15.75" customHeight="1" x14ac:dyDescent="0.25">
      <c r="AG895" s="2"/>
    </row>
    <row r="896" spans="33:33" ht="15.75" customHeight="1" x14ac:dyDescent="0.25">
      <c r="AG896" s="2"/>
    </row>
    <row r="897" spans="33:33" ht="15.75" customHeight="1" x14ac:dyDescent="0.25">
      <c r="AG897" s="2"/>
    </row>
    <row r="898" spans="33:33" ht="15.75" customHeight="1" x14ac:dyDescent="0.25">
      <c r="AG898" s="2"/>
    </row>
    <row r="899" spans="33:33" ht="15.75" customHeight="1" x14ac:dyDescent="0.25">
      <c r="AG899" s="2"/>
    </row>
    <row r="900" spans="33:33" ht="15.75" customHeight="1" x14ac:dyDescent="0.25">
      <c r="AG900" s="2"/>
    </row>
    <row r="901" spans="33:33" ht="15.75" customHeight="1" x14ac:dyDescent="0.25">
      <c r="AG901" s="2"/>
    </row>
    <row r="902" spans="33:33" ht="15.75" customHeight="1" x14ac:dyDescent="0.25">
      <c r="AG902" s="2"/>
    </row>
    <row r="903" spans="33:33" ht="15.75" customHeight="1" x14ac:dyDescent="0.25">
      <c r="AG903" s="2"/>
    </row>
    <row r="904" spans="33:33" ht="15.75" customHeight="1" x14ac:dyDescent="0.25">
      <c r="AG904" s="2"/>
    </row>
    <row r="905" spans="33:33" ht="15.75" customHeight="1" x14ac:dyDescent="0.25">
      <c r="AG905" s="2"/>
    </row>
    <row r="906" spans="33:33" ht="15.75" customHeight="1" x14ac:dyDescent="0.25">
      <c r="AG906" s="2"/>
    </row>
    <row r="907" spans="33:33" ht="15.75" customHeight="1" x14ac:dyDescent="0.25">
      <c r="AG907" s="2"/>
    </row>
    <row r="908" spans="33:33" ht="15.75" customHeight="1" x14ac:dyDescent="0.25">
      <c r="AG908" s="2"/>
    </row>
    <row r="909" spans="33:33" ht="15.75" customHeight="1" x14ac:dyDescent="0.25">
      <c r="AG909" s="2"/>
    </row>
    <row r="910" spans="33:33" ht="15.75" customHeight="1" x14ac:dyDescent="0.25">
      <c r="AG910" s="2"/>
    </row>
    <row r="911" spans="33:33" ht="15.75" customHeight="1" x14ac:dyDescent="0.25">
      <c r="AG911" s="2"/>
    </row>
    <row r="912" spans="33:33" ht="15.75" customHeight="1" x14ac:dyDescent="0.25">
      <c r="AG912" s="2"/>
    </row>
    <row r="913" spans="33:33" ht="15.75" customHeight="1" x14ac:dyDescent="0.25">
      <c r="AG913" s="2"/>
    </row>
    <row r="914" spans="33:33" ht="15.75" customHeight="1" x14ac:dyDescent="0.25">
      <c r="AG914" s="2"/>
    </row>
    <row r="915" spans="33:33" ht="15.75" customHeight="1" x14ac:dyDescent="0.25">
      <c r="AG915" s="2"/>
    </row>
    <row r="916" spans="33:33" ht="15.75" customHeight="1" x14ac:dyDescent="0.25">
      <c r="AG916" s="2"/>
    </row>
    <row r="917" spans="33:33" ht="15.75" customHeight="1" x14ac:dyDescent="0.25">
      <c r="AG917" s="2"/>
    </row>
    <row r="918" spans="33:33" ht="15.75" customHeight="1" x14ac:dyDescent="0.25">
      <c r="AG918" s="2"/>
    </row>
    <row r="919" spans="33:33" ht="15.75" customHeight="1" x14ac:dyDescent="0.25">
      <c r="AG919" s="2"/>
    </row>
    <row r="920" spans="33:33" ht="15.75" customHeight="1" x14ac:dyDescent="0.25">
      <c r="AG920" s="2"/>
    </row>
    <row r="921" spans="33:33" ht="15.75" customHeight="1" x14ac:dyDescent="0.25">
      <c r="AG921" s="2"/>
    </row>
    <row r="922" spans="33:33" ht="15.75" customHeight="1" x14ac:dyDescent="0.25">
      <c r="AG922" s="2"/>
    </row>
    <row r="923" spans="33:33" ht="15.75" customHeight="1" x14ac:dyDescent="0.25">
      <c r="AG923" s="2"/>
    </row>
    <row r="924" spans="33:33" ht="15.75" customHeight="1" x14ac:dyDescent="0.25">
      <c r="AG924" s="2"/>
    </row>
    <row r="925" spans="33:33" ht="15.75" customHeight="1" x14ac:dyDescent="0.25">
      <c r="AG925" s="2"/>
    </row>
    <row r="926" spans="33:33" ht="15.75" customHeight="1" x14ac:dyDescent="0.25">
      <c r="AG926" s="2"/>
    </row>
    <row r="927" spans="33:33" ht="15.75" customHeight="1" x14ac:dyDescent="0.25">
      <c r="AG927" s="2"/>
    </row>
    <row r="928" spans="33:33" ht="15.75" customHeight="1" x14ac:dyDescent="0.25">
      <c r="AG928" s="2"/>
    </row>
    <row r="929" spans="33:33" ht="15.75" customHeight="1" x14ac:dyDescent="0.25">
      <c r="AG929" s="2"/>
    </row>
    <row r="930" spans="33:33" ht="15.75" customHeight="1" x14ac:dyDescent="0.25">
      <c r="AG930" s="2"/>
    </row>
    <row r="931" spans="33:33" ht="15.75" customHeight="1" x14ac:dyDescent="0.25">
      <c r="AG931" s="2"/>
    </row>
    <row r="932" spans="33:33" ht="15.75" customHeight="1" x14ac:dyDescent="0.25">
      <c r="AG932" s="2"/>
    </row>
    <row r="933" spans="33:33" ht="15.75" customHeight="1" x14ac:dyDescent="0.25">
      <c r="AG933" s="2"/>
    </row>
    <row r="934" spans="33:33" ht="15.75" customHeight="1" x14ac:dyDescent="0.25">
      <c r="AG934" s="2"/>
    </row>
    <row r="935" spans="33:33" ht="15.75" customHeight="1" x14ac:dyDescent="0.25">
      <c r="AG935" s="2"/>
    </row>
    <row r="936" spans="33:33" ht="15.75" customHeight="1" x14ac:dyDescent="0.25">
      <c r="AG936" s="2"/>
    </row>
    <row r="937" spans="33:33" ht="15.75" customHeight="1" x14ac:dyDescent="0.25">
      <c r="AG937" s="2"/>
    </row>
    <row r="938" spans="33:33" ht="15.75" customHeight="1" x14ac:dyDescent="0.25">
      <c r="AG938" s="2"/>
    </row>
    <row r="939" spans="33:33" ht="15.75" customHeight="1" x14ac:dyDescent="0.25">
      <c r="AG939" s="2"/>
    </row>
    <row r="940" spans="33:33" ht="15.75" customHeight="1" x14ac:dyDescent="0.25">
      <c r="AG940" s="2"/>
    </row>
    <row r="941" spans="33:33" ht="15.75" customHeight="1" x14ac:dyDescent="0.25">
      <c r="AG941" s="2"/>
    </row>
    <row r="942" spans="33:33" ht="15.75" customHeight="1" x14ac:dyDescent="0.25">
      <c r="AG942" s="2"/>
    </row>
    <row r="943" spans="33:33" ht="15.75" customHeight="1" x14ac:dyDescent="0.25">
      <c r="AG943" s="2"/>
    </row>
    <row r="944" spans="33:33" ht="15.75" customHeight="1" x14ac:dyDescent="0.25">
      <c r="AG944" s="2"/>
    </row>
    <row r="945" spans="33:33" ht="15.75" customHeight="1" x14ac:dyDescent="0.25">
      <c r="AG945" s="2"/>
    </row>
    <row r="946" spans="33:33" ht="15.75" customHeight="1" x14ac:dyDescent="0.25">
      <c r="AG946" s="2"/>
    </row>
    <row r="947" spans="33:33" ht="15.75" customHeight="1" x14ac:dyDescent="0.25">
      <c r="AG947" s="2"/>
    </row>
    <row r="948" spans="33:33" ht="15.75" customHeight="1" x14ac:dyDescent="0.25">
      <c r="AG948" s="2"/>
    </row>
    <row r="949" spans="33:33" ht="15.75" customHeight="1" x14ac:dyDescent="0.25">
      <c r="AG949" s="2"/>
    </row>
    <row r="950" spans="33:33" ht="15.75" customHeight="1" x14ac:dyDescent="0.25">
      <c r="AG950" s="2"/>
    </row>
    <row r="951" spans="33:33" ht="15.75" customHeight="1" x14ac:dyDescent="0.25">
      <c r="AG951" s="2"/>
    </row>
    <row r="952" spans="33:33" ht="15.75" customHeight="1" x14ac:dyDescent="0.25">
      <c r="AG952" s="2"/>
    </row>
    <row r="953" spans="33:33" ht="15.75" customHeight="1" x14ac:dyDescent="0.25">
      <c r="AG953" s="2"/>
    </row>
    <row r="954" spans="33:33" ht="15.75" customHeight="1" x14ac:dyDescent="0.25">
      <c r="AG954" s="2"/>
    </row>
    <row r="955" spans="33:33" ht="15.75" customHeight="1" x14ac:dyDescent="0.25">
      <c r="AG955" s="2"/>
    </row>
    <row r="956" spans="33:33" ht="15.75" customHeight="1" x14ac:dyDescent="0.25">
      <c r="AG956" s="2"/>
    </row>
    <row r="957" spans="33:33" ht="15.75" customHeight="1" x14ac:dyDescent="0.25">
      <c r="AG957" s="2"/>
    </row>
    <row r="958" spans="33:33" ht="15.75" customHeight="1" x14ac:dyDescent="0.25">
      <c r="AG958" s="2"/>
    </row>
    <row r="959" spans="33:33" ht="15.75" customHeight="1" x14ac:dyDescent="0.25">
      <c r="AG959" s="2"/>
    </row>
    <row r="960" spans="33:33" ht="15.75" customHeight="1" x14ac:dyDescent="0.25">
      <c r="AG960" s="2"/>
    </row>
    <row r="961" spans="33:33" ht="15.75" customHeight="1" x14ac:dyDescent="0.25">
      <c r="AG961" s="2"/>
    </row>
    <row r="962" spans="33:33" ht="15.75" customHeight="1" x14ac:dyDescent="0.25">
      <c r="AG962" s="2"/>
    </row>
    <row r="963" spans="33:33" ht="15.75" customHeight="1" x14ac:dyDescent="0.25">
      <c r="AG963" s="2"/>
    </row>
    <row r="964" spans="33:33" ht="15.75" customHeight="1" x14ac:dyDescent="0.25">
      <c r="AG964" s="2"/>
    </row>
    <row r="965" spans="33:33" ht="15.75" customHeight="1" x14ac:dyDescent="0.25">
      <c r="AG965" s="2"/>
    </row>
    <row r="966" spans="33:33" ht="15.75" customHeight="1" x14ac:dyDescent="0.25">
      <c r="AG966" s="2"/>
    </row>
    <row r="967" spans="33:33" ht="15.75" customHeight="1" x14ac:dyDescent="0.25">
      <c r="AG967" s="2"/>
    </row>
    <row r="968" spans="33:33" ht="15.75" customHeight="1" x14ac:dyDescent="0.25">
      <c r="AG968" s="2"/>
    </row>
    <row r="969" spans="33:33" ht="15.75" customHeight="1" x14ac:dyDescent="0.25">
      <c r="AG969" s="2"/>
    </row>
    <row r="970" spans="33:33" ht="15.75" customHeight="1" x14ac:dyDescent="0.25">
      <c r="AG970" s="2"/>
    </row>
    <row r="971" spans="33:33" ht="15.75" customHeight="1" x14ac:dyDescent="0.25">
      <c r="AG971" s="2"/>
    </row>
    <row r="972" spans="33:33" ht="15.75" customHeight="1" x14ac:dyDescent="0.25">
      <c r="AG972" s="2"/>
    </row>
    <row r="973" spans="33:33" ht="15.75" customHeight="1" x14ac:dyDescent="0.25">
      <c r="AG973" s="2"/>
    </row>
    <row r="974" spans="33:33" ht="15.75" customHeight="1" x14ac:dyDescent="0.25">
      <c r="AG974" s="2"/>
    </row>
    <row r="975" spans="33:33" ht="15.75" customHeight="1" x14ac:dyDescent="0.25">
      <c r="AG975" s="2"/>
    </row>
    <row r="976" spans="33:33" ht="15.75" customHeight="1" x14ac:dyDescent="0.25">
      <c r="AG976" s="2"/>
    </row>
    <row r="977" spans="33:33" ht="15.75" customHeight="1" x14ac:dyDescent="0.25">
      <c r="AG977" s="2"/>
    </row>
    <row r="978" spans="33:33" ht="15.75" customHeight="1" x14ac:dyDescent="0.25">
      <c r="AG978" s="2"/>
    </row>
    <row r="979" spans="33:33" ht="15.75" customHeight="1" x14ac:dyDescent="0.25">
      <c r="AG979" s="2"/>
    </row>
    <row r="980" spans="33:33" ht="15.75" customHeight="1" x14ac:dyDescent="0.25">
      <c r="AG980" s="2"/>
    </row>
    <row r="981" spans="33:33" ht="15.75" customHeight="1" x14ac:dyDescent="0.25">
      <c r="AG981" s="2"/>
    </row>
    <row r="982" spans="33:33" ht="15.75" customHeight="1" x14ac:dyDescent="0.25">
      <c r="AG982" s="2"/>
    </row>
    <row r="983" spans="33:33" ht="15.75" customHeight="1" x14ac:dyDescent="0.25">
      <c r="AG983" s="2"/>
    </row>
    <row r="984" spans="33:33" ht="15.75" customHeight="1" x14ac:dyDescent="0.25">
      <c r="AG984" s="2"/>
    </row>
    <row r="985" spans="33:33" ht="15.75" customHeight="1" x14ac:dyDescent="0.25">
      <c r="AG985" s="2"/>
    </row>
    <row r="986" spans="33:33" ht="15.75" customHeight="1" x14ac:dyDescent="0.25">
      <c r="AG986" s="2"/>
    </row>
    <row r="987" spans="33:33" ht="15.75" customHeight="1" x14ac:dyDescent="0.25">
      <c r="AG987" s="2"/>
    </row>
    <row r="988" spans="33:33" ht="15.75" customHeight="1" x14ac:dyDescent="0.25">
      <c r="AG988" s="2"/>
    </row>
    <row r="989" spans="33:33" ht="15.75" customHeight="1" x14ac:dyDescent="0.25">
      <c r="AG989" s="2"/>
    </row>
    <row r="990" spans="33:33" ht="15.75" customHeight="1" x14ac:dyDescent="0.25">
      <c r="AG990" s="2"/>
    </row>
    <row r="991" spans="33:33" ht="15.75" customHeight="1" x14ac:dyDescent="0.25">
      <c r="AG991" s="2"/>
    </row>
    <row r="992" spans="33:33" ht="15.75" customHeight="1" x14ac:dyDescent="0.25">
      <c r="AG992" s="2"/>
    </row>
    <row r="993" spans="33:33" ht="15.75" customHeight="1" x14ac:dyDescent="0.25">
      <c r="AG993" s="2"/>
    </row>
    <row r="994" spans="33:33" ht="15.75" customHeight="1" x14ac:dyDescent="0.25">
      <c r="AG994" s="2"/>
    </row>
    <row r="995" spans="33:33" ht="15.75" customHeight="1" x14ac:dyDescent="0.25">
      <c r="AG995" s="2"/>
    </row>
    <row r="996" spans="33:33" ht="15.75" customHeight="1" x14ac:dyDescent="0.25">
      <c r="AG996" s="2"/>
    </row>
    <row r="997" spans="33:33" ht="15.75" customHeight="1" x14ac:dyDescent="0.25">
      <c r="AG997" s="2"/>
    </row>
    <row r="998" spans="33:33" ht="15.75" customHeight="1" x14ac:dyDescent="0.25">
      <c r="AG998" s="2"/>
    </row>
    <row r="999" spans="33:33" ht="15.75" customHeight="1" x14ac:dyDescent="0.25">
      <c r="AG999" s="2"/>
    </row>
    <row r="1000" spans="33:33" ht="15.75" customHeight="1" x14ac:dyDescent="0.25">
      <c r="AG1000" s="2"/>
    </row>
  </sheetData>
  <mergeCells count="39">
    <mergeCell ref="A1:L1"/>
    <mergeCell ref="A2:K2"/>
    <mergeCell ref="A4:AP4"/>
    <mergeCell ref="A6:A8"/>
    <mergeCell ref="B6:B8"/>
    <mergeCell ref="C6:D7"/>
    <mergeCell ref="AM6:AS6"/>
    <mergeCell ref="E6:R6"/>
    <mergeCell ref="AC6:AL6"/>
    <mergeCell ref="AC7:AD7"/>
    <mergeCell ref="AE7:AF7"/>
    <mergeCell ref="AK7:AL7"/>
    <mergeCell ref="T33:AA33"/>
    <mergeCell ref="AB33:AS33"/>
    <mergeCell ref="AG7:AH7"/>
    <mergeCell ref="AI7:AJ7"/>
    <mergeCell ref="AB27:AL27"/>
    <mergeCell ref="W7:X7"/>
    <mergeCell ref="Y7:Z7"/>
    <mergeCell ref="AA7:AB7"/>
    <mergeCell ref="AM7:AN7"/>
    <mergeCell ref="AO7:AP7"/>
    <mergeCell ref="AS7:AS8"/>
    <mergeCell ref="A29:O29"/>
    <mergeCell ref="AD29:AK29"/>
    <mergeCell ref="AI30:AP30"/>
    <mergeCell ref="A33:O33"/>
    <mergeCell ref="AV5:AZ5"/>
    <mergeCell ref="AW6:AX7"/>
    <mergeCell ref="AY6:AZ7"/>
    <mergeCell ref="E7:F7"/>
    <mergeCell ref="G7:H7"/>
    <mergeCell ref="I7:J7"/>
    <mergeCell ref="K7:L7"/>
    <mergeCell ref="M7:N7"/>
    <mergeCell ref="O7:P7"/>
    <mergeCell ref="Q7:R7"/>
    <mergeCell ref="S7:T7"/>
    <mergeCell ref="U7:V7"/>
  </mergeCells>
  <pageMargins left="0.25" right="0.25" top="0.75" bottom="0.75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2.54296875" defaultRowHeight="15" customHeight="1" x14ac:dyDescent="0.25"/>
  <cols>
    <col min="1" max="7" width="8" customWidth="1"/>
  </cols>
  <sheetData>
    <row r="1" spans="1:7" ht="15.75" customHeight="1" x14ac:dyDescent="0.3">
      <c r="A1" s="82" t="s">
        <v>54</v>
      </c>
      <c r="B1" s="82"/>
      <c r="C1" s="82"/>
      <c r="D1" s="82"/>
      <c r="E1" s="82"/>
      <c r="F1" s="82"/>
      <c r="G1" s="82"/>
    </row>
    <row r="2" spans="1:7" ht="15.75" customHeight="1" x14ac:dyDescent="0.3">
      <c r="A2" s="82" t="s">
        <v>55</v>
      </c>
      <c r="B2" s="82"/>
      <c r="C2" s="82"/>
      <c r="D2" s="82"/>
      <c r="E2" s="82"/>
      <c r="F2" s="82"/>
      <c r="G2" s="82"/>
    </row>
    <row r="3" spans="1:7" ht="15.75" customHeight="1" x14ac:dyDescent="0.3">
      <c r="A3" s="82" t="s">
        <v>56</v>
      </c>
      <c r="B3" s="82"/>
      <c r="C3" s="82"/>
      <c r="D3" s="82"/>
      <c r="E3" s="82"/>
      <c r="F3" s="82"/>
      <c r="G3" s="82"/>
    </row>
    <row r="4" spans="1:7" ht="15.75" customHeight="1" x14ac:dyDescent="0.3">
      <c r="A4" s="82"/>
      <c r="B4" s="82"/>
      <c r="C4" s="82"/>
      <c r="D4" s="82"/>
      <c r="E4" s="82"/>
      <c r="F4" s="82"/>
      <c r="G4" s="82"/>
    </row>
    <row r="5" spans="1:7" ht="15.75" customHeight="1" x14ac:dyDescent="0.3">
      <c r="A5" s="82"/>
      <c r="B5" s="82"/>
      <c r="C5" s="82"/>
      <c r="D5" s="82"/>
      <c r="E5" s="82"/>
      <c r="F5" s="82"/>
      <c r="G5" s="82"/>
    </row>
    <row r="6" spans="1:7" ht="15.75" customHeight="1" x14ac:dyDescent="0.3">
      <c r="A6" s="82"/>
      <c r="B6" s="82"/>
      <c r="C6" s="82"/>
      <c r="D6" s="82"/>
      <c r="E6" s="82"/>
      <c r="F6" s="82"/>
      <c r="G6" s="82"/>
    </row>
    <row r="7" spans="1:7" ht="15.75" customHeight="1" x14ac:dyDescent="0.3">
      <c r="A7" s="82"/>
      <c r="B7" s="82"/>
      <c r="C7" s="82"/>
      <c r="D7" s="82"/>
      <c r="E7" s="82"/>
      <c r="F7" s="82"/>
      <c r="G7" s="82"/>
    </row>
    <row r="8" spans="1:7" ht="15.75" customHeight="1" x14ac:dyDescent="0.3">
      <c r="A8" s="82"/>
      <c r="B8" s="82"/>
      <c r="C8" s="82"/>
      <c r="D8" s="82"/>
      <c r="E8" s="82"/>
      <c r="F8" s="82"/>
      <c r="G8" s="82"/>
    </row>
    <row r="9" spans="1:7" ht="15.75" customHeight="1" x14ac:dyDescent="0.3">
      <c r="A9" s="82"/>
      <c r="B9" s="82"/>
      <c r="C9" s="82"/>
      <c r="D9" s="82"/>
      <c r="E9" s="82"/>
      <c r="F9" s="82"/>
      <c r="G9" s="82"/>
    </row>
    <row r="10" spans="1:7" ht="15.75" customHeight="1" x14ac:dyDescent="0.3">
      <c r="A10" s="82"/>
      <c r="B10" s="82"/>
      <c r="C10" s="82"/>
      <c r="D10" s="82"/>
      <c r="E10" s="82"/>
      <c r="F10" s="82"/>
      <c r="G10" s="82"/>
    </row>
    <row r="11" spans="1:7" ht="15.75" customHeight="1" x14ac:dyDescent="0.3">
      <c r="A11" s="82"/>
      <c r="B11" s="82"/>
      <c r="C11" s="82"/>
      <c r="D11" s="82"/>
      <c r="E11" s="82"/>
      <c r="F11" s="82"/>
      <c r="G11" s="82"/>
    </row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CÂN ĐO LẦN 1 (2)</vt:lpstr>
      <vt:lpstr>Hướng dẫn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2025-09-27T08:04:07Z</cp:lastPrinted>
  <dcterms:created xsi:type="dcterms:W3CDTF">2025-09-27T07:59:33Z</dcterms:created>
  <dcterms:modified xsi:type="dcterms:W3CDTF">2025-09-29T09:13:14Z</dcterms:modified>
</cp:coreProperties>
</file>