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FE7F7AC1-5737-4D57-8959-B7068C2FDF27}" xr6:coauthVersionLast="36" xr6:coauthVersionMax="36" xr10:uidLastSave="{00000000-0000-0000-0000-000000000000}"/>
  <bookViews>
    <workbookView xWindow="0" yWindow="180" windowWidth="15360" windowHeight="7740" tabRatio="770" firstSheet="1" activeTab="1" xr2:uid="{00000000-000D-0000-FFFF-FFFF00000000}"/>
  </bookViews>
  <sheets>
    <sheet name="SGV" sheetId="50" state="veryHidden" r:id="rId1"/>
    <sheet name="KH CĐ GIA ĐÌNH " sheetId="57" r:id="rId2"/>
  </sheets>
  <definedNames>
    <definedName name="_xlnm._FilterDatabase" localSheetId="1" hidden="1">'KH CĐ GIA ĐÌNH '!$A$6:$BD$111</definedName>
    <definedName name="_xlnm.Print_Area" localSheetId="1">'KH CĐ GIA ĐÌNH '!$B$1:$AQ$116</definedName>
    <definedName name="_xlnm.Print_Titles" localSheetId="1">'KH CĐ GIA ĐÌNH '!$3:$6</definedName>
  </definedNames>
  <calcPr calcId="179021"/>
</workbook>
</file>

<file path=xl/calcChain.xml><?xml version="1.0" encoding="utf-8"?>
<calcChain xmlns="http://schemas.openxmlformats.org/spreadsheetml/2006/main">
  <c r="AD111" i="57" l="1"/>
  <c r="AC111" i="57"/>
  <c r="AB111" i="57"/>
  <c r="AA111" i="57"/>
  <c r="AD110" i="57"/>
  <c r="AC110" i="57"/>
  <c r="AB110" i="57"/>
  <c r="AA110" i="57"/>
  <c r="AD109" i="57"/>
  <c r="AC109" i="57"/>
  <c r="AB109" i="57"/>
  <c r="AA109" i="57"/>
  <c r="AD108" i="57"/>
  <c r="AC108" i="57"/>
  <c r="AB108" i="57"/>
  <c r="AA108" i="57"/>
  <c r="AD107" i="57"/>
  <c r="AC107" i="57"/>
  <c r="AB107" i="57"/>
  <c r="AA107" i="57"/>
  <c r="AD106" i="57"/>
  <c r="AC106" i="57"/>
  <c r="AB106" i="57"/>
  <c r="AA106" i="57"/>
  <c r="AD105" i="57"/>
  <c r="AC105" i="57"/>
  <c r="AB105" i="57"/>
  <c r="AA105" i="57"/>
  <c r="AD104" i="57"/>
  <c r="AC104" i="57"/>
  <c r="AB104" i="57"/>
  <c r="AA104" i="57"/>
  <c r="AD103" i="57"/>
  <c r="AC103" i="57"/>
  <c r="AB103" i="57"/>
  <c r="AA103" i="57"/>
  <c r="AD102" i="57"/>
  <c r="AC102" i="57"/>
  <c r="AB102" i="57"/>
  <c r="AA102" i="57"/>
  <c r="AD101" i="57"/>
  <c r="AC101" i="57"/>
  <c r="AB101" i="57"/>
  <c r="AA101" i="57"/>
  <c r="AD100" i="57"/>
  <c r="AC100" i="57"/>
  <c r="AB100" i="57"/>
  <c r="AA100" i="57"/>
  <c r="AD99" i="57"/>
  <c r="AC99" i="57"/>
  <c r="AB99" i="57"/>
  <c r="AA99" i="57"/>
  <c r="AD98" i="57"/>
  <c r="AC98" i="57"/>
  <c r="AB98" i="57"/>
  <c r="AA98" i="57"/>
  <c r="AD97" i="57"/>
  <c r="AC97" i="57"/>
  <c r="AB97" i="57"/>
  <c r="AA97" i="57"/>
  <c r="AD96" i="57"/>
  <c r="AC96" i="57"/>
  <c r="AB96" i="57"/>
  <c r="AA96" i="57"/>
  <c r="Y96" i="57"/>
  <c r="X96" i="57"/>
  <c r="W96" i="57"/>
  <c r="V96" i="57"/>
  <c r="U96" i="57"/>
  <c r="T96" i="57"/>
  <c r="R96" i="57"/>
  <c r="Q96" i="57"/>
  <c r="P96" i="57"/>
  <c r="O96" i="57"/>
  <c r="AP95" i="57"/>
  <c r="AO95" i="57"/>
  <c r="AN95" i="57"/>
  <c r="AM95" i="57"/>
  <c r="AL95" i="57"/>
  <c r="AK95" i="57"/>
  <c r="AJ95" i="57"/>
  <c r="AI95" i="57"/>
  <c r="AH95" i="57"/>
  <c r="AG95" i="57"/>
  <c r="AF95" i="57"/>
  <c r="AE95" i="57"/>
  <c r="AD95" i="57"/>
  <c r="AC95" i="57"/>
  <c r="AB95" i="57"/>
  <c r="AA95" i="57"/>
  <c r="Y95" i="57"/>
  <c r="X95" i="57"/>
  <c r="W95" i="57"/>
  <c r="V95" i="57"/>
  <c r="U95" i="57"/>
  <c r="T95" i="57"/>
  <c r="R95" i="57"/>
  <c r="Q95" i="57"/>
  <c r="P95" i="57"/>
  <c r="O95" i="57"/>
  <c r="AD94" i="57"/>
  <c r="AC94" i="57"/>
  <c r="AB94" i="57"/>
  <c r="AA94" i="57"/>
  <c r="Z94" i="57"/>
  <c r="Y94" i="57"/>
  <c r="X94" i="57"/>
  <c r="W94" i="57"/>
  <c r="V94" i="57"/>
  <c r="U94" i="57"/>
  <c r="T94" i="57"/>
  <c r="R94" i="57"/>
  <c r="Q94" i="57"/>
  <c r="P94" i="57"/>
  <c r="O94" i="57"/>
  <c r="AD93" i="57"/>
  <c r="AC93" i="57"/>
  <c r="AC92" i="57" s="1"/>
  <c r="AB93" i="57"/>
  <c r="AA93" i="57"/>
  <c r="AA92" i="57" s="1"/>
  <c r="Y93" i="57"/>
  <c r="Y92" i="57" s="1"/>
  <c r="X93" i="57"/>
  <c r="W93" i="57"/>
  <c r="W92" i="57" s="1"/>
  <c r="V93" i="57"/>
  <c r="U93" i="57"/>
  <c r="U92" i="57" s="1"/>
  <c r="T93" i="57"/>
  <c r="R93" i="57"/>
  <c r="R92" i="57" s="1"/>
  <c r="Q93" i="57"/>
  <c r="P93" i="57"/>
  <c r="P92" i="57" s="1"/>
  <c r="O93" i="57"/>
  <c r="AD92" i="57"/>
  <c r="AB92" i="57"/>
  <c r="X92" i="57"/>
  <c r="V92" i="57"/>
  <c r="T92" i="57"/>
  <c r="Q92" i="57"/>
  <c r="O92" i="57"/>
  <c r="Z91" i="57"/>
  <c r="Z90" i="57"/>
  <c r="Z88" i="57"/>
  <c r="Z86" i="57"/>
  <c r="Z76" i="57"/>
  <c r="Z75" i="57"/>
  <c r="Z72" i="57"/>
  <c r="Z69" i="57"/>
  <c r="Z96" i="57" s="1"/>
  <c r="Z65" i="57"/>
  <c r="Z64" i="57"/>
  <c r="Z59" i="57"/>
  <c r="Z58" i="57"/>
  <c r="Z56" i="57"/>
  <c r="Z55" i="57"/>
  <c r="Z54" i="57"/>
  <c r="Z95" i="57" s="1"/>
  <c r="Z51" i="57"/>
  <c r="Z48" i="57"/>
  <c r="Z46" i="57"/>
  <c r="Z44" i="57"/>
  <c r="Z43" i="57"/>
  <c r="Z40" i="57"/>
  <c r="Z37" i="57"/>
  <c r="Z35" i="57"/>
  <c r="Z34" i="57"/>
  <c r="Z32" i="57"/>
  <c r="Z30" i="57"/>
  <c r="Z27" i="57"/>
  <c r="Z26" i="57"/>
  <c r="Z25" i="57"/>
  <c r="Z24" i="57"/>
  <c r="Z23" i="57"/>
  <c r="Z21" i="57"/>
  <c r="Z19" i="57"/>
  <c r="Z17" i="57"/>
  <c r="Z16" i="57"/>
  <c r="Z14" i="57"/>
  <c r="Z13" i="57"/>
  <c r="Z10" i="57"/>
  <c r="Z93" i="57" s="1"/>
  <c r="Z92" i="57" l="1"/>
</calcChain>
</file>

<file path=xl/sharedStrings.xml><?xml version="1.0" encoding="utf-8"?>
<sst xmlns="http://schemas.openxmlformats.org/spreadsheetml/2006/main" count="689" uniqueCount="269">
  <si>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</si>
  <si>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</si>
  <si>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</si>
  <si>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</si>
  <si>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</si>
  <si>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</si>
  <si>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</si>
  <si>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</si>
  <si>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</si>
  <si>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</si>
  <si>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Nội dung năm</t>
  </si>
  <si>
    <t>Nguồn</t>
  </si>
  <si>
    <t>Thuộc lĩnh vực</t>
  </si>
  <si>
    <t>Thể chất</t>
  </si>
  <si>
    <t>Ngôn ngữ</t>
  </si>
  <si>
    <t>Nhận thức</t>
  </si>
  <si>
    <t>Trẻ được chăm sóc sức khỏe, dinh dưỡng theo khoa học</t>
  </si>
  <si>
    <t xml:space="preserve">                  - Lĩnh vực nhận thức </t>
  </si>
  <si>
    <t xml:space="preserve">                  - Lĩnh vực ngôn ngữ</t>
  </si>
  <si>
    <t>Hoạt động chủ đề</t>
  </si>
  <si>
    <t>Địa điểm tổ chức</t>
  </si>
  <si>
    <t>2</t>
  </si>
  <si>
    <t>4</t>
  </si>
  <si>
    <t>3</t>
  </si>
  <si>
    <t>Nội dung chủ đề</t>
  </si>
  <si>
    <t>Phạm vi thực hiện</t>
  </si>
  <si>
    <t>6</t>
  </si>
  <si>
    <t>Lớp</t>
  </si>
  <si>
    <t>- Hướng dẫn cách chế biến một số món ăn dành cho trẻ
- Một số chế độ ăn khi trẻ bị bệnh (táo bón, tiêu chảy, sốt, suy dinh dưỡng, thừa cân béo phì,…)
- Hướng dẫn kỹ thuật sơ cứu thông thường</t>
  </si>
  <si>
    <t>TT - HP</t>
  </si>
  <si>
    <t>TT- MT</t>
  </si>
  <si>
    <t>Dự kiến phân phối vào các chủ đề</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</si>
  <si>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</si>
  <si>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</si>
  <si>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bò, trườn</t>
  </si>
  <si>
    <t xml:space="preserve">Biết bò chui qua cổng (cao 50cm, rộng 40cm) </t>
  </si>
  <si>
    <t xml:space="preserve">Bò chui qua cổng (cao 50cm, rộng 40cm) </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</si>
  <si>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</si>
  <si>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</si>
  <si>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https://youtu.be/B2DSYlufXXQ</t>
  </si>
  <si>
    <t>* Vận động: đi, chạy</t>
  </si>
  <si>
    <t>Giữ được thăng bằng trong vận động đi/chạy có thay đổi tốc độ nhanh/chậm theo hiệu lệnh của cô</t>
  </si>
  <si>
    <t>Trẻ giữ được thăng bằng khi tham gia vận động đi theo đường ngoằn ngoèo</t>
  </si>
  <si>
    <t>Đi theo đường ngoằn ngoèo</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</si>
  <si>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</si>
  <si>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</si>
  <si>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</si>
  <si>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</si>
  <si>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</si>
  <si>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</si>
  <si>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</si>
  <si>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</si>
  <si>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</si>
  <si>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xâu vòng tay, chuỗi đeo cổ</t>
  </si>
  <si>
    <t xml:space="preserve"> Thực hiện vận động xâu vòng tay, chuỗi đeo cổ</t>
  </si>
  <si>
    <t>Chồng, xếp được 6 - 8 khối không đổ</t>
  </si>
  <si>
    <t>Chồng, xếp 6 - 8 khối</t>
  </si>
  <si>
    <t>1. Có một số nề nếp, thói quen tốt trong sinh hoạt</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</si>
  <si>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</si>
  <si>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</si>
  <si>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2. Thực hiện một số việc tự phục vụ, giữ gìn sức khỏe</t>
  </si>
  <si>
    <t>Làm được một số việc với sự giúp đỡ của người lớn (lấy nước uống, đi vệ sinh,..)</t>
  </si>
  <si>
    <t>Tập tự phục vụ: 
+ Lấy uống nước
+ Cất lấy giày dép, tự đi dép đúng đôi</t>
  </si>
  <si>
    <t>https://www.youtube.com/watch?v=Qpt2d7IeQ9w</t>
  </si>
  <si>
    <t>3. Nhận biết và tránh một số nguy cơ không an toàn</t>
  </si>
  <si>
    <t>Biết không tự ý chạy ra khỏi nhà, cổng trường.</t>
  </si>
  <si>
    <t>Không chạy ta khỏi nhà, cổng trường.</t>
  </si>
  <si>
    <t>Biết tránh một số hành động nguy hiểm (sờ vào ổ điện, leo trèo lên bàn, ghế/ lan can, chơi nghịch các vật sắc nhọn…) khi được nhắc nhở</t>
  </si>
  <si>
    <t xml:space="preserve">Nhận biết một số hành động nguy hiểm và phòng tránh (sờ vào ổ điện, leo trèo lên bàn, ghế/ lan can, chơi nghịch các vật sắc nhọn…) </t>
  </si>
  <si>
    <t>https://www.youtube.com/watch?v=csZeZEvj5gs</t>
  </si>
  <si>
    <t>4. Chăm sóc sức khỏe, dinh dưỡng, phòng tránh tai nạn thương tích</t>
  </si>
  <si>
    <t>1. Khám phá thế giới xung quanh bằng các giác quan</t>
  </si>
  <si>
    <t>Có khả năng tìm đồ vật vừa mới cất giấu qua nghe âm thanh</t>
  </si>
  <si>
    <t xml:space="preserve">Nghe âm thanh tìm nơi phát ra âm thanh, và tìm đồ vật vừa mới cất giấu, </t>
  </si>
  <si>
    <t>2. Thể hiện sự hiểu biết về các sự vật, hiện tượng gần gũi</t>
  </si>
  <si>
    <t>*Nhận biết một số đồ dùng, đồ chơi</t>
  </si>
  <si>
    <t>Nhận biết được tên, đặc điểm nổi bật, công dụng và cách sử dụng đồ dùng, đồ chơi quen thuộc.</t>
  </si>
  <si>
    <t>Nói được tên và một vài đặc điểm nổi bật của con vật quen thuộc theo 1 vài dấu hiệu đặc trưng về màu sắc hoặc hình dạng khi được yêu cầu</t>
  </si>
  <si>
    <t>Nói được tên và một vài đặc điểm nổi bật của một số loại hoa, quả, rau quen thuộc theo 1 vài dấu hiệu đặc trưng về màu sắc hoặc hình dạng khi được yêu cầu</t>
  </si>
  <si>
    <t>*Nhận biết bản thân và những người gần gũi</t>
  </si>
  <si>
    <t>Nói được tên và công việc của những người thân gần gũi trong gia đình</t>
  </si>
  <si>
    <t>Tên và công việc của những người thân gần gũi trong gia đình</t>
  </si>
  <si>
    <t>1. Nghe hiểu lời nói</t>
  </si>
  <si>
    <t>Nghe và hiểu được lời nói với sắc thái tình cảm khác nhau</t>
  </si>
  <si>
    <t>Nghe lời nói với sắc thái tình cảm khác nhau</t>
  </si>
  <si>
    <t>Nghe hiểu được các bài thơ, đồng dao, ca dao, hò vè, câu đố, bài hát và nội dung truyện ngắn đơn giản, trả lời được các câu hỏi về tên truyện, tên và hành động của các nhân vật</t>
  </si>
  <si>
    <t>Nghe các bài hát, bài thơ, đồng dao, ca dao, truyện kể đơn giản về chủ đề "Gia đình"</t>
  </si>
  <si>
    <t>Nghe và trả lời được các câu hỏi: "Ai đây?"; "cái gì?, "làm gì?"; "ở đâu?", "như thế nào?"</t>
  </si>
  <si>
    <t>Nghe các câu hỏi: "Ai đây?"; "cái gì?, "làm gì?"; "ở đâu?", "như thế nào?"</t>
  </si>
  <si>
    <t>2. Nghe, nhắc lại các âm, các tiếng và các câu</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</si>
  <si>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</si>
  <si>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</si>
  <si>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</si>
  <si>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Đọc các đoạn thơ, bài thơ ngắn có câu 3 - 4 tiếng về chủ đề:"Gia đình"</t>
  </si>
  <si>
    <t>https://www.youtube.com/watch?v=DEI4ZfR6Zx0</t>
  </si>
  <si>
    <t>4. Làm quen với sách</t>
  </si>
  <si>
    <t>Biết lắng nghe khi người lớn đọc sách</t>
  </si>
  <si>
    <t>Lắng nghe người lớn đọc sách</t>
  </si>
  <si>
    <t>Trẻ biết đề nghị người khác đọc sách cho trẻ nghe và giở sách cho trẻ xem</t>
  </si>
  <si>
    <t xml:space="preserve">Muốn được người lớn kể chuyện, xem tranh , lật mở trang sách </t>
  </si>
  <si>
    <t>IV. LĨNH VỰC TÌNH CẢM, KỸ NĂNG XÃ HỘI VÀ THẨM MỸ</t>
  </si>
  <si>
    <t>1. Phát triển tình cảm</t>
  </si>
  <si>
    <t>* Ý thức về bản thân</t>
  </si>
  <si>
    <t>Thực hiện được yêu cầu đơn giản của giáo viên, người lớn</t>
  </si>
  <si>
    <t>Thực hiện  yêu cầu đơn giản của giáo viên, người lớn</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</si>
  <si>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</si>
  <si>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</si>
  <si>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</si>
  <si>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</si>
  <si>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</si>
  <si>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</si>
  <si>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</si>
  <si>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Bắt chước được một vài hành vi xã hội đơn giản qua trò chơi giả bộ (bế búp bê, cho búp bê ăn, nghe điện thoại…)</t>
  </si>
  <si>
    <t>Chơi với đồ dùng đồ chơi</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</si>
  <si>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</si>
  <si>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</si>
  <si>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</si>
  <si>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 Gia đình"</t>
  </si>
  <si>
    <t>https://www.youtube.com/watch?v=X2uAgu7FIKg</t>
  </si>
  <si>
    <t>* Vẽ, nặn, xé dán, xếp hình, xem tranh</t>
  </si>
  <si>
    <t>Thích thú khi xem tranh</t>
  </si>
  <si>
    <t>Xem tranh</t>
  </si>
  <si>
    <t>Thích cầm bút di màu, vẽ nguệch ngoặc</t>
  </si>
  <si>
    <t>Thích chơi với đất nặn tạo ra sản phẩm đơn giản theo sự hướng dẫn của cô</t>
  </si>
  <si>
    <t>Làm quen với màu nước</t>
  </si>
  <si>
    <t>Phân bổ nguyên bản theo CT.GDMN</t>
  </si>
  <si>
    <t>Phân bổ vào từng độ tuổi theo CT.GDMN</t>
  </si>
  <si>
    <t>Lớp học+ sân chơi</t>
  </si>
  <si>
    <t>CT</t>
  </si>
  <si>
    <t>CN + CT</t>
  </si>
  <si>
    <t>TCKNXH&amp;TM</t>
  </si>
  <si>
    <t>Phòng chức năng</t>
  </si>
  <si>
    <t>MT ND cốt lõi</t>
  </si>
  <si>
    <t>GĐ</t>
  </si>
  <si>
    <t>TN
học
liệu</t>
  </si>
  <si>
    <t>Thích chơi các trò chơi vận động. Biết luật chơi, cách chơi, phối hợp chơi với bạn vui vẻ</t>
  </si>
  <si>
    <t>PTCT</t>
  </si>
  <si>
    <t>CỘNG</t>
  </si>
  <si>
    <t>https://drive.google.com/file/d/10GV-vGKHvX3tF_zn5PXml0eX89SOxGPp/view</t>
  </si>
  <si>
    <t xml:space="preserve">Trong đó: - Lĩnh vực thể chất </t>
  </si>
  <si>
    <t>Lớp học</t>
  </si>
  <si>
    <t>TCKNXH-Thẩm mỹ</t>
  </si>
  <si>
    <t>1. Thực hiện các động tác phát triển các nhóm cơ và hô hấp (TDS)</t>
  </si>
  <si>
    <t>Bò trườn qua vật cản (cao 10-15cm, rộng khoảng 20-25cm) bò tiếp khoảng 2m,.</t>
  </si>
  <si>
    <t xml:space="preserve">                  - Lĩnh vực tình cảm kỹ năng xã hội - thẩm mỹ</t>
  </si>
  <si>
    <t>TẾT VÀ MÙA XUÂN</t>
  </si>
  <si>
    <t>PTGT</t>
  </si>
  <si>
    <t>MÙA HÈ</t>
  </si>
  <si>
    <t>10/2-21/03</t>
  </si>
  <si>
    <t>24/03-18/04</t>
  </si>
  <si>
    <t>21/04-09/05</t>
  </si>
  <si>
    <t>12/05-23/05</t>
  </si>
  <si>
    <t>TMN</t>
  </si>
  <si>
    <t>Tên và một số đặc điểm nổi bật của con vật quen thuộc (Con mèo; Con gà; Con thỏ; Con voi; Con cá; Con cua)</t>
  </si>
  <si>
    <t>Tên và một số đặc điểm nổi bật của một số loại hoa, quả  quen thuộc (Hoa hồng; Qủa cam; Qủa chuối; Rau bắp cải; Bắp ngô; Củ cà rốt)</t>
  </si>
  <si>
    <t>ĐTT: Xem tranh ảnh, trò chuyện cùng trẻ và yêu cầu trẻ trả lời câu hỏi của cô:  ai đây? Đang làm gì?</t>
  </si>
  <si>
    <t>HĐG: Trò chuyện, xem tranh ảnh, xem video  về việc nghe người lớn đọc sách
Thực hành hướng dẫn trẻ cách nghe đọc sách</t>
  </si>
  <si>
    <t>SHHN: Hướng dẫn trẻ biết đề nghị người khác, cách cho trẻ nghe và mở sách cho trẻ xem</t>
  </si>
  <si>
    <t>TDS: Bài 3: Tập với vòng
- Hô hấp: Làm tiếng tàu hỏa kêu.
- ĐT 1: Hai tay  cầm  vòng giơ lên cao
 - ĐT 2:  Cúi gập người  đặt vòng xuống sàn.
- ĐT3: Đưa chân vào trong vòng nhấc chân ra</t>
  </si>
  <si>
    <t>HĐCĐ: Bò trườn qua vật cản (cao 10-15cm, rộng khoảng 20-25cm) bò tiếp khoảng 2m,.</t>
  </si>
  <si>
    <t xml:space="preserve">HĐCĐ: Bò chui qua cổng (cao 50cm, rộng 40cm) </t>
  </si>
  <si>
    <t xml:space="preserve"> HĐCĐ: Đi trong đường hẹp</t>
  </si>
  <si>
    <t>HĐCĐ: Đi theo đường ngoằn ngoèo</t>
  </si>
  <si>
    <t>HĐG: Vo giấy  thành quả
Tập rót nước
Lắc tay đưa bóng vào lỗ</t>
  </si>
  <si>
    <t>HĐG: Trò chơi: Xoáy mở nắp chai</t>
  </si>
  <si>
    <t xml:space="preserve">
HĐG: Tập xâu vòng tay, chuỗi đeo cổ tặng mẹ, tặng bà...
</t>
  </si>
  <si>
    <t xml:space="preserve">VS-AN: Trò chuyện với trẻ về thói quen rửa tay trước khi ăn
</t>
  </si>
  <si>
    <t>VS-AN:
- Hướng dẫn trẻ cầm ca và uống nước bằng 2 tay</t>
  </si>
  <si>
    <t xml:space="preserve"> ĐTT: Giáo dục trẻ không chạy ta khỏi nhà, cổng trường.</t>
  </si>
  <si>
    <t>HĐC: Quan sát tranh kỹ năng sống về một số hành động nguy hiểm 
Giáo dục trẻ không được sờ vào các ổ điện.</t>
  </si>
  <si>
    <t>ĐTT:  Hướng dẫn phụ huynh một số món ăn dành cho trẻ.
- Trò chuyện về một chế độ ăn hợp lý khi trẻ bị bệnh( suy dinh dưỡng, thùa cân, béo phì)</t>
  </si>
  <si>
    <t>HĐCĐ: Nhận biết cái quạt</t>
  </si>
  <si>
    <t>*Nhận biết một số con vật quen thuộc</t>
  </si>
  <si>
    <t>*Nhận biết một số loại hoa, quả quen thuộc</t>
  </si>
  <si>
    <t>SHHN: Trò chuyện về những ấn tượng cảm xúc của bản thân trẻ về những chuyến đi chơi với gia đình, trò chơi tôi vui tôi buồn.</t>
  </si>
  <si>
    <t xml:space="preserve">Tô màu nước, in bằng màu nước </t>
  </si>
  <si>
    <t>Nặn sản phẩm đơn giản về chủ đề "Gia đình"</t>
  </si>
  <si>
    <t>Di màu, vẽ nguệch ngoạc về chủ đề "Gia đình"</t>
  </si>
  <si>
    <t>HĐG: Xem tranh, album về chủ đề gia đình</t>
  </si>
  <si>
    <t>Ghi chú về các điều chỉnh trong năm học (nếu có)</t>
  </si>
  <si>
    <t>09/09 -19/10</t>
  </si>
  <si>
    <t>21/10-02/11</t>
  </si>
  <si>
    <t>04/11-30/11</t>
  </si>
  <si>
    <t>02/12-11/01</t>
  </si>
  <si>
    <t>20/01-08/02</t>
  </si>
  <si>
    <t>BÉ LÊN MG</t>
  </si>
  <si>
    <t>BT</t>
  </si>
  <si>
    <t>ĐV</t>
  </si>
  <si>
    <t>TV</t>
  </si>
  <si>
    <t>HĐNT: Quan sát lá sấu non, lá sấu già, chồi non cây mít, cây vú sữa, hoa kế, hoa bưởi, hoa tóc tiên, quả khế, quả bưởi, quả vú sữa, quả mít…</t>
  </si>
  <si>
    <t>CỘNG TỔNG SỐ NỘI DUNG  PHÂN BỔ VÀO TỪNG HĐ</t>
  </si>
  <si>
    <t>Trong đó:   - Đón trả trẻ (ĐTT)</t>
  </si>
  <si>
    <t>Mẹ của bé</t>
  </si>
  <si>
    <t>Bà của bé</t>
  </si>
  <si>
    <t>Cái bát</t>
  </si>
  <si>
    <t>Cái quạt</t>
  </si>
  <si>
    <t>TDS</t>
  </si>
  <si>
    <t xml:space="preserve"> NĂM HỌC 2024-2025</t>
  </si>
  <si>
    <t>HĐCĐ+HĐC</t>
  </si>
  <si>
    <t>HĐCĐ</t>
  </si>
  <si>
    <t>HĐNT</t>
  </si>
  <si>
    <t>HĐG</t>
  </si>
  <si>
    <t>HĐG:  Xếp chồng, xếp nhà
- Xếp đường về nhà</t>
  </si>
  <si>
    <t>VS-AN</t>
  </si>
  <si>
    <t>SHHN</t>
  </si>
  <si>
    <t>ĐTT</t>
  </si>
  <si>
    <t>HĐC: Nghe tiếng hát, tìm đồ vật, tai ai tinh
- Tiếng kêu ở đâu?
- Nghe âm thanh và nhận biết một số đồ dùng quen thuộc trong gia đình.</t>
  </si>
  <si>
    <t>HĐC</t>
  </si>
  <si>
    <t xml:space="preserve">ĐTT: Trò chuyện với trẻ, khuyến khích trẻ giao tiếp với bạn  bằng cử chỉ, lời nói. </t>
  </si>
  <si>
    <t>HĐCĐ: Mẹ yêu không nào</t>
  </si>
  <si>
    <t>HĐCĐ: Bài hát"Cái quạt"</t>
  </si>
  <si>
    <t>HĐCĐ: Nặn vòng tặng mẹ</t>
  </si>
  <si>
    <t>HĐCĐ: Nặn vòng tặng  bà</t>
  </si>
  <si>
    <t>HĐG: Tô tranh màu nước về chủ đề gia đình</t>
  </si>
  <si>
    <t>HĐCĐ: thơ "Chiếc quạt nan"</t>
  </si>
  <si>
    <t>HĐCĐ  thơ: Cái  bát</t>
  </si>
  <si>
    <t>SHHN: Cô cho trẻ xem tranh, ảnh, video và trò chuyện với trẻ về  gia đình của bé với các câu hỏi "Cái gì?", "Làm gì?", " Ở đâu?", " Thế nào?" "Để làm gì?", " Tại sao?"</t>
  </si>
  <si>
    <t>HĐCĐ: Di màu cái bát</t>
  </si>
  <si>
    <t>HĐCĐ: Di màu cái quạt</t>
  </si>
  <si>
    <t>HĐNT: Dung dăng dung dẻ
- Chi chi chành chành
- Nu na nu nống
- Lộn cầu vồng
- Rồng rắn lên mây.
 Đá, tung, ném, bắt bóng, bập bênh, bước vào vòng.</t>
  </si>
  <si>
    <t>HĐG:
- Đập chuột con voi
- Đập bóng lốc xoáy
- Trò chơi kéo xe
- Chơi với gậy, vòng
- Trò chơi xe đẩy
- Chơi bập bênh.</t>
  </si>
  <si>
    <t>HĐNT: Tập xoay cuộn cổ tay.
 Tập VĐ múa kết hợp lời bài hát  Mẹ yêu không nào, Chiếc khăn tay....</t>
  </si>
  <si>
    <t>CỘNG TỔNG SỐ NỘI DUNG PHÂN BỔ THEO LĨNH VỰC</t>
  </si>
  <si>
    <t>HĐNT+HĐG</t>
  </si>
  <si>
    <t xml:space="preserve">
HĐG: - TC tư duy màu
- Tháp xếp chồng
- Chơi bộ luồn hạt xoắn
- Lắp ghép hình</t>
  </si>
  <si>
    <t>Biết đóng cọc bàn gỗ</t>
  </si>
  <si>
    <t>Trò chơi: Đóng cọc bàn gỗ
TC: Búa bi 2 tầng.</t>
  </si>
  <si>
    <t>HĐG: Trò chơi đóng cọc bàn gỗ.
TC: Búa bi 2 tầng.</t>
  </si>
  <si>
    <t xml:space="preserve"> sân chơi</t>
  </si>
  <si>
    <t>sân chơi</t>
  </si>
  <si>
    <t>Tổ</t>
  </si>
  <si>
    <t>Mục tiêu chủ đề</t>
  </si>
  <si>
    <t>KẾ HOẠCH CHĂM SÓC GIÁO DỤC CHỦ ĐỀ: GIA ĐÌNH (Thời gian thực hiện 4 tuần: Từ ngày 04/11 - 30/11/2024)</t>
  </si>
  <si>
    <t>I. MỤC TIÊU - NỘI DUNG - HOẠT ĐỘNG CHỦ ĐỀ</t>
  </si>
  <si>
    <t>CHỦ ĐỀ: GIA ĐÌNH</t>
  </si>
  <si>
    <t>Nhánh 1</t>
  </si>
  <si>
    <t>Nhánh 2</t>
  </si>
  <si>
    <t>Nhánh 3</t>
  </si>
  <si>
    <t>Nhánh 4</t>
  </si>
  <si>
    <t>Đi/chạy theo hướng thẳng có thay đổi tốc độ nhanh/chậm theo hiệu lệnh của cô</t>
  </si>
  <si>
    <t xml:space="preserve">
HĐCĐ: Trò chuyện về những người thân gần gũi trong gia đình bé.</t>
  </si>
  <si>
    <t>HĐCĐ: Cháu yêu bà</t>
  </si>
  <si>
    <t>HĐCĐ: Yêu mẹ</t>
  </si>
  <si>
    <t>Tên, đặc điểm nổi bật, công dụng, cách sử dụng đồ dùng, đồ chơi quen thuộc ( Cái bát; Cái quạt; Cái ô; Quả bóng…)</t>
  </si>
  <si>
    <t>Hát vận động các bài hát:
Chơi với các dụng cụ âm nhạc</t>
  </si>
  <si>
    <t>HĐCĐ: Cái bát</t>
  </si>
  <si>
    <t xml:space="preserve"> HĐCĐ: Nhận biết cái bát.
HĐC: Quan sát cái bát</t>
  </si>
  <si>
    <t>HĐC:  Nghe thơ: , Bà và cháu; Bàn tay mẹ; Giúp mẹ, Chiếc quạt nan, Cái bát xinh xinh...
- Truyện : Chú gấu con ngoan; Cả nhà ăn dưa hấu; Thỏ con không vâng lời mẹ, 
- Kể chuyện theo tranh.</t>
  </si>
  <si>
    <t>ĐTT:  Hướng dẫn trẻ  cách chào hỏi cô giáo khi đến lớp và khi ra về
- Hướng dẫn  trẻ biết xin và cảm ơn khi nhận đồ từ cô và người lớn
- Hướng dẫn trẻ chào hỏi ông bà, bố mẹ khi đến lớp và khi ra về</t>
  </si>
  <si>
    <t xml:space="preserve">
HĐC:  Tạo tình huống và cho trẻ thực hành nói chuyện với người khác.
TC: Nghe điện thoại, Bế em, ru em ngủ, cho em ăn</t>
  </si>
  <si>
    <t>HĐNT: Quan sát một số con chó, con gà</t>
  </si>
  <si>
    <t>HĐG: Tập bế em và cho em đi chơi
- Tập đút cho em ăn
- Tập ru em búp bê ngủ</t>
  </si>
  <si>
    <t xml:space="preserve">                  - Thể dục sáng (TDS)</t>
  </si>
  <si>
    <t xml:space="preserve">                  - Hoạt động chơi tập (HĐG)</t>
  </si>
  <si>
    <t xml:space="preserve">                  - Hoạt động ngoài trời (HĐNT)</t>
  </si>
  <si>
    <t xml:space="preserve">                  - Vệ sinh - ăn ngủ (VS - AN)</t>
  </si>
  <si>
    <t xml:space="preserve">                  - Hoạt động chiều (HĐC)</t>
  </si>
  <si>
    <t xml:space="preserve">                  - Sinh hoạt hàng ngày (SHHN)</t>
  </si>
  <si>
    <t xml:space="preserve">                  - Thăm quan dã ngoại (TQDN)</t>
  </si>
  <si>
    <t xml:space="preserve">                  -  Lễ hội (LH)</t>
  </si>
  <si>
    <t xml:space="preserve">   Chia ra:  + Giờ thể chất</t>
  </si>
  <si>
    <t>HĐCĐ:  Truyện Cháu ngoan của bà.</t>
  </si>
  <si>
    <t>HĐC: + BH: Mẹ đi vắng.
+ Bà cua cháu
- Bà tôi
- Cái quạt máy</t>
  </si>
  <si>
    <t xml:space="preserve">          Hoạt động chơi tập có chủ đích (HĐCĐ)</t>
  </si>
  <si>
    <t xml:space="preserve">                  + Giờ nhận thức</t>
  </si>
  <si>
    <t xml:space="preserve">                  + Giờ ngôn ngữ</t>
  </si>
  <si>
    <t xml:space="preserve">                  + Giờ TCKNXH - TM</t>
  </si>
  <si>
    <t xml:space="preserve">                            NGƯỜI THỰC HIỆN.                                      TỔ TRƯỞNG CM DUYỆT.                                            HIỆU PHÓ CHUYÊN MÔN DUYỆT.         </t>
  </si>
  <si>
    <t xml:space="preserve">                               Nguyễn Thị Thảo                                                      Trần Thị Linh                                                                          Lưu Thị Thắm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</si>
</sst>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7">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sz val="11"/>
      <name val="Times New Roman"/>
      <family val="1"/>
    </font>
    <font>
      <b/>
      <sz val="11"/>
      <name val="Times New Roman"/>
      <family val="1"/>
    </font>
    <font>
      <sz val="11"/>
      <name val="Calibri"/>
      <family val="2"/>
      <scheme val="minor"/>
    </font>
    <font>
      <b/>
      <sz val="12"/>
      <name val="Times New Roman"/>
      <family val="1"/>
    </font>
    <font>
      <b/>
      <sz val="10"/>
      <name val="Times New Roman"/>
      <family val="1"/>
    </font>
    <font>
      <sz val="10"/>
      <name val="Times New Roman"/>
      <family val="1"/>
    </font>
    <font>
      <sz val="8"/>
      <name val="Times New Roman"/>
      <family val="1"/>
    </font>
    <font>
      <b/>
      <i/>
      <sz val="11"/>
      <name val="Times New Roman"/>
      <family val="1"/>
    </font>
    <font>
      <u/>
      <sz val="10"/>
      <name val="Times New Roman"/>
      <family val="1"/>
    </font>
    <font>
      <b/>
      <i/>
      <sz val="10"/>
      <name val="Times New Roman"/>
      <family val="1"/>
    </font>
    <font>
      <b/>
      <sz val="14"/>
      <name val="Times New Roman"/>
      <family val="1"/>
    </font>
    <font>
      <sz val="14"/>
      <name val="Times New Roman"/>
      <family val="1"/>
    </font>
    <font>
      <sz val="10"/>
      <name val="Calibri"/>
      <family val="2"/>
      <scheme val="minor"/>
    </font>
    <font>
      <sz val="11"/>
      <name val="Times New Roman"/>
      <family val="1"/>
      <charset val="163"/>
    </font>
    <font>
      <sz val="11"/>
      <color theme="1"/>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9900"/>
        <bgColor indexed="64"/>
      </patternFill>
    </fill>
  </fills>
  <borders count="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xf numFmtId="0" fontId="2" fillId="0" borderId="0"/>
  </cellStyleXfs>
  <cellXfs count="155">
    <xf numFmtId="0" fontId="0" fillId="0" borderId="0" xfId="0"/>
    <xf numFmtId="0" fontId="12" fillId="2" borderId="3" xfId="0" applyFont="1" applyFill="1" applyBorder="1" applyAlignment="1" applyProtection="1">
      <alignment horizontal="center" vertical="center" wrapText="1"/>
    </xf>
    <xf numFmtId="0" fontId="14" fillId="2" borderId="0" xfId="0" applyFont="1" applyFill="1"/>
    <xf numFmtId="0" fontId="13" fillId="2" borderId="0" xfId="0" applyFont="1" applyFill="1" applyBorder="1" applyAlignment="1">
      <alignment vertical="center" wrapText="1"/>
    </xf>
    <xf numFmtId="0" fontId="13" fillId="2" borderId="7" xfId="0" applyFont="1" applyFill="1" applyBorder="1" applyAlignment="1" applyProtection="1">
      <alignment vertical="center" wrapText="1"/>
      <protection locked="0"/>
    </xf>
    <xf numFmtId="0" fontId="13" fillId="2" borderId="2" xfId="0" applyFont="1" applyFill="1" applyBorder="1" applyAlignment="1" applyProtection="1">
      <alignment vertical="center" wrapText="1"/>
      <protection locked="0"/>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6" fillId="2" borderId="6" xfId="0" applyFont="1" applyFill="1" applyBorder="1" applyAlignment="1" applyProtection="1">
      <alignment horizontal="center" vertical="center"/>
      <protection locked="0"/>
    </xf>
    <xf numFmtId="49" fontId="13" fillId="2" borderId="3" xfId="0" applyNumberFormat="1" applyFont="1" applyFill="1" applyBorder="1" applyAlignment="1">
      <alignment horizontal="center" vertical="center" wrapText="1"/>
    </xf>
    <xf numFmtId="0" fontId="16" fillId="2" borderId="4"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49" fontId="12" fillId="2" borderId="6" xfId="0" applyNumberFormat="1" applyFont="1" applyFill="1" applyBorder="1" applyAlignment="1">
      <alignment vertical="center" wrapText="1"/>
    </xf>
    <xf numFmtId="0" fontId="12" fillId="2" borderId="3" xfId="0" applyNumberFormat="1" applyFont="1" applyFill="1" applyBorder="1" applyAlignment="1">
      <alignment horizontal="left" vertical="center" wrapText="1"/>
    </xf>
    <xf numFmtId="1" fontId="16" fillId="2" borderId="3"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xf>
    <xf numFmtId="49" fontId="12" fillId="2" borderId="3" xfId="0" applyNumberFormat="1" applyFont="1" applyFill="1" applyBorder="1" applyAlignment="1">
      <alignment vertical="center" wrapText="1"/>
    </xf>
    <xf numFmtId="1" fontId="12" fillId="2" borderId="6" xfId="0" applyNumberFormat="1" applyFont="1" applyFill="1" applyBorder="1" applyAlignment="1">
      <alignment horizontal="center" vertical="center" wrapText="1"/>
    </xf>
    <xf numFmtId="0" fontId="12" fillId="2" borderId="5"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7" fillId="2" borderId="3" xfId="0" applyNumberFormat="1" applyFont="1" applyFill="1" applyBorder="1" applyAlignment="1">
      <alignment vertical="center"/>
    </xf>
    <xf numFmtId="49" fontId="12" fillId="2" borderId="3" xfId="0" applyNumberFormat="1" applyFont="1" applyFill="1" applyBorder="1" applyAlignment="1">
      <alignment horizontal="center" vertical="center"/>
    </xf>
    <xf numFmtId="0" fontId="13" fillId="2" borderId="3" xfId="0"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49" fontId="19" fillId="2" borderId="3" xfId="0" applyNumberFormat="1" applyFont="1" applyFill="1" applyBorder="1" applyAlignment="1">
      <alignment vertical="center" wrapText="1"/>
    </xf>
    <xf numFmtId="49" fontId="19" fillId="2" borderId="3" xfId="0"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9" fontId="12" fillId="2" borderId="3" xfId="0" quotePrefix="1" applyNumberFormat="1" applyFont="1" applyFill="1" applyBorder="1" applyAlignment="1">
      <alignment vertical="center" wrapText="1"/>
    </xf>
    <xf numFmtId="1" fontId="13" fillId="3" borderId="3" xfId="0" applyNumberFormat="1" applyFont="1" applyFill="1" applyBorder="1" applyAlignment="1">
      <alignment horizontal="center" vertical="center" wrapText="1"/>
    </xf>
    <xf numFmtId="1" fontId="12" fillId="3" borderId="3" xfId="0" applyNumberFormat="1" applyFont="1" applyFill="1" applyBorder="1" applyAlignment="1">
      <alignment horizontal="center" vertical="center" wrapText="1"/>
    </xf>
    <xf numFmtId="0" fontId="14" fillId="4" borderId="0" xfId="0" applyFont="1" applyFill="1"/>
    <xf numFmtId="49" fontId="13" fillId="2" borderId="3" xfId="0" applyNumberFormat="1" applyFont="1" applyFill="1" applyBorder="1" applyAlignment="1">
      <alignment horizontal="left" vertical="center" wrapText="1"/>
    </xf>
    <xf numFmtId="49" fontId="20" fillId="2" borderId="3" xfId="30" applyNumberFormat="1" applyFont="1" applyFill="1" applyBorder="1" applyAlignment="1">
      <alignment horizontal="center" vertical="center" wrapText="1"/>
    </xf>
    <xf numFmtId="49" fontId="17" fillId="2" borderId="3" xfId="0" applyNumberFormat="1" applyFont="1" applyFill="1" applyBorder="1" applyAlignment="1">
      <alignment vertical="center" wrapText="1"/>
    </xf>
    <xf numFmtId="0" fontId="14" fillId="2" borderId="0" xfId="0" applyFont="1" applyFill="1" applyAlignment="1">
      <alignment wrapText="1"/>
    </xf>
    <xf numFmtId="0" fontId="12" fillId="2" borderId="6" xfId="0" applyNumberFormat="1" applyFont="1" applyFill="1" applyBorder="1" applyAlignment="1">
      <alignment vertical="center" wrapText="1"/>
    </xf>
    <xf numFmtId="0" fontId="14" fillId="2" borderId="0" xfId="0" applyFont="1" applyFill="1" applyAlignment="1">
      <alignment horizontal="center"/>
    </xf>
    <xf numFmtId="49" fontId="12" fillId="2" borderId="4" xfId="0" applyNumberFormat="1" applyFont="1" applyFill="1" applyBorder="1" applyAlignment="1">
      <alignment vertical="center" wrapText="1"/>
    </xf>
    <xf numFmtId="0" fontId="12" fillId="2" borderId="4" xfId="0" applyNumberFormat="1" applyFont="1" applyFill="1" applyBorder="1" applyAlignment="1">
      <alignment vertical="center" wrapText="1"/>
    </xf>
    <xf numFmtId="0" fontId="12" fillId="2" borderId="5" xfId="0" applyNumberFormat="1" applyFont="1" applyFill="1" applyBorder="1" applyAlignment="1">
      <alignment vertical="center" wrapText="1"/>
    </xf>
    <xf numFmtId="49" fontId="19" fillId="2" borderId="3" xfId="0" applyNumberFormat="1" applyFont="1" applyFill="1" applyBorder="1" applyAlignment="1" applyProtection="1">
      <alignment vertical="center" wrapText="1"/>
      <protection locked="0"/>
    </xf>
    <xf numFmtId="49" fontId="19" fillId="2" borderId="3" xfId="0" applyNumberFormat="1" applyFont="1" applyFill="1" applyBorder="1" applyAlignment="1" applyProtection="1">
      <alignment horizontal="left" vertical="center" wrapText="1"/>
      <protection locked="0"/>
    </xf>
    <xf numFmtId="49" fontId="13" fillId="2" borderId="3" xfId="0" applyNumberFormat="1" applyFont="1" applyFill="1" applyBorder="1" applyAlignment="1">
      <alignment horizontal="center" vertical="center"/>
    </xf>
    <xf numFmtId="49" fontId="12" fillId="3" borderId="3" xfId="0" applyNumberFormat="1" applyFont="1" applyFill="1" applyBorder="1" applyAlignment="1">
      <alignment horizontal="left" vertical="center" wrapText="1"/>
    </xf>
    <xf numFmtId="0" fontId="12" fillId="3" borderId="3" xfId="0" applyNumberFormat="1" applyFont="1" applyFill="1" applyBorder="1" applyAlignment="1">
      <alignment horizontal="center" vertical="center" wrapText="1"/>
    </xf>
    <xf numFmtId="0" fontId="14" fillId="3" borderId="0" xfId="0" applyFont="1" applyFill="1"/>
    <xf numFmtId="0" fontId="17"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center"/>
    </xf>
    <xf numFmtId="1" fontId="21" fillId="2" borderId="3" xfId="0" applyNumberFormat="1" applyFont="1" applyFill="1" applyBorder="1" applyAlignment="1">
      <alignment horizontal="center" vertical="center"/>
    </xf>
    <xf numFmtId="1" fontId="19" fillId="2" borderId="3" xfId="0" applyNumberFormat="1" applyFont="1" applyFill="1" applyBorder="1" applyAlignment="1">
      <alignment horizontal="center" vertical="center"/>
    </xf>
    <xf numFmtId="0" fontId="19" fillId="2" borderId="3" xfId="0" applyFont="1" applyFill="1" applyBorder="1" applyAlignment="1">
      <alignment horizontal="center" vertical="center"/>
    </xf>
    <xf numFmtId="0" fontId="12" fillId="2" borderId="0" xfId="0" applyNumberFormat="1" applyFont="1" applyFill="1" applyBorder="1" applyAlignment="1">
      <alignment horizontal="center" vertical="center" wrapText="1"/>
    </xf>
    <xf numFmtId="0" fontId="22" fillId="2" borderId="8" xfId="0" applyFont="1" applyFill="1" applyBorder="1" applyAlignment="1">
      <alignment horizontal="left" vertical="center"/>
    </xf>
    <xf numFmtId="0" fontId="22" fillId="2" borderId="3" xfId="0" applyFont="1" applyFill="1" applyBorder="1" applyAlignment="1">
      <alignment horizontal="left" vertical="center"/>
    </xf>
    <xf numFmtId="0" fontId="23" fillId="2" borderId="0" xfId="0" applyFont="1" applyFill="1" applyBorder="1" applyAlignment="1">
      <alignment horizontal="center" vertical="center"/>
    </xf>
    <xf numFmtId="0" fontId="23" fillId="2" borderId="3" xfId="0" applyFont="1" applyFill="1" applyBorder="1" applyAlignment="1">
      <alignment horizontal="center" vertical="center"/>
    </xf>
    <xf numFmtId="0" fontId="22" fillId="2" borderId="7" xfId="0" applyFont="1" applyFill="1" applyBorder="1" applyAlignment="1">
      <alignment horizontal="left" vertical="center"/>
    </xf>
    <xf numFmtId="0" fontId="19" fillId="2" borderId="0" xfId="0" applyFont="1" applyFill="1" applyBorder="1" applyAlignment="1">
      <alignment horizontal="center" vertical="center"/>
    </xf>
    <xf numFmtId="1" fontId="19" fillId="2" borderId="0" xfId="0" applyNumberFormat="1" applyFont="1" applyFill="1" applyBorder="1" applyAlignment="1">
      <alignment horizontal="center" vertical="center"/>
    </xf>
    <xf numFmtId="0" fontId="22" fillId="2" borderId="2" xfId="0" applyFont="1" applyFill="1" applyBorder="1" applyAlignment="1">
      <alignment horizontal="left" vertical="center"/>
    </xf>
    <xf numFmtId="0" fontId="22" fillId="2" borderId="8" xfId="0" applyFont="1" applyFill="1" applyBorder="1" applyAlignment="1">
      <alignment vertical="center"/>
    </xf>
    <xf numFmtId="0" fontId="13" fillId="2" borderId="3" xfId="0" applyNumberFormat="1" applyFont="1" applyFill="1" applyBorder="1" applyAlignment="1" applyProtection="1">
      <alignment horizontal="center" vertical="center" wrapText="1"/>
    </xf>
    <xf numFmtId="1" fontId="19" fillId="2" borderId="0" xfId="0" applyNumberFormat="1" applyFont="1" applyFill="1" applyBorder="1" applyAlignment="1">
      <alignment horizontal="left" vertical="center"/>
    </xf>
    <xf numFmtId="1" fontId="21" fillId="2" borderId="0" xfId="0" applyNumberFormat="1" applyFont="1" applyFill="1" applyBorder="1" applyAlignment="1">
      <alignment horizontal="center" vertical="center"/>
    </xf>
    <xf numFmtId="0" fontId="12" fillId="2" borderId="0" xfId="0" applyFont="1" applyFill="1" applyBorder="1" applyAlignment="1">
      <alignment horizontal="center" vertical="center"/>
    </xf>
    <xf numFmtId="0" fontId="24" fillId="2" borderId="0" xfId="0" applyFont="1" applyFill="1"/>
    <xf numFmtId="0" fontId="12" fillId="2" borderId="0" xfId="0" applyFont="1" applyFill="1" applyBorder="1" applyAlignment="1">
      <alignment vertical="center"/>
    </xf>
    <xf numFmtId="0" fontId="12" fillId="2" borderId="3" xfId="0" applyFont="1" applyFill="1" applyBorder="1" applyAlignment="1">
      <alignment vertical="center"/>
    </xf>
    <xf numFmtId="0" fontId="13" fillId="2" borderId="3" xfId="0" applyFont="1" applyFill="1" applyBorder="1" applyAlignment="1" applyProtection="1">
      <alignment horizontal="center" vertical="center" wrapText="1"/>
      <protection locked="0"/>
    </xf>
    <xf numFmtId="49" fontId="12" fillId="0" borderId="3" xfId="0" applyNumberFormat="1" applyFont="1" applyFill="1" applyBorder="1" applyAlignment="1">
      <alignment horizontal="center" vertical="center" wrapText="1"/>
    </xf>
    <xf numFmtId="1" fontId="25" fillId="2" borderId="3" xfId="0" applyNumberFormat="1" applyFont="1" applyFill="1" applyBorder="1" applyAlignment="1">
      <alignment horizontal="left" vertical="center" wrapText="1"/>
    </xf>
    <xf numFmtId="0" fontId="26" fillId="2" borderId="3" xfId="0" applyNumberFormat="1" applyFont="1" applyFill="1" applyBorder="1" applyAlignment="1">
      <alignment horizontal="left" vertical="center" wrapText="1"/>
    </xf>
    <xf numFmtId="0" fontId="12" fillId="2" borderId="0" xfId="0" applyFont="1" applyFill="1" applyBorder="1" applyAlignment="1" applyProtection="1">
      <alignment horizontal="center" vertical="center" wrapText="1"/>
    </xf>
    <xf numFmtId="0" fontId="12" fillId="2" borderId="3" xfId="0" applyNumberFormat="1" applyFont="1" applyFill="1" applyBorder="1" applyAlignment="1">
      <alignment horizontal="left" wrapText="1"/>
    </xf>
    <xf numFmtId="0" fontId="14" fillId="2" borderId="0" xfId="0" applyFont="1" applyFill="1" applyAlignment="1">
      <alignment vertical="center"/>
    </xf>
    <xf numFmtId="49" fontId="19" fillId="2" borderId="3" xfId="0" applyNumberFormat="1" applyFont="1" applyFill="1" applyBorder="1" applyAlignment="1">
      <alignment horizontal="center" vertical="center"/>
    </xf>
    <xf numFmtId="0" fontId="22" fillId="2" borderId="3" xfId="0" applyFont="1" applyFill="1" applyBorder="1" applyAlignment="1">
      <alignment horizontal="center" vertical="center"/>
    </xf>
    <xf numFmtId="0" fontId="22" fillId="2" borderId="2" xfId="0" applyFont="1" applyFill="1" applyBorder="1" applyAlignment="1">
      <alignment horizontal="center" vertical="center"/>
    </xf>
    <xf numFmtId="0" fontId="13" fillId="2" borderId="0"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xf>
    <xf numFmtId="0" fontId="13" fillId="2" borderId="0" xfId="0" applyNumberFormat="1" applyFont="1" applyFill="1" applyBorder="1" applyAlignment="1">
      <alignment horizontal="left" vertical="center" wrapText="1"/>
    </xf>
    <xf numFmtId="49" fontId="12" fillId="2" borderId="6"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0" fontId="13" fillId="2" borderId="8" xfId="0" applyFont="1" applyFill="1" applyBorder="1" applyAlignment="1" applyProtection="1">
      <alignment horizontal="center" vertical="center" wrapText="1"/>
      <protection locked="0"/>
    </xf>
    <xf numFmtId="0" fontId="13" fillId="2" borderId="5" xfId="0" applyNumberFormat="1"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49" fontId="12" fillId="2" borderId="5" xfId="0" applyNumberFormat="1" applyFont="1" applyFill="1" applyBorder="1" applyAlignment="1">
      <alignment horizontal="left" vertical="center" wrapText="1"/>
    </xf>
    <xf numFmtId="0" fontId="13"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1" fontId="12" fillId="2" borderId="4"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23" fillId="2" borderId="0" xfId="0" applyFont="1" applyFill="1" applyBorder="1" applyAlignment="1">
      <alignment horizontal="left" vertical="center"/>
    </xf>
    <xf numFmtId="0" fontId="12" fillId="2" borderId="3" xfId="0" applyNumberFormat="1" applyFont="1" applyFill="1" applyBorder="1" applyAlignment="1">
      <alignment vertical="center" wrapText="1"/>
    </xf>
    <xf numFmtId="0" fontId="23" fillId="2" borderId="3" xfId="0" applyFont="1" applyFill="1" applyBorder="1" applyAlignment="1">
      <alignment horizontal="left" vertical="center"/>
    </xf>
    <xf numFmtId="0" fontId="13" fillId="2" borderId="0" xfId="0" applyFont="1" applyFill="1" applyAlignment="1">
      <alignment horizontal="left" vertical="center" wrapText="1"/>
    </xf>
    <xf numFmtId="0" fontId="13" fillId="2" borderId="0" xfId="0" applyNumberFormat="1" applyFont="1" applyFill="1" applyBorder="1" applyAlignment="1">
      <alignment horizontal="left" vertical="center" wrapText="1"/>
    </xf>
    <xf numFmtId="0" fontId="23" fillId="2" borderId="9" xfId="0" applyFont="1" applyFill="1" applyBorder="1" applyAlignment="1">
      <alignment horizontal="left" vertical="center"/>
    </xf>
    <xf numFmtId="0" fontId="23" fillId="2" borderId="0" xfId="0" applyFont="1" applyFill="1" applyBorder="1" applyAlignment="1">
      <alignment horizontal="left" vertical="center"/>
    </xf>
    <xf numFmtId="0" fontId="23" fillId="2" borderId="10" xfId="0" applyFont="1" applyFill="1" applyBorder="1" applyAlignment="1">
      <alignment horizontal="left" vertical="center"/>
    </xf>
    <xf numFmtId="49" fontId="12" fillId="2" borderId="6"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3" fillId="2" borderId="7" xfId="0" applyNumberFormat="1" applyFont="1" applyFill="1" applyBorder="1" applyAlignment="1">
      <alignment horizontal="left" vertical="center" wrapText="1"/>
    </xf>
    <xf numFmtId="0" fontId="13" fillId="2" borderId="2" xfId="0" applyNumberFormat="1" applyFont="1" applyFill="1" applyBorder="1" applyAlignment="1">
      <alignment horizontal="left" vertical="center" wrapText="1"/>
    </xf>
    <xf numFmtId="0" fontId="13" fillId="2" borderId="8"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49" fontId="12" fillId="2" borderId="6"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0" fontId="13" fillId="2" borderId="3" xfId="0" applyNumberFormat="1" applyFont="1" applyFill="1" applyBorder="1" applyAlignment="1">
      <alignment horizontal="center" vertical="center" wrapText="1"/>
    </xf>
    <xf numFmtId="0" fontId="13" fillId="2" borderId="6"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49" fontId="13" fillId="2" borderId="7" xfId="0" applyNumberFormat="1"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49" fontId="13" fillId="2" borderId="8" xfId="0" applyNumberFormat="1"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xf>
    <xf numFmtId="49" fontId="13" fillId="2" borderId="5"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13" fillId="2" borderId="4" xfId="0" applyNumberFormat="1" applyFont="1" applyFill="1" applyBorder="1" applyAlignment="1">
      <alignment horizontal="center" vertical="center" wrapText="1"/>
    </xf>
    <xf numFmtId="49" fontId="17" fillId="2" borderId="6" xfId="0" applyNumberFormat="1" applyFont="1" applyFill="1" applyBorder="1" applyAlignment="1">
      <alignment horizontal="center" vertical="center" wrapText="1"/>
    </xf>
    <xf numFmtId="49" fontId="17" fillId="2" borderId="4" xfId="0" applyNumberFormat="1" applyFont="1" applyFill="1" applyBorder="1" applyAlignment="1">
      <alignment horizontal="center" vertical="center" wrapText="1"/>
    </xf>
    <xf numFmtId="1" fontId="13" fillId="2" borderId="6" xfId="0" applyNumberFormat="1"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1" fontId="16" fillId="2" borderId="6"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0" fontId="13" fillId="2" borderId="6"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49" fontId="13" fillId="2" borderId="7" xfId="0" applyNumberFormat="1" applyFont="1" applyFill="1" applyBorder="1" applyAlignment="1">
      <alignment horizontal="left" vertical="center"/>
    </xf>
    <xf numFmtId="49" fontId="13" fillId="2" borderId="2" xfId="0" applyNumberFormat="1" applyFont="1" applyFill="1" applyBorder="1" applyAlignment="1">
      <alignment horizontal="left" vertical="center"/>
    </xf>
    <xf numFmtId="49" fontId="13" fillId="2" borderId="8" xfId="0" applyNumberFormat="1" applyFont="1" applyFill="1" applyBorder="1" applyAlignment="1">
      <alignment horizontal="left" vertical="center"/>
    </xf>
    <xf numFmtId="0" fontId="16" fillId="2" borderId="3" xfId="0" applyNumberFormat="1" applyFont="1" applyFill="1" applyBorder="1" applyAlignment="1">
      <alignment horizontal="center" vertical="center" wrapText="1"/>
    </xf>
    <xf numFmtId="0" fontId="13" fillId="2" borderId="3" xfId="6" applyFont="1" applyFill="1" applyBorder="1" applyAlignment="1">
      <alignment horizontal="center" vertical="center" wrapText="1"/>
    </xf>
    <xf numFmtId="0" fontId="15" fillId="2" borderId="0" xfId="0" applyFont="1" applyFill="1" applyBorder="1" applyAlignment="1">
      <alignment horizontal="center" vertical="center"/>
    </xf>
    <xf numFmtId="0" fontId="15" fillId="2" borderId="11" xfId="0" applyFont="1" applyFill="1" applyBorder="1" applyAlignment="1">
      <alignment horizontal="center" vertical="center" wrapText="1"/>
    </xf>
    <xf numFmtId="0" fontId="13" fillId="2" borderId="7"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FF9900"/>
      <color rgb="FF00FF00"/>
      <color rgb="FFFFFF00"/>
      <color rgb="FF66FFFF"/>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2421-ECBE-47B8-8285-37763B0158FE}">
  <dimension ref="A1:BD4368"/>
  <sheetViews>
    <sheetView tabSelected="1" view="pageBreakPreview" topLeftCell="B1" zoomScale="71" zoomScaleNormal="44" zoomScaleSheetLayoutView="71" workbookViewId="0">
      <pane ySplit="6" topLeftCell="A73" activePane="bottomLeft" state="frozen"/>
      <selection activeCell="B5" sqref="B5"/>
      <selection pane="bottomLeft" activeCell="AC84" sqref="AC84"/>
    </sheetView>
  </sheetViews>
  <sheetFormatPr defaultColWidth="9.140625" defaultRowHeight="15"/>
  <cols>
    <col min="1" max="1" width="5.85546875" style="2" hidden="1" customWidth="1"/>
    <col min="2" max="2" width="5.42578125" style="38" customWidth="1"/>
    <col min="3" max="3" width="20.5703125" style="2" customWidth="1"/>
    <col min="4" max="4" width="6.42578125" style="38" customWidth="1"/>
    <col min="5" max="5" width="21.5703125" style="2" hidden="1" customWidth="1"/>
    <col min="6" max="6" width="7.42578125" style="2" hidden="1" customWidth="1"/>
    <col min="7" max="7" width="6.42578125" style="38" customWidth="1"/>
    <col min="8" max="8" width="21" style="2" customWidth="1"/>
    <col min="9" max="9" width="22.5703125" style="2" customWidth="1"/>
    <col min="10" max="10" width="8.28515625" style="67" customWidth="1"/>
    <col min="11" max="11" width="6" style="2" customWidth="1"/>
    <col min="12" max="12" width="7.42578125" style="2" customWidth="1"/>
    <col min="13" max="13" width="6.28515625" style="2" hidden="1" customWidth="1"/>
    <col min="14" max="15" width="8.140625" style="2" hidden="1" customWidth="1"/>
    <col min="16" max="16" width="6" style="2" hidden="1" customWidth="1"/>
    <col min="17" max="25" width="7.42578125" style="2" hidden="1" customWidth="1"/>
    <col min="26" max="26" width="7.5703125" style="2" hidden="1" customWidth="1"/>
    <col min="27" max="27" width="6.28515625" style="2" customWidth="1"/>
    <col min="28" max="30" width="6.140625" style="2" customWidth="1"/>
    <col min="31" max="42" width="7.5703125" style="2" hidden="1" customWidth="1"/>
    <col min="43" max="43" width="7.42578125" style="69" customWidth="1"/>
    <col min="44" max="16384" width="9.140625" style="2"/>
  </cols>
  <sheetData>
    <row r="1" spans="1:43" ht="25.5" customHeight="1">
      <c r="B1" s="147" t="s">
        <v>232</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row>
    <row r="2" spans="1:43" ht="20.25" customHeight="1">
      <c r="A2" s="3" t="s">
        <v>197</v>
      </c>
      <c r="B2" s="148" t="s">
        <v>233</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row>
    <row r="3" spans="1:43" ht="22.5" customHeight="1">
      <c r="A3" s="118" t="s">
        <v>29</v>
      </c>
      <c r="B3" s="118" t="s">
        <v>30</v>
      </c>
      <c r="C3" s="118" t="s">
        <v>231</v>
      </c>
      <c r="D3" s="118" t="s">
        <v>11</v>
      </c>
      <c r="E3" s="118" t="s">
        <v>10</v>
      </c>
      <c r="F3" s="118" t="s">
        <v>11</v>
      </c>
      <c r="G3" s="118" t="s">
        <v>136</v>
      </c>
      <c r="H3" s="118" t="s">
        <v>24</v>
      </c>
      <c r="I3" s="118" t="s">
        <v>19</v>
      </c>
      <c r="J3" s="145" t="s">
        <v>134</v>
      </c>
      <c r="K3" s="118" t="s">
        <v>25</v>
      </c>
      <c r="L3" s="118" t="s">
        <v>20</v>
      </c>
      <c r="M3" s="146" t="s">
        <v>12</v>
      </c>
      <c r="N3" s="146" t="s">
        <v>125</v>
      </c>
      <c r="O3" s="118" t="s">
        <v>126</v>
      </c>
      <c r="P3" s="139" t="s">
        <v>132</v>
      </c>
      <c r="Q3" s="4" t="s">
        <v>31</v>
      </c>
      <c r="R3" s="5"/>
      <c r="S3" s="5"/>
      <c r="T3" s="5"/>
      <c r="U3" s="5"/>
      <c r="V3" s="5"/>
      <c r="W3" s="5"/>
      <c r="X3" s="5"/>
      <c r="Y3" s="5"/>
      <c r="Z3" s="5"/>
      <c r="AA3" s="149" t="s">
        <v>234</v>
      </c>
      <c r="AB3" s="150"/>
      <c r="AC3" s="150"/>
      <c r="AD3" s="151"/>
      <c r="AE3" s="86"/>
      <c r="AF3" s="86"/>
      <c r="AG3" s="86"/>
      <c r="AH3" s="86"/>
      <c r="AI3" s="86"/>
      <c r="AJ3" s="86"/>
      <c r="AK3" s="86"/>
      <c r="AL3" s="86"/>
      <c r="AM3" s="86"/>
      <c r="AN3" s="86"/>
      <c r="AO3" s="86"/>
      <c r="AP3" s="86"/>
      <c r="AQ3" s="118" t="s">
        <v>179</v>
      </c>
    </row>
    <row r="4" spans="1:43" ht="6" customHeight="1">
      <c r="A4" s="118"/>
      <c r="B4" s="118"/>
      <c r="C4" s="118"/>
      <c r="D4" s="118"/>
      <c r="E4" s="118"/>
      <c r="F4" s="118"/>
      <c r="G4" s="118"/>
      <c r="H4" s="118"/>
      <c r="I4" s="118"/>
      <c r="J4" s="145"/>
      <c r="K4" s="118"/>
      <c r="L4" s="118"/>
      <c r="M4" s="146"/>
      <c r="N4" s="146"/>
      <c r="O4" s="118"/>
      <c r="P4" s="139"/>
      <c r="Q4" s="6" t="s">
        <v>152</v>
      </c>
      <c r="R4" s="6" t="s">
        <v>186</v>
      </c>
      <c r="S4" s="6" t="s">
        <v>133</v>
      </c>
      <c r="T4" s="6" t="s">
        <v>187</v>
      </c>
      <c r="U4" s="6" t="s">
        <v>145</v>
      </c>
      <c r="V4" s="6" t="s">
        <v>188</v>
      </c>
      <c r="W4" s="6" t="s">
        <v>146</v>
      </c>
      <c r="X4" s="6" t="s">
        <v>147</v>
      </c>
      <c r="Y4" s="7" t="s">
        <v>185</v>
      </c>
      <c r="Z4" s="152" t="s">
        <v>137</v>
      </c>
      <c r="AA4" s="140" t="s">
        <v>235</v>
      </c>
      <c r="AB4" s="140" t="s">
        <v>236</v>
      </c>
      <c r="AC4" s="140" t="s">
        <v>237</v>
      </c>
      <c r="AD4" s="140" t="s">
        <v>238</v>
      </c>
      <c r="AE4" s="8"/>
      <c r="AF4" s="8"/>
      <c r="AG4" s="8"/>
      <c r="AH4" s="8"/>
      <c r="AI4" s="8"/>
      <c r="AJ4" s="8"/>
      <c r="AK4" s="8"/>
      <c r="AL4" s="8"/>
      <c r="AM4" s="8"/>
      <c r="AN4" s="8"/>
      <c r="AO4" s="8"/>
      <c r="AP4" s="8"/>
      <c r="AQ4" s="118"/>
    </row>
    <row r="5" spans="1:43" ht="27.75" customHeight="1">
      <c r="A5" s="118"/>
      <c r="B5" s="118"/>
      <c r="C5" s="118"/>
      <c r="D5" s="118"/>
      <c r="E5" s="118"/>
      <c r="F5" s="118"/>
      <c r="G5" s="118"/>
      <c r="H5" s="118"/>
      <c r="I5" s="118"/>
      <c r="J5" s="145"/>
      <c r="K5" s="118"/>
      <c r="L5" s="118"/>
      <c r="M5" s="146"/>
      <c r="N5" s="146"/>
      <c r="O5" s="118"/>
      <c r="P5" s="139"/>
      <c r="Q5" s="9" t="s">
        <v>26</v>
      </c>
      <c r="R5" s="9" t="s">
        <v>21</v>
      </c>
      <c r="S5" s="9" t="s">
        <v>22</v>
      </c>
      <c r="T5" s="9" t="s">
        <v>26</v>
      </c>
      <c r="U5" s="9" t="s">
        <v>21</v>
      </c>
      <c r="V5" s="9" t="s">
        <v>26</v>
      </c>
      <c r="W5" s="9" t="s">
        <v>22</v>
      </c>
      <c r="X5" s="9" t="s">
        <v>23</v>
      </c>
      <c r="Y5" s="9" t="s">
        <v>21</v>
      </c>
      <c r="Z5" s="153"/>
      <c r="AA5" s="141"/>
      <c r="AB5" s="141"/>
      <c r="AC5" s="141"/>
      <c r="AD5" s="141"/>
      <c r="AE5" s="10"/>
      <c r="AF5" s="10"/>
      <c r="AG5" s="10"/>
      <c r="AH5" s="10"/>
      <c r="AI5" s="10"/>
      <c r="AJ5" s="10"/>
      <c r="AK5" s="10"/>
      <c r="AL5" s="10"/>
      <c r="AM5" s="10"/>
      <c r="AN5" s="10"/>
      <c r="AO5" s="10"/>
      <c r="AP5" s="10"/>
      <c r="AQ5" s="118"/>
    </row>
    <row r="6" spans="1:43" ht="54.75" customHeight="1">
      <c r="A6" s="118"/>
      <c r="B6" s="118"/>
      <c r="C6" s="118"/>
      <c r="D6" s="118"/>
      <c r="E6" s="118"/>
      <c r="F6" s="118"/>
      <c r="G6" s="118"/>
      <c r="H6" s="118"/>
      <c r="I6" s="118"/>
      <c r="J6" s="145"/>
      <c r="K6" s="118"/>
      <c r="L6" s="118"/>
      <c r="M6" s="146"/>
      <c r="N6" s="146"/>
      <c r="O6" s="118"/>
      <c r="P6" s="139"/>
      <c r="Q6" s="94" t="s">
        <v>180</v>
      </c>
      <c r="R6" s="94" t="s">
        <v>181</v>
      </c>
      <c r="S6" s="94" t="s">
        <v>182</v>
      </c>
      <c r="T6" s="94" t="s">
        <v>183</v>
      </c>
      <c r="U6" s="94" t="s">
        <v>184</v>
      </c>
      <c r="V6" s="94" t="s">
        <v>148</v>
      </c>
      <c r="W6" s="94" t="s">
        <v>149</v>
      </c>
      <c r="X6" s="94" t="s">
        <v>150</v>
      </c>
      <c r="Y6" s="84" t="s">
        <v>151</v>
      </c>
      <c r="Z6" s="154"/>
      <c r="AA6" s="70" t="s">
        <v>192</v>
      </c>
      <c r="AB6" s="70" t="s">
        <v>193</v>
      </c>
      <c r="AC6" s="70" t="s">
        <v>194</v>
      </c>
      <c r="AD6" s="70" t="s">
        <v>195</v>
      </c>
      <c r="AE6" s="11"/>
      <c r="AF6" s="11"/>
      <c r="AG6" s="11"/>
      <c r="AH6" s="11"/>
      <c r="AI6" s="11"/>
      <c r="AJ6" s="11"/>
      <c r="AK6" s="11"/>
      <c r="AL6" s="11"/>
      <c r="AM6" s="11"/>
      <c r="AN6" s="11"/>
      <c r="AO6" s="11"/>
      <c r="AP6" s="11"/>
      <c r="AQ6" s="118"/>
    </row>
    <row r="7" spans="1:43" ht="22.5" customHeight="1">
      <c r="A7" s="96"/>
      <c r="B7" s="96"/>
      <c r="C7" s="122" t="s">
        <v>4</v>
      </c>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4"/>
    </row>
    <row r="8" spans="1:43" ht="24.75" customHeight="1">
      <c r="A8" s="96"/>
      <c r="B8" s="96"/>
      <c r="C8" s="122" t="s">
        <v>8</v>
      </c>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4"/>
    </row>
    <row r="9" spans="1:43" ht="23.25" customHeight="1">
      <c r="A9" s="96"/>
      <c r="B9" s="96"/>
      <c r="C9" s="122" t="s">
        <v>142</v>
      </c>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4"/>
    </row>
    <row r="10" spans="1:43" ht="183.75" customHeight="1">
      <c r="A10" s="87"/>
      <c r="B10" s="87">
        <v>1</v>
      </c>
      <c r="C10" s="12" t="s">
        <v>32</v>
      </c>
      <c r="D10" s="84" t="s">
        <v>0</v>
      </c>
      <c r="E10" s="89"/>
      <c r="F10" s="84"/>
      <c r="G10" s="88"/>
      <c r="H10" s="12" t="s">
        <v>32</v>
      </c>
      <c r="I10" s="13" t="s">
        <v>158</v>
      </c>
      <c r="J10" s="14"/>
      <c r="K10" s="94" t="s">
        <v>27</v>
      </c>
      <c r="L10" s="94" t="s">
        <v>140</v>
      </c>
      <c r="M10" s="94" t="s">
        <v>13</v>
      </c>
      <c r="N10" s="96" t="s">
        <v>128</v>
      </c>
      <c r="O10" s="15"/>
      <c r="P10" s="95">
        <v>1</v>
      </c>
      <c r="Q10" s="95"/>
      <c r="R10" s="95"/>
      <c r="S10" s="95" t="s">
        <v>7</v>
      </c>
      <c r="T10" s="95"/>
      <c r="U10" s="95"/>
      <c r="V10" s="91"/>
      <c r="W10" s="95"/>
      <c r="X10" s="91"/>
      <c r="Y10" s="91"/>
      <c r="Z10" s="95">
        <f t="shared" ref="Z10" si="0">COUNTIF(Q10:Y10,"x")</f>
        <v>1</v>
      </c>
      <c r="AA10" s="96" t="s">
        <v>196</v>
      </c>
      <c r="AB10" s="96" t="s">
        <v>196</v>
      </c>
      <c r="AC10" s="96" t="s">
        <v>196</v>
      </c>
      <c r="AD10" s="96" t="s">
        <v>196</v>
      </c>
      <c r="AE10" s="96"/>
      <c r="AF10" s="96"/>
      <c r="AG10" s="96"/>
      <c r="AH10" s="96"/>
      <c r="AI10" s="96"/>
      <c r="AJ10" s="96"/>
      <c r="AK10" s="96"/>
      <c r="AL10" s="96"/>
      <c r="AM10" s="96"/>
      <c r="AN10" s="96"/>
      <c r="AO10" s="96"/>
      <c r="AP10" s="96"/>
      <c r="AQ10" s="96"/>
    </row>
    <row r="11" spans="1:43" ht="27" customHeight="1">
      <c r="A11" s="90"/>
      <c r="B11" s="90"/>
      <c r="C11" s="122" t="s">
        <v>33</v>
      </c>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4"/>
    </row>
    <row r="12" spans="1:43" ht="21.75" customHeight="1">
      <c r="A12" s="90"/>
      <c r="B12" s="90"/>
      <c r="C12" s="122" t="s">
        <v>34</v>
      </c>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4"/>
    </row>
    <row r="13" spans="1:43" ht="62.25" customHeight="1">
      <c r="A13" s="90">
        <v>4</v>
      </c>
      <c r="B13" s="90">
        <v>4</v>
      </c>
      <c r="C13" s="92" t="s">
        <v>35</v>
      </c>
      <c r="D13" s="94" t="s">
        <v>1</v>
      </c>
      <c r="E13" s="92" t="s">
        <v>36</v>
      </c>
      <c r="F13" s="94" t="s">
        <v>2</v>
      </c>
      <c r="G13" s="94"/>
      <c r="H13" s="92" t="s">
        <v>36</v>
      </c>
      <c r="I13" s="92" t="s">
        <v>160</v>
      </c>
      <c r="J13" s="98"/>
      <c r="K13" s="94" t="s">
        <v>27</v>
      </c>
      <c r="L13" s="94" t="s">
        <v>127</v>
      </c>
      <c r="M13" s="94" t="s">
        <v>13</v>
      </c>
      <c r="N13" s="96" t="s">
        <v>128</v>
      </c>
      <c r="O13" s="96" t="s">
        <v>7</v>
      </c>
      <c r="P13" s="95">
        <v>1</v>
      </c>
      <c r="Q13" s="95"/>
      <c r="R13" s="95"/>
      <c r="S13" s="95" t="s">
        <v>7</v>
      </c>
      <c r="T13" s="95"/>
      <c r="U13" s="95"/>
      <c r="V13" s="95"/>
      <c r="W13" s="95"/>
      <c r="X13" s="95"/>
      <c r="Y13" s="95"/>
      <c r="Z13" s="95">
        <f t="shared" ref="Z13:Z14" si="1">COUNTIF(Q13:Y13,"x")</f>
        <v>1</v>
      </c>
      <c r="AA13" s="96" t="s">
        <v>199</v>
      </c>
      <c r="AB13" s="96"/>
      <c r="AC13" s="96"/>
      <c r="AD13" s="96"/>
      <c r="AE13" s="96"/>
      <c r="AF13" s="96"/>
      <c r="AG13" s="96"/>
      <c r="AH13" s="96"/>
      <c r="AI13" s="96"/>
      <c r="AJ13" s="96"/>
      <c r="AK13" s="96"/>
      <c r="AL13" s="96"/>
      <c r="AM13" s="96"/>
      <c r="AN13" s="96"/>
      <c r="AO13" s="96"/>
      <c r="AP13" s="96"/>
      <c r="AQ13" s="96"/>
    </row>
    <row r="14" spans="1:43" ht="94.5" customHeight="1">
      <c r="A14" s="90">
        <v>5</v>
      </c>
      <c r="B14" s="90">
        <v>5</v>
      </c>
      <c r="C14" s="16" t="s">
        <v>37</v>
      </c>
      <c r="D14" s="94" t="s">
        <v>1</v>
      </c>
      <c r="E14" s="13" t="s">
        <v>38</v>
      </c>
      <c r="F14" s="94" t="s">
        <v>2</v>
      </c>
      <c r="G14" s="94"/>
      <c r="H14" s="13" t="s">
        <v>143</v>
      </c>
      <c r="I14" s="13" t="s">
        <v>159</v>
      </c>
      <c r="J14" s="98" t="s">
        <v>39</v>
      </c>
      <c r="K14" s="94" t="s">
        <v>27</v>
      </c>
      <c r="L14" s="94" t="s">
        <v>127</v>
      </c>
      <c r="M14" s="94" t="s">
        <v>13</v>
      </c>
      <c r="N14" s="96" t="s">
        <v>128</v>
      </c>
      <c r="O14" s="96" t="s">
        <v>7</v>
      </c>
      <c r="P14" s="17">
        <v>1</v>
      </c>
      <c r="Q14" s="95"/>
      <c r="R14" s="95"/>
      <c r="S14" s="95" t="s">
        <v>7</v>
      </c>
      <c r="T14" s="95"/>
      <c r="U14" s="95"/>
      <c r="V14" s="95"/>
      <c r="W14" s="95"/>
      <c r="X14" s="95"/>
      <c r="Y14" s="95"/>
      <c r="Z14" s="95">
        <f t="shared" si="1"/>
        <v>1</v>
      </c>
      <c r="AA14" s="96"/>
      <c r="AB14" s="96" t="s">
        <v>199</v>
      </c>
      <c r="AC14" s="96"/>
      <c r="AD14" s="96"/>
      <c r="AE14" s="96"/>
      <c r="AF14" s="96"/>
      <c r="AG14" s="96"/>
      <c r="AH14" s="96"/>
      <c r="AI14" s="96"/>
      <c r="AJ14" s="96"/>
      <c r="AK14" s="96"/>
      <c r="AL14" s="96"/>
      <c r="AM14" s="96"/>
      <c r="AN14" s="96"/>
      <c r="AO14" s="96"/>
      <c r="AP14" s="96"/>
      <c r="AQ14" s="96"/>
    </row>
    <row r="15" spans="1:43" ht="27" customHeight="1">
      <c r="A15" s="90"/>
      <c r="B15" s="90"/>
      <c r="C15" s="142" t="s">
        <v>40</v>
      </c>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4"/>
    </row>
    <row r="16" spans="1:43" ht="75.75" customHeight="1">
      <c r="A16" s="90"/>
      <c r="B16" s="90">
        <v>6</v>
      </c>
      <c r="C16" s="16" t="s">
        <v>41</v>
      </c>
      <c r="D16" s="94" t="s">
        <v>0</v>
      </c>
      <c r="E16" s="92"/>
      <c r="F16" s="94"/>
      <c r="G16" s="94"/>
      <c r="H16" s="16" t="s">
        <v>239</v>
      </c>
      <c r="I16" s="92" t="s">
        <v>161</v>
      </c>
      <c r="J16" s="98"/>
      <c r="K16" s="94" t="s">
        <v>27</v>
      </c>
      <c r="L16" s="94" t="s">
        <v>140</v>
      </c>
      <c r="M16" s="94" t="s">
        <v>13</v>
      </c>
      <c r="N16" s="96" t="s">
        <v>128</v>
      </c>
      <c r="O16" s="96"/>
      <c r="P16" s="95"/>
      <c r="Q16" s="95"/>
      <c r="R16" s="95"/>
      <c r="S16" s="95" t="s">
        <v>7</v>
      </c>
      <c r="T16" s="95"/>
      <c r="U16" s="95"/>
      <c r="V16" s="95"/>
      <c r="W16" s="95"/>
      <c r="X16" s="95"/>
      <c r="Y16" s="95"/>
      <c r="Z16" s="95">
        <f t="shared" ref="Z16:Z32" si="2">COUNTIF(Q16:Y16,"x")</f>
        <v>1</v>
      </c>
      <c r="AA16" s="96"/>
      <c r="AB16" s="96"/>
      <c r="AC16" s="96" t="s">
        <v>199</v>
      </c>
      <c r="AD16" s="96"/>
      <c r="AE16" s="96"/>
      <c r="AF16" s="96"/>
      <c r="AG16" s="96"/>
      <c r="AH16" s="96"/>
      <c r="AI16" s="96"/>
      <c r="AJ16" s="96"/>
      <c r="AK16" s="96"/>
      <c r="AL16" s="96"/>
      <c r="AM16" s="96"/>
      <c r="AN16" s="96"/>
      <c r="AO16" s="96"/>
      <c r="AP16" s="96"/>
      <c r="AQ16" s="96"/>
    </row>
    <row r="17" spans="1:43" ht="51.75" customHeight="1">
      <c r="A17" s="87"/>
      <c r="B17" s="87">
        <v>7</v>
      </c>
      <c r="C17" s="12" t="s">
        <v>42</v>
      </c>
      <c r="D17" s="83" t="s">
        <v>3</v>
      </c>
      <c r="E17" s="89"/>
      <c r="F17" s="84"/>
      <c r="G17" s="84"/>
      <c r="H17" s="12" t="s">
        <v>43</v>
      </c>
      <c r="I17" s="92" t="s">
        <v>162</v>
      </c>
      <c r="J17" s="98"/>
      <c r="K17" s="94" t="s">
        <v>27</v>
      </c>
      <c r="L17" s="94" t="s">
        <v>140</v>
      </c>
      <c r="M17" s="94" t="s">
        <v>13</v>
      </c>
      <c r="N17" s="96" t="s">
        <v>128</v>
      </c>
      <c r="O17" s="18"/>
      <c r="P17" s="95"/>
      <c r="Q17" s="95"/>
      <c r="R17" s="95"/>
      <c r="S17" s="95" t="s">
        <v>7</v>
      </c>
      <c r="T17" s="95"/>
      <c r="U17" s="95"/>
      <c r="V17" s="95"/>
      <c r="W17" s="95"/>
      <c r="X17" s="95"/>
      <c r="Y17" s="95"/>
      <c r="Z17" s="95">
        <f t="shared" si="2"/>
        <v>1</v>
      </c>
      <c r="AA17" s="96"/>
      <c r="AB17" s="96"/>
      <c r="AC17" s="96"/>
      <c r="AD17" s="96" t="s">
        <v>199</v>
      </c>
      <c r="AE17" s="96"/>
      <c r="AF17" s="96"/>
      <c r="AG17" s="96"/>
      <c r="AH17" s="96"/>
      <c r="AI17" s="96"/>
      <c r="AJ17" s="96"/>
      <c r="AK17" s="96"/>
      <c r="AL17" s="96"/>
      <c r="AM17" s="96"/>
      <c r="AN17" s="96"/>
      <c r="AO17" s="96"/>
      <c r="AP17" s="96"/>
      <c r="AQ17" s="96"/>
    </row>
    <row r="18" spans="1:43" ht="20.25" customHeight="1">
      <c r="A18" s="90"/>
      <c r="B18" s="90"/>
      <c r="C18" s="122" t="s">
        <v>44</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4"/>
    </row>
    <row r="19" spans="1:43" ht="141" customHeight="1">
      <c r="A19" s="90"/>
      <c r="B19" s="90">
        <v>19</v>
      </c>
      <c r="C19" s="16" t="s">
        <v>135</v>
      </c>
      <c r="D19" s="94" t="s">
        <v>3</v>
      </c>
      <c r="E19" s="94"/>
      <c r="F19" s="94"/>
      <c r="G19" s="9"/>
      <c r="H19" s="16" t="s">
        <v>45</v>
      </c>
      <c r="I19" s="92" t="s">
        <v>219</v>
      </c>
      <c r="J19" s="19"/>
      <c r="K19" s="94" t="s">
        <v>27</v>
      </c>
      <c r="L19" s="94" t="s">
        <v>228</v>
      </c>
      <c r="M19" s="94" t="s">
        <v>13</v>
      </c>
      <c r="N19" s="96" t="s">
        <v>128</v>
      </c>
      <c r="O19" s="96"/>
      <c r="P19" s="95"/>
      <c r="Q19" s="95"/>
      <c r="R19" s="95"/>
      <c r="S19" s="95" t="s">
        <v>7</v>
      </c>
      <c r="T19" s="95"/>
      <c r="U19" s="95"/>
      <c r="V19" s="95"/>
      <c r="W19" s="95"/>
      <c r="X19" s="95"/>
      <c r="Y19" s="95"/>
      <c r="Z19" s="95">
        <f t="shared" si="2"/>
        <v>1</v>
      </c>
      <c r="AA19" s="96" t="s">
        <v>200</v>
      </c>
      <c r="AB19" s="96" t="s">
        <v>200</v>
      </c>
      <c r="AC19" s="96" t="s">
        <v>200</v>
      </c>
      <c r="AD19" s="96" t="s">
        <v>200</v>
      </c>
      <c r="AE19" s="96"/>
      <c r="AF19" s="96"/>
      <c r="AG19" s="96"/>
      <c r="AH19" s="96"/>
      <c r="AI19" s="96"/>
      <c r="AJ19" s="96"/>
      <c r="AK19" s="96"/>
      <c r="AL19" s="96"/>
      <c r="AM19" s="96"/>
      <c r="AN19" s="96"/>
      <c r="AO19" s="96"/>
      <c r="AP19" s="96"/>
      <c r="AQ19" s="96"/>
    </row>
    <row r="20" spans="1:43" ht="27.75" customHeight="1">
      <c r="A20" s="90"/>
      <c r="B20" s="90"/>
      <c r="C20" s="122" t="s">
        <v>46</v>
      </c>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4"/>
    </row>
    <row r="21" spans="1:43" ht="98.25" customHeight="1">
      <c r="A21" s="90"/>
      <c r="B21" s="90">
        <v>20</v>
      </c>
      <c r="C21" s="12" t="s">
        <v>47</v>
      </c>
      <c r="D21" s="21" t="s">
        <v>2</v>
      </c>
      <c r="E21" s="92"/>
      <c r="F21" s="94"/>
      <c r="G21" s="94"/>
      <c r="H21" s="16" t="s">
        <v>48</v>
      </c>
      <c r="I21" s="13" t="s">
        <v>163</v>
      </c>
      <c r="J21" s="20"/>
      <c r="K21" s="94" t="s">
        <v>27</v>
      </c>
      <c r="L21" s="94" t="s">
        <v>140</v>
      </c>
      <c r="M21" s="94" t="s">
        <v>13</v>
      </c>
      <c r="N21" s="96" t="s">
        <v>128</v>
      </c>
      <c r="O21" s="96"/>
      <c r="P21" s="95"/>
      <c r="Q21" s="96"/>
      <c r="R21" s="96"/>
      <c r="S21" s="96" t="s">
        <v>7</v>
      </c>
      <c r="T21" s="96"/>
      <c r="U21" s="96"/>
      <c r="V21" s="96"/>
      <c r="W21" s="96"/>
      <c r="X21" s="96"/>
      <c r="Y21" s="96"/>
      <c r="Z21" s="95">
        <f t="shared" si="2"/>
        <v>1</v>
      </c>
      <c r="AA21" s="96" t="s">
        <v>201</v>
      </c>
      <c r="AB21" s="96"/>
      <c r="AC21" s="96" t="s">
        <v>201</v>
      </c>
      <c r="AD21" s="96"/>
      <c r="AE21" s="96"/>
      <c r="AF21" s="96"/>
      <c r="AG21" s="96"/>
      <c r="AH21" s="96"/>
      <c r="AI21" s="96"/>
      <c r="AJ21" s="96"/>
      <c r="AK21" s="96"/>
      <c r="AL21" s="96"/>
      <c r="AM21" s="96"/>
      <c r="AN21" s="96"/>
      <c r="AO21" s="96"/>
      <c r="AP21" s="96"/>
      <c r="AQ21" s="96"/>
    </row>
    <row r="22" spans="1:43" ht="73.5" customHeight="1">
      <c r="A22" s="90"/>
      <c r="B22" s="90">
        <v>21</v>
      </c>
      <c r="C22" s="92" t="s">
        <v>225</v>
      </c>
      <c r="D22" s="21" t="s">
        <v>2</v>
      </c>
      <c r="E22" s="92"/>
      <c r="F22" s="94"/>
      <c r="G22" s="94"/>
      <c r="H22" s="16" t="s">
        <v>226</v>
      </c>
      <c r="I22" s="13" t="s">
        <v>227</v>
      </c>
      <c r="J22" s="20"/>
      <c r="K22" s="94" t="s">
        <v>27</v>
      </c>
      <c r="L22" s="94" t="s">
        <v>140</v>
      </c>
      <c r="M22" s="94" t="s">
        <v>13</v>
      </c>
      <c r="N22" s="96"/>
      <c r="O22" s="96"/>
      <c r="P22" s="95"/>
      <c r="Q22" s="96"/>
      <c r="R22" s="96"/>
      <c r="S22" s="96" t="s">
        <v>7</v>
      </c>
      <c r="T22" s="96"/>
      <c r="U22" s="96"/>
      <c r="V22" s="96"/>
      <c r="W22" s="96"/>
      <c r="X22" s="96"/>
      <c r="Y22" s="96"/>
      <c r="Z22" s="95"/>
      <c r="AA22" s="96" t="s">
        <v>201</v>
      </c>
      <c r="AB22" s="96" t="s">
        <v>201</v>
      </c>
      <c r="AC22" s="96" t="s">
        <v>201</v>
      </c>
      <c r="AD22" s="96" t="s">
        <v>201</v>
      </c>
      <c r="AE22" s="96"/>
      <c r="AF22" s="96"/>
      <c r="AG22" s="96"/>
      <c r="AH22" s="96"/>
      <c r="AI22" s="96"/>
      <c r="AJ22" s="96"/>
      <c r="AK22" s="96"/>
      <c r="AL22" s="96"/>
      <c r="AM22" s="96"/>
      <c r="AN22" s="96"/>
      <c r="AO22" s="96"/>
      <c r="AP22" s="96"/>
      <c r="AQ22" s="96"/>
    </row>
    <row r="23" spans="1:43" ht="96" customHeight="1">
      <c r="A23" s="90"/>
      <c r="B23" s="90">
        <v>23</v>
      </c>
      <c r="C23" s="16" t="s">
        <v>49</v>
      </c>
      <c r="D23" s="94" t="s">
        <v>0</v>
      </c>
      <c r="E23" s="92"/>
      <c r="F23" s="94"/>
      <c r="G23" s="94"/>
      <c r="H23" s="92" t="s">
        <v>50</v>
      </c>
      <c r="I23" s="92" t="s">
        <v>221</v>
      </c>
      <c r="J23" s="98"/>
      <c r="K23" s="94" t="s">
        <v>27</v>
      </c>
      <c r="L23" s="94" t="s">
        <v>229</v>
      </c>
      <c r="M23" s="94" t="s">
        <v>13</v>
      </c>
      <c r="N23" s="96" t="s">
        <v>128</v>
      </c>
      <c r="O23" s="96"/>
      <c r="P23" s="95"/>
      <c r="Q23" s="95"/>
      <c r="R23" s="95"/>
      <c r="S23" s="96" t="s">
        <v>7</v>
      </c>
      <c r="T23" s="96"/>
      <c r="U23" s="95"/>
      <c r="V23" s="96"/>
      <c r="W23" s="95"/>
      <c r="X23" s="96"/>
      <c r="Y23" s="96"/>
      <c r="Z23" s="95">
        <f t="shared" si="2"/>
        <v>1</v>
      </c>
      <c r="AA23" s="96" t="s">
        <v>200</v>
      </c>
      <c r="AB23" s="96" t="s">
        <v>200</v>
      </c>
      <c r="AC23" s="96" t="s">
        <v>200</v>
      </c>
      <c r="AD23" s="96" t="s">
        <v>200</v>
      </c>
      <c r="AE23" s="96"/>
      <c r="AF23" s="96"/>
      <c r="AG23" s="96"/>
      <c r="AH23" s="96"/>
      <c r="AI23" s="96"/>
      <c r="AJ23" s="96"/>
      <c r="AK23" s="96"/>
      <c r="AL23" s="96"/>
      <c r="AM23" s="96"/>
      <c r="AN23" s="96"/>
      <c r="AO23" s="96"/>
      <c r="AP23" s="96"/>
      <c r="AQ23" s="96"/>
    </row>
    <row r="24" spans="1:43" ht="114.75" customHeight="1">
      <c r="A24" s="15"/>
      <c r="B24" s="15">
        <v>24</v>
      </c>
      <c r="C24" s="16" t="s">
        <v>51</v>
      </c>
      <c r="D24" s="94" t="s">
        <v>3</v>
      </c>
      <c r="E24" s="92"/>
      <c r="F24" s="94"/>
      <c r="G24" s="94"/>
      <c r="H24" s="92" t="s">
        <v>51</v>
      </c>
      <c r="I24" s="92" t="s">
        <v>220</v>
      </c>
      <c r="J24" s="22"/>
      <c r="K24" s="23" t="s">
        <v>27</v>
      </c>
      <c r="L24" s="94" t="s">
        <v>140</v>
      </c>
      <c r="M24" s="23" t="s">
        <v>13</v>
      </c>
      <c r="N24" s="96" t="s">
        <v>128</v>
      </c>
      <c r="O24" s="96"/>
      <c r="P24" s="95"/>
      <c r="Q24" s="95"/>
      <c r="R24" s="95"/>
      <c r="S24" s="95" t="s">
        <v>7</v>
      </c>
      <c r="T24" s="95"/>
      <c r="U24" s="95"/>
      <c r="V24" s="95"/>
      <c r="W24" s="95"/>
      <c r="X24" s="95"/>
      <c r="Y24" s="95"/>
      <c r="Z24" s="95">
        <f t="shared" si="2"/>
        <v>1</v>
      </c>
      <c r="AA24" s="96" t="s">
        <v>201</v>
      </c>
      <c r="AB24" s="96" t="s">
        <v>201</v>
      </c>
      <c r="AC24" s="96" t="s">
        <v>201</v>
      </c>
      <c r="AD24" s="96" t="s">
        <v>201</v>
      </c>
      <c r="AE24" s="96"/>
      <c r="AF24" s="96"/>
      <c r="AG24" s="96"/>
      <c r="AH24" s="96"/>
      <c r="AI24" s="96"/>
      <c r="AJ24" s="96"/>
      <c r="AK24" s="96"/>
      <c r="AL24" s="96"/>
      <c r="AM24" s="96"/>
      <c r="AN24" s="96"/>
      <c r="AO24" s="96"/>
      <c r="AP24" s="96"/>
      <c r="AQ24" s="96"/>
    </row>
    <row r="25" spans="1:43" ht="38.25" customHeight="1">
      <c r="A25" s="24"/>
      <c r="B25" s="24">
        <v>25</v>
      </c>
      <c r="C25" s="16" t="s">
        <v>52</v>
      </c>
      <c r="D25" s="23" t="s">
        <v>3</v>
      </c>
      <c r="E25" s="92"/>
      <c r="F25" s="94"/>
      <c r="G25" s="94"/>
      <c r="H25" s="16" t="s">
        <v>52</v>
      </c>
      <c r="I25" s="92" t="s">
        <v>164</v>
      </c>
      <c r="J25" s="98"/>
      <c r="K25" s="94" t="s">
        <v>27</v>
      </c>
      <c r="L25" s="94" t="s">
        <v>140</v>
      </c>
      <c r="M25" s="94" t="s">
        <v>13</v>
      </c>
      <c r="N25" s="96" t="s">
        <v>128</v>
      </c>
      <c r="O25" s="15"/>
      <c r="P25" s="25"/>
      <c r="Q25" s="95"/>
      <c r="R25" s="95"/>
      <c r="S25" s="95" t="s">
        <v>7</v>
      </c>
      <c r="T25" s="95"/>
      <c r="U25" s="95"/>
      <c r="V25" s="95"/>
      <c r="W25" s="95"/>
      <c r="X25" s="95"/>
      <c r="Y25" s="95"/>
      <c r="Z25" s="95">
        <f t="shared" si="2"/>
        <v>1</v>
      </c>
      <c r="AA25" s="96" t="s">
        <v>201</v>
      </c>
      <c r="AB25" s="96" t="s">
        <v>201</v>
      </c>
      <c r="AC25" s="96" t="s">
        <v>201</v>
      </c>
      <c r="AD25" s="96" t="s">
        <v>201</v>
      </c>
      <c r="AE25" s="96"/>
      <c r="AF25" s="96"/>
      <c r="AG25" s="96"/>
      <c r="AH25" s="96"/>
      <c r="AI25" s="96"/>
      <c r="AJ25" s="96"/>
      <c r="AK25" s="96"/>
      <c r="AL25" s="96"/>
      <c r="AM25" s="96"/>
      <c r="AN25" s="96"/>
      <c r="AO25" s="96"/>
      <c r="AP25" s="96"/>
      <c r="AQ25" s="96"/>
    </row>
    <row r="26" spans="1:43" ht="77.25" customHeight="1">
      <c r="A26" s="90"/>
      <c r="B26" s="90">
        <v>27</v>
      </c>
      <c r="C26" s="16" t="s">
        <v>53</v>
      </c>
      <c r="D26" s="94" t="s">
        <v>0</v>
      </c>
      <c r="E26" s="92"/>
      <c r="F26" s="94"/>
      <c r="G26" s="94"/>
      <c r="H26" s="16" t="s">
        <v>54</v>
      </c>
      <c r="I26" s="92" t="s">
        <v>165</v>
      </c>
      <c r="J26" s="98"/>
      <c r="K26" s="94" t="s">
        <v>27</v>
      </c>
      <c r="L26" s="94" t="s">
        <v>140</v>
      </c>
      <c r="M26" s="94" t="s">
        <v>13</v>
      </c>
      <c r="N26" s="15" t="s">
        <v>128</v>
      </c>
      <c r="O26" s="96"/>
      <c r="P26" s="95"/>
      <c r="Q26" s="95"/>
      <c r="R26" s="95"/>
      <c r="S26" s="95" t="s">
        <v>7</v>
      </c>
      <c r="T26" s="95"/>
      <c r="U26" s="95"/>
      <c r="V26" s="95"/>
      <c r="W26" s="95"/>
      <c r="X26" s="95"/>
      <c r="Y26" s="95"/>
      <c r="Z26" s="95">
        <f t="shared" si="2"/>
        <v>1</v>
      </c>
      <c r="AA26" s="96" t="s">
        <v>201</v>
      </c>
      <c r="AB26" s="96" t="s">
        <v>201</v>
      </c>
      <c r="AC26" s="96"/>
      <c r="AD26" s="96"/>
      <c r="AE26" s="96"/>
      <c r="AF26" s="96"/>
      <c r="AG26" s="96"/>
      <c r="AH26" s="96"/>
      <c r="AI26" s="96"/>
      <c r="AJ26" s="96"/>
      <c r="AK26" s="96"/>
      <c r="AL26" s="96"/>
      <c r="AM26" s="96"/>
      <c r="AN26" s="96"/>
      <c r="AO26" s="96"/>
      <c r="AP26" s="96"/>
      <c r="AQ26" s="96"/>
    </row>
    <row r="27" spans="1:43" ht="51" customHeight="1">
      <c r="A27" s="90"/>
      <c r="B27" s="90">
        <v>30</v>
      </c>
      <c r="C27" s="16" t="s">
        <v>55</v>
      </c>
      <c r="D27" s="94" t="s">
        <v>2</v>
      </c>
      <c r="E27" s="92"/>
      <c r="F27" s="94"/>
      <c r="G27" s="94"/>
      <c r="H27" s="16" t="s">
        <v>56</v>
      </c>
      <c r="I27" s="92" t="s">
        <v>202</v>
      </c>
      <c r="J27" s="98"/>
      <c r="K27" s="94" t="s">
        <v>27</v>
      </c>
      <c r="L27" s="94" t="s">
        <v>140</v>
      </c>
      <c r="M27" s="94" t="s">
        <v>13</v>
      </c>
      <c r="N27" s="15" t="s">
        <v>128</v>
      </c>
      <c r="O27" s="15"/>
      <c r="P27" s="95"/>
      <c r="Q27" s="95"/>
      <c r="R27" s="95"/>
      <c r="S27" s="95" t="s">
        <v>7</v>
      </c>
      <c r="T27" s="95"/>
      <c r="U27" s="95"/>
      <c r="V27" s="95"/>
      <c r="W27" s="95"/>
      <c r="X27" s="95"/>
      <c r="Y27" s="95"/>
      <c r="Z27" s="95">
        <f t="shared" si="2"/>
        <v>1</v>
      </c>
      <c r="AA27" s="96" t="s">
        <v>201</v>
      </c>
      <c r="AB27" s="96" t="s">
        <v>201</v>
      </c>
      <c r="AC27" s="96" t="s">
        <v>201</v>
      </c>
      <c r="AD27" s="96" t="s">
        <v>201</v>
      </c>
      <c r="AE27" s="96"/>
      <c r="AF27" s="96"/>
      <c r="AG27" s="96"/>
      <c r="AH27" s="96"/>
      <c r="AI27" s="96"/>
      <c r="AJ27" s="96"/>
      <c r="AK27" s="96"/>
      <c r="AL27" s="96"/>
      <c r="AM27" s="96"/>
      <c r="AN27" s="96"/>
      <c r="AO27" s="96"/>
      <c r="AP27" s="96"/>
      <c r="AQ27" s="96"/>
    </row>
    <row r="28" spans="1:43" ht="24" customHeight="1">
      <c r="A28" s="90"/>
      <c r="B28" s="90"/>
      <c r="C28" s="122" t="s">
        <v>9</v>
      </c>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4"/>
    </row>
    <row r="29" spans="1:43" ht="22.5" customHeight="1">
      <c r="A29" s="90"/>
      <c r="B29" s="90"/>
      <c r="C29" s="122" t="s">
        <v>57</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4"/>
    </row>
    <row r="30" spans="1:43" ht="105.75" customHeight="1">
      <c r="A30" s="90"/>
      <c r="B30" s="90">
        <v>36</v>
      </c>
      <c r="C30" s="16" t="s">
        <v>58</v>
      </c>
      <c r="D30" s="94" t="s">
        <v>2</v>
      </c>
      <c r="E30" s="92"/>
      <c r="F30" s="94"/>
      <c r="G30" s="94"/>
      <c r="H30" s="16" t="s">
        <v>59</v>
      </c>
      <c r="I30" s="92" t="s">
        <v>166</v>
      </c>
      <c r="J30" s="98"/>
      <c r="K30" s="94" t="s">
        <v>27</v>
      </c>
      <c r="L30" s="94" t="s">
        <v>140</v>
      </c>
      <c r="M30" s="94" t="s">
        <v>13</v>
      </c>
      <c r="N30" s="96" t="s">
        <v>128</v>
      </c>
      <c r="O30" s="96"/>
      <c r="P30" s="95"/>
      <c r="Q30" s="95"/>
      <c r="R30" s="95"/>
      <c r="S30" s="95" t="s">
        <v>7</v>
      </c>
      <c r="T30" s="95"/>
      <c r="U30" s="95"/>
      <c r="V30" s="95"/>
      <c r="W30" s="95"/>
      <c r="X30" s="95"/>
      <c r="Y30" s="95"/>
      <c r="Z30" s="95">
        <f t="shared" si="2"/>
        <v>1</v>
      </c>
      <c r="AA30" s="96" t="s">
        <v>203</v>
      </c>
      <c r="AB30" s="96" t="s">
        <v>203</v>
      </c>
      <c r="AC30" s="96" t="s">
        <v>203</v>
      </c>
      <c r="AD30" s="96" t="s">
        <v>203</v>
      </c>
      <c r="AE30" s="96"/>
      <c r="AF30" s="96"/>
      <c r="AG30" s="96"/>
      <c r="AH30" s="96"/>
      <c r="AI30" s="96"/>
      <c r="AJ30" s="96"/>
      <c r="AK30" s="96"/>
      <c r="AL30" s="96"/>
      <c r="AM30" s="96"/>
      <c r="AN30" s="96"/>
      <c r="AO30" s="96"/>
      <c r="AP30" s="96"/>
      <c r="AQ30" s="96"/>
    </row>
    <row r="31" spans="1:43" ht="23.25" customHeight="1">
      <c r="A31" s="90"/>
      <c r="B31" s="90"/>
      <c r="C31" s="122" t="s">
        <v>60</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4"/>
    </row>
    <row r="32" spans="1:43" ht="73.5" customHeight="1">
      <c r="A32" s="90">
        <v>42</v>
      </c>
      <c r="B32" s="90">
        <v>42</v>
      </c>
      <c r="C32" s="16" t="s">
        <v>61</v>
      </c>
      <c r="D32" s="94" t="s">
        <v>0</v>
      </c>
      <c r="E32" s="92" t="s">
        <v>62</v>
      </c>
      <c r="F32" s="94" t="s">
        <v>2</v>
      </c>
      <c r="G32" s="94"/>
      <c r="H32" s="16" t="s">
        <v>62</v>
      </c>
      <c r="I32" s="92" t="s">
        <v>167</v>
      </c>
      <c r="J32" s="98" t="s">
        <v>63</v>
      </c>
      <c r="K32" s="94" t="s">
        <v>27</v>
      </c>
      <c r="L32" s="94" t="s">
        <v>140</v>
      </c>
      <c r="M32" s="94" t="s">
        <v>13</v>
      </c>
      <c r="N32" s="96" t="s">
        <v>128</v>
      </c>
      <c r="O32" s="96" t="s">
        <v>7</v>
      </c>
      <c r="P32" s="95">
        <v>1</v>
      </c>
      <c r="Q32" s="95"/>
      <c r="R32" s="95"/>
      <c r="S32" s="95" t="s">
        <v>7</v>
      </c>
      <c r="T32" s="95"/>
      <c r="U32" s="95"/>
      <c r="V32" s="95"/>
      <c r="W32" s="95"/>
      <c r="X32" s="95"/>
      <c r="Y32" s="95"/>
      <c r="Z32" s="95">
        <f t="shared" si="2"/>
        <v>1</v>
      </c>
      <c r="AA32" s="96" t="s">
        <v>203</v>
      </c>
      <c r="AB32" s="96" t="s">
        <v>203</v>
      </c>
      <c r="AC32" s="96" t="s">
        <v>203</v>
      </c>
      <c r="AD32" s="96" t="s">
        <v>203</v>
      </c>
      <c r="AE32" s="96" t="s">
        <v>203</v>
      </c>
      <c r="AF32" s="96" t="s">
        <v>203</v>
      </c>
      <c r="AG32" s="96" t="s">
        <v>203</v>
      </c>
      <c r="AH32" s="96" t="s">
        <v>203</v>
      </c>
      <c r="AI32" s="96" t="s">
        <v>203</v>
      </c>
      <c r="AJ32" s="96" t="s">
        <v>203</v>
      </c>
      <c r="AK32" s="96" t="s">
        <v>203</v>
      </c>
      <c r="AL32" s="96" t="s">
        <v>203</v>
      </c>
      <c r="AM32" s="96" t="s">
        <v>203</v>
      </c>
      <c r="AN32" s="96" t="s">
        <v>203</v>
      </c>
      <c r="AO32" s="96" t="s">
        <v>203</v>
      </c>
      <c r="AP32" s="96" t="s">
        <v>203</v>
      </c>
      <c r="AQ32" s="96"/>
    </row>
    <row r="33" spans="1:43" ht="26.25" customHeight="1">
      <c r="A33" s="90"/>
      <c r="B33" s="90"/>
      <c r="C33" s="122" t="s">
        <v>64</v>
      </c>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4"/>
    </row>
    <row r="34" spans="1:43" ht="69" customHeight="1">
      <c r="A34" s="90"/>
      <c r="B34" s="90">
        <v>49</v>
      </c>
      <c r="C34" s="26" t="s">
        <v>65</v>
      </c>
      <c r="D34" s="77" t="s">
        <v>3</v>
      </c>
      <c r="E34" s="27"/>
      <c r="F34" s="28"/>
      <c r="G34" s="28" t="s">
        <v>7</v>
      </c>
      <c r="H34" s="26" t="s">
        <v>66</v>
      </c>
      <c r="I34" s="27" t="s">
        <v>168</v>
      </c>
      <c r="J34" s="98"/>
      <c r="K34" s="94" t="s">
        <v>27</v>
      </c>
      <c r="L34" s="94" t="s">
        <v>140</v>
      </c>
      <c r="M34" s="94" t="s">
        <v>13</v>
      </c>
      <c r="N34" s="96" t="s">
        <v>128</v>
      </c>
      <c r="O34" s="96"/>
      <c r="P34" s="95"/>
      <c r="Q34" s="95"/>
      <c r="R34" s="95"/>
      <c r="S34" s="95" t="s">
        <v>7</v>
      </c>
      <c r="T34" s="95"/>
      <c r="U34" s="95"/>
      <c r="V34" s="95"/>
      <c r="W34" s="95"/>
      <c r="X34" s="95"/>
      <c r="Y34" s="95"/>
      <c r="Z34" s="95">
        <f t="shared" ref="Z34:Z46" si="3">COUNTIF(Q34:Y34,"x")</f>
        <v>1</v>
      </c>
      <c r="AA34" s="96" t="s">
        <v>205</v>
      </c>
      <c r="AB34" s="96" t="s">
        <v>205</v>
      </c>
      <c r="AC34" s="96" t="s">
        <v>205</v>
      </c>
      <c r="AD34" s="96" t="s">
        <v>205</v>
      </c>
      <c r="AE34" s="96"/>
      <c r="AF34" s="96"/>
      <c r="AG34" s="96"/>
      <c r="AH34" s="96"/>
      <c r="AI34" s="96"/>
      <c r="AJ34" s="96"/>
      <c r="AK34" s="96"/>
      <c r="AL34" s="96"/>
      <c r="AM34" s="96"/>
      <c r="AN34" s="96"/>
      <c r="AO34" s="96"/>
      <c r="AP34" s="96"/>
      <c r="AQ34" s="96"/>
    </row>
    <row r="35" spans="1:43" ht="110.25" customHeight="1">
      <c r="A35" s="90"/>
      <c r="B35" s="90">
        <v>50</v>
      </c>
      <c r="C35" s="16" t="s">
        <v>67</v>
      </c>
      <c r="D35" s="94" t="s">
        <v>0</v>
      </c>
      <c r="E35" s="92"/>
      <c r="F35" s="94"/>
      <c r="G35" s="28"/>
      <c r="H35" s="16" t="s">
        <v>68</v>
      </c>
      <c r="I35" s="13" t="s">
        <v>169</v>
      </c>
      <c r="J35" s="98" t="s">
        <v>69</v>
      </c>
      <c r="K35" s="94" t="s">
        <v>27</v>
      </c>
      <c r="L35" s="94" t="s">
        <v>140</v>
      </c>
      <c r="M35" s="94" t="s">
        <v>13</v>
      </c>
      <c r="N35" s="96" t="s">
        <v>129</v>
      </c>
      <c r="O35" s="96"/>
      <c r="P35" s="95"/>
      <c r="Q35" s="95"/>
      <c r="R35" s="95"/>
      <c r="S35" s="95" t="s">
        <v>7</v>
      </c>
      <c r="T35" s="95"/>
      <c r="U35" s="95"/>
      <c r="V35" s="95"/>
      <c r="W35" s="95"/>
      <c r="X35" s="95"/>
      <c r="Y35" s="95"/>
      <c r="Z35" s="95">
        <f t="shared" si="3"/>
        <v>1</v>
      </c>
      <c r="AA35" s="96" t="s">
        <v>207</v>
      </c>
      <c r="AB35" s="96" t="s">
        <v>207</v>
      </c>
      <c r="AC35" s="96" t="s">
        <v>207</v>
      </c>
      <c r="AD35" s="96" t="s">
        <v>207</v>
      </c>
      <c r="AE35" s="96"/>
      <c r="AF35" s="96"/>
      <c r="AG35" s="96"/>
      <c r="AH35" s="96"/>
      <c r="AI35" s="96"/>
      <c r="AJ35" s="96"/>
      <c r="AK35" s="96"/>
      <c r="AL35" s="96"/>
      <c r="AM35" s="96"/>
      <c r="AN35" s="96"/>
      <c r="AO35" s="96"/>
      <c r="AP35" s="96"/>
      <c r="AQ35" s="96"/>
    </row>
    <row r="36" spans="1:43" ht="30" customHeight="1">
      <c r="A36" s="90"/>
      <c r="B36" s="90"/>
      <c r="C36" s="122" t="s">
        <v>70</v>
      </c>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4"/>
    </row>
    <row r="37" spans="1:43" ht="177" customHeight="1">
      <c r="A37" s="90"/>
      <c r="B37" s="90">
        <v>51</v>
      </c>
      <c r="C37" s="16" t="s">
        <v>16</v>
      </c>
      <c r="D37" s="94" t="s">
        <v>3</v>
      </c>
      <c r="E37" s="92"/>
      <c r="F37" s="94"/>
      <c r="G37" s="94" t="s">
        <v>7</v>
      </c>
      <c r="H37" s="16" t="s">
        <v>28</v>
      </c>
      <c r="I37" s="92" t="s">
        <v>170</v>
      </c>
      <c r="J37" s="98"/>
      <c r="K37" s="94" t="s">
        <v>27</v>
      </c>
      <c r="L37" s="94" t="s">
        <v>140</v>
      </c>
      <c r="M37" s="94" t="s">
        <v>13</v>
      </c>
      <c r="N37" s="96" t="s">
        <v>129</v>
      </c>
      <c r="O37" s="96"/>
      <c r="P37" s="95"/>
      <c r="Q37" s="95"/>
      <c r="R37" s="95"/>
      <c r="S37" s="95" t="s">
        <v>7</v>
      </c>
      <c r="T37" s="95"/>
      <c r="U37" s="95"/>
      <c r="V37" s="95"/>
      <c r="W37" s="95"/>
      <c r="X37" s="95"/>
      <c r="Y37" s="95"/>
      <c r="Z37" s="95">
        <f t="shared" si="3"/>
        <v>1</v>
      </c>
      <c r="AA37" s="96" t="s">
        <v>205</v>
      </c>
      <c r="AB37" s="96"/>
      <c r="AC37" s="96" t="s">
        <v>205</v>
      </c>
      <c r="AD37" s="96"/>
      <c r="AE37" s="96"/>
      <c r="AF37" s="96"/>
      <c r="AG37" s="96"/>
      <c r="AH37" s="96"/>
      <c r="AI37" s="96"/>
      <c r="AJ37" s="96"/>
      <c r="AK37" s="96"/>
      <c r="AL37" s="96"/>
      <c r="AM37" s="96"/>
      <c r="AN37" s="96"/>
      <c r="AO37" s="96"/>
      <c r="AP37" s="96"/>
      <c r="AQ37" s="96"/>
    </row>
    <row r="38" spans="1:43" ht="27" customHeight="1">
      <c r="A38" s="90"/>
      <c r="B38" s="90"/>
      <c r="C38" s="122" t="s">
        <v>5</v>
      </c>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4"/>
    </row>
    <row r="39" spans="1:43" ht="23.25" customHeight="1">
      <c r="A39" s="90"/>
      <c r="B39" s="90"/>
      <c r="C39" s="122" t="s">
        <v>71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4"/>
    </row>
    <row r="40" spans="1:43" ht="102" customHeight="1">
      <c r="A40" s="90"/>
      <c r="B40" s="90">
        <v>52</v>
      </c>
      <c r="C40" s="16" t="s">
        <v>72</v>
      </c>
      <c r="D40" s="94" t="s">
        <v>2</v>
      </c>
      <c r="E40" s="92"/>
      <c r="F40" s="94"/>
      <c r="G40" s="94"/>
      <c r="H40" s="16" t="s">
        <v>73</v>
      </c>
      <c r="I40" s="13" t="s">
        <v>206</v>
      </c>
      <c r="J40" s="98"/>
      <c r="K40" s="94" t="s">
        <v>27</v>
      </c>
      <c r="L40" s="94" t="s">
        <v>140</v>
      </c>
      <c r="M40" s="94" t="s">
        <v>15</v>
      </c>
      <c r="N40" s="96" t="s">
        <v>129</v>
      </c>
      <c r="O40" s="96"/>
      <c r="P40" s="95"/>
      <c r="Q40" s="95"/>
      <c r="R40" s="95"/>
      <c r="S40" s="95" t="s">
        <v>7</v>
      </c>
      <c r="T40" s="95"/>
      <c r="U40" s="95"/>
      <c r="V40" s="95"/>
      <c r="W40" s="95"/>
      <c r="X40" s="95"/>
      <c r="Y40" s="95"/>
      <c r="Z40" s="95">
        <f t="shared" si="3"/>
        <v>1</v>
      </c>
      <c r="AA40" s="96" t="s">
        <v>207</v>
      </c>
      <c r="AB40" s="96" t="s">
        <v>207</v>
      </c>
      <c r="AC40" s="96" t="s">
        <v>207</v>
      </c>
      <c r="AD40" s="96" t="s">
        <v>207</v>
      </c>
      <c r="AE40" s="96"/>
      <c r="AF40" s="96"/>
      <c r="AG40" s="96"/>
      <c r="AH40" s="96"/>
      <c r="AI40" s="96"/>
      <c r="AJ40" s="96"/>
      <c r="AK40" s="96"/>
      <c r="AL40" s="96"/>
      <c r="AM40" s="96"/>
      <c r="AN40" s="96"/>
      <c r="AO40" s="96"/>
      <c r="AP40" s="96"/>
      <c r="AQ40" s="96"/>
    </row>
    <row r="41" spans="1:43" ht="23.25" customHeight="1">
      <c r="A41" s="90"/>
      <c r="B41" s="122" t="s">
        <v>74</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4"/>
    </row>
    <row r="42" spans="1:43" ht="23.25" customHeight="1">
      <c r="A42" s="90"/>
      <c r="B42" s="122" t="s">
        <v>75</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4"/>
    </row>
    <row r="43" spans="1:43" ht="49.5" customHeight="1">
      <c r="A43" s="118"/>
      <c r="B43" s="119">
        <v>57</v>
      </c>
      <c r="C43" s="107" t="s">
        <v>76</v>
      </c>
      <c r="D43" s="107" t="s">
        <v>2</v>
      </c>
      <c r="E43" s="121"/>
      <c r="F43" s="115"/>
      <c r="G43" s="139"/>
      <c r="H43" s="107" t="s">
        <v>243</v>
      </c>
      <c r="I43" s="13" t="s">
        <v>246</v>
      </c>
      <c r="J43" s="137"/>
      <c r="K43" s="107" t="s">
        <v>230</v>
      </c>
      <c r="L43" s="107" t="s">
        <v>140</v>
      </c>
      <c r="M43" s="107" t="s">
        <v>15</v>
      </c>
      <c r="N43" s="96" t="s">
        <v>128</v>
      </c>
      <c r="O43" s="110"/>
      <c r="P43" s="110"/>
      <c r="Q43" s="95"/>
      <c r="R43" s="95"/>
      <c r="S43" s="95" t="s">
        <v>7</v>
      </c>
      <c r="T43" s="95"/>
      <c r="U43" s="95"/>
      <c r="V43" s="95"/>
      <c r="W43" s="95"/>
      <c r="X43" s="95"/>
      <c r="Y43" s="95"/>
      <c r="Z43" s="95">
        <f t="shared" si="3"/>
        <v>1</v>
      </c>
      <c r="AA43" s="96"/>
      <c r="AB43" s="96"/>
      <c r="AC43" s="96" t="s">
        <v>198</v>
      </c>
      <c r="AD43" s="96"/>
      <c r="AE43" s="96"/>
      <c r="AF43" s="96"/>
      <c r="AG43" s="96"/>
      <c r="AH43" s="96"/>
      <c r="AI43" s="96"/>
      <c r="AJ43" s="96"/>
      <c r="AK43" s="96"/>
      <c r="AL43" s="96"/>
      <c r="AM43" s="96"/>
      <c r="AN43" s="96"/>
      <c r="AO43" s="96"/>
      <c r="AP43" s="96"/>
      <c r="AQ43" s="96"/>
    </row>
    <row r="44" spans="1:43" ht="39.75" customHeight="1">
      <c r="A44" s="118"/>
      <c r="B44" s="120"/>
      <c r="C44" s="108"/>
      <c r="D44" s="108"/>
      <c r="E44" s="121"/>
      <c r="F44" s="115"/>
      <c r="G44" s="139"/>
      <c r="H44" s="108"/>
      <c r="I44" s="13" t="s">
        <v>171</v>
      </c>
      <c r="J44" s="138"/>
      <c r="K44" s="108"/>
      <c r="L44" s="108"/>
      <c r="M44" s="108"/>
      <c r="N44" s="96" t="s">
        <v>128</v>
      </c>
      <c r="O44" s="110"/>
      <c r="P44" s="110"/>
      <c r="Q44" s="95"/>
      <c r="R44" s="95"/>
      <c r="S44" s="95" t="s">
        <v>7</v>
      </c>
      <c r="T44" s="95"/>
      <c r="U44" s="95"/>
      <c r="V44" s="95"/>
      <c r="W44" s="95"/>
      <c r="X44" s="95"/>
      <c r="Y44" s="95"/>
      <c r="Z44" s="95">
        <f t="shared" si="3"/>
        <v>1</v>
      </c>
      <c r="AA44" s="96"/>
      <c r="AB44" s="96"/>
      <c r="AC44" s="96"/>
      <c r="AD44" s="96" t="s">
        <v>198</v>
      </c>
      <c r="AE44" s="96"/>
      <c r="AF44" s="96"/>
      <c r="AG44" s="96"/>
      <c r="AH44" s="96"/>
      <c r="AI44" s="96"/>
      <c r="AJ44" s="96"/>
      <c r="AK44" s="96"/>
      <c r="AL44" s="96"/>
      <c r="AM44" s="96"/>
      <c r="AN44" s="96"/>
      <c r="AO44" s="96"/>
      <c r="AP44" s="96"/>
      <c r="AQ44" s="96"/>
    </row>
    <row r="45" spans="1:43" ht="24.75" customHeight="1">
      <c r="A45" s="90"/>
      <c r="B45" s="90"/>
      <c r="C45" s="122" t="s">
        <v>172</v>
      </c>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4"/>
    </row>
    <row r="46" spans="1:43" s="32" customFormat="1" ht="102.75" customHeight="1">
      <c r="A46" s="90"/>
      <c r="B46" s="90">
        <v>61</v>
      </c>
      <c r="C46" s="16" t="s">
        <v>77</v>
      </c>
      <c r="D46" s="94" t="s">
        <v>0</v>
      </c>
      <c r="E46" s="92"/>
      <c r="F46" s="94"/>
      <c r="G46" s="71"/>
      <c r="H46" s="29" t="s">
        <v>153</v>
      </c>
      <c r="I46" s="13" t="s">
        <v>250</v>
      </c>
      <c r="J46" s="14"/>
      <c r="K46" s="94" t="s">
        <v>27</v>
      </c>
      <c r="L46" s="94" t="s">
        <v>229</v>
      </c>
      <c r="M46" s="94" t="s">
        <v>15</v>
      </c>
      <c r="N46" s="96" t="s">
        <v>128</v>
      </c>
      <c r="O46" s="96"/>
      <c r="P46" s="93"/>
      <c r="Q46" s="30"/>
      <c r="R46" s="30"/>
      <c r="S46" s="95" t="s">
        <v>7</v>
      </c>
      <c r="T46" s="31"/>
      <c r="U46" s="30"/>
      <c r="V46" s="30"/>
      <c r="W46" s="30"/>
      <c r="X46" s="30"/>
      <c r="Y46" s="30"/>
      <c r="Z46" s="95">
        <f t="shared" si="3"/>
        <v>1</v>
      </c>
      <c r="AA46" s="96" t="s">
        <v>200</v>
      </c>
      <c r="AB46" s="96" t="s">
        <v>200</v>
      </c>
      <c r="AC46" s="96"/>
      <c r="AD46" s="96"/>
      <c r="AE46" s="96"/>
      <c r="AF46" s="96"/>
      <c r="AG46" s="96"/>
      <c r="AH46" s="96"/>
      <c r="AI46" s="96"/>
      <c r="AJ46" s="96"/>
      <c r="AK46" s="96"/>
      <c r="AL46" s="96"/>
      <c r="AM46" s="96"/>
      <c r="AN46" s="96"/>
      <c r="AO46" s="96"/>
      <c r="AP46" s="96"/>
      <c r="AQ46" s="96"/>
    </row>
    <row r="47" spans="1:43" ht="31.5" customHeight="1">
      <c r="A47" s="90"/>
      <c r="B47" s="90"/>
      <c r="C47" s="122" t="s">
        <v>173</v>
      </c>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4"/>
    </row>
    <row r="48" spans="1:43" ht="133.5" customHeight="1">
      <c r="A48" s="97"/>
      <c r="B48" s="90">
        <v>62</v>
      </c>
      <c r="C48" s="16" t="s">
        <v>78</v>
      </c>
      <c r="D48" s="94" t="s">
        <v>0</v>
      </c>
      <c r="E48" s="92"/>
      <c r="F48" s="94"/>
      <c r="G48" s="94"/>
      <c r="H48" s="16" t="s">
        <v>154</v>
      </c>
      <c r="I48" s="13" t="s">
        <v>189</v>
      </c>
      <c r="J48" s="98"/>
      <c r="K48" s="94" t="s">
        <v>27</v>
      </c>
      <c r="L48" s="94" t="s">
        <v>229</v>
      </c>
      <c r="M48" s="94" t="s">
        <v>15</v>
      </c>
      <c r="N48" s="96" t="s">
        <v>128</v>
      </c>
      <c r="O48" s="96"/>
      <c r="P48" s="95"/>
      <c r="Q48" s="31"/>
      <c r="R48" s="31"/>
      <c r="S48" s="95" t="s">
        <v>7</v>
      </c>
      <c r="T48" s="31"/>
      <c r="U48" s="31"/>
      <c r="V48" s="31"/>
      <c r="W48" s="31"/>
      <c r="X48" s="31"/>
      <c r="Y48" s="31"/>
      <c r="Z48" s="31">
        <f t="shared" ref="Z48" si="4">COUNTIF(Q48:Y48,"x")</f>
        <v>1</v>
      </c>
      <c r="AA48" s="96" t="s">
        <v>200</v>
      </c>
      <c r="AB48" s="96" t="s">
        <v>200</v>
      </c>
      <c r="AC48" s="96" t="s">
        <v>200</v>
      </c>
      <c r="AD48" s="96" t="s">
        <v>200</v>
      </c>
      <c r="AE48" s="96"/>
      <c r="AF48" s="96"/>
      <c r="AG48" s="96"/>
      <c r="AH48" s="96"/>
      <c r="AI48" s="96"/>
      <c r="AJ48" s="96"/>
      <c r="AK48" s="96"/>
      <c r="AL48" s="96"/>
      <c r="AM48" s="96"/>
      <c r="AN48" s="96"/>
      <c r="AO48" s="96"/>
      <c r="AP48" s="96"/>
      <c r="AQ48" s="96"/>
    </row>
    <row r="49" spans="1:56" ht="29.25" customHeight="1">
      <c r="A49" s="90"/>
      <c r="B49" s="90"/>
      <c r="C49" s="122" t="s">
        <v>79</v>
      </c>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4"/>
    </row>
    <row r="50" spans="1:56" ht="68.25" customHeight="1">
      <c r="A50" s="90"/>
      <c r="B50" s="119">
        <v>74</v>
      </c>
      <c r="C50" s="107" t="s">
        <v>80</v>
      </c>
      <c r="D50" s="107" t="s">
        <v>0</v>
      </c>
      <c r="E50" s="33"/>
      <c r="F50" s="9"/>
      <c r="G50" s="135"/>
      <c r="H50" s="116" t="s">
        <v>81</v>
      </c>
      <c r="I50" s="72" t="s">
        <v>240</v>
      </c>
      <c r="J50" s="137"/>
      <c r="K50" s="107" t="s">
        <v>27</v>
      </c>
      <c r="L50" s="107" t="s">
        <v>140</v>
      </c>
      <c r="M50" s="107" t="s">
        <v>15</v>
      </c>
      <c r="N50" s="91"/>
      <c r="O50" s="91"/>
      <c r="P50" s="91"/>
      <c r="Q50" s="91"/>
      <c r="R50" s="91"/>
      <c r="S50" s="91" t="s">
        <v>7</v>
      </c>
      <c r="T50" s="91"/>
      <c r="U50" s="91"/>
      <c r="V50" s="91"/>
      <c r="W50" s="91"/>
      <c r="X50" s="91"/>
      <c r="Y50" s="91"/>
      <c r="Z50" s="91"/>
      <c r="AA50" s="91"/>
      <c r="AB50" s="96" t="s">
        <v>199</v>
      </c>
      <c r="AC50" s="91"/>
      <c r="AD50" s="91"/>
      <c r="AE50" s="91"/>
      <c r="AF50" s="91"/>
      <c r="AG50" s="91"/>
      <c r="AH50" s="91"/>
      <c r="AI50" s="91"/>
      <c r="AJ50" s="91"/>
      <c r="AK50" s="91"/>
      <c r="AL50" s="91"/>
      <c r="AM50" s="91"/>
      <c r="AN50" s="91"/>
      <c r="AO50" s="91"/>
      <c r="AP50" s="91"/>
      <c r="AQ50" s="96"/>
    </row>
    <row r="51" spans="1:56" ht="81" customHeight="1">
      <c r="A51" s="90">
        <v>74</v>
      </c>
      <c r="B51" s="120"/>
      <c r="C51" s="108"/>
      <c r="D51" s="108"/>
      <c r="E51" s="92" t="s">
        <v>81</v>
      </c>
      <c r="F51" s="94" t="s">
        <v>2</v>
      </c>
      <c r="G51" s="136"/>
      <c r="H51" s="117"/>
      <c r="I51" s="92" t="s">
        <v>224</v>
      </c>
      <c r="J51" s="138"/>
      <c r="K51" s="108"/>
      <c r="L51" s="108"/>
      <c r="M51" s="108"/>
      <c r="N51" s="96" t="s">
        <v>128</v>
      </c>
      <c r="O51" s="96" t="s">
        <v>7</v>
      </c>
      <c r="P51" s="95">
        <v>1</v>
      </c>
      <c r="Q51" s="96"/>
      <c r="R51" s="96"/>
      <c r="S51" s="96" t="s">
        <v>7</v>
      </c>
      <c r="T51" s="96"/>
      <c r="U51" s="96"/>
      <c r="V51" s="96"/>
      <c r="W51" s="96"/>
      <c r="X51" s="96"/>
      <c r="Y51" s="96"/>
      <c r="Z51" s="95">
        <f t="shared" ref="Z51:Z76" si="5">COUNTIF(Q51:Y51,"x")</f>
        <v>1</v>
      </c>
      <c r="AA51" s="96" t="s">
        <v>201</v>
      </c>
      <c r="AB51" s="96"/>
      <c r="AC51" s="96" t="s">
        <v>201</v>
      </c>
      <c r="AD51" s="96" t="s">
        <v>201</v>
      </c>
      <c r="AE51" s="96"/>
      <c r="AF51" s="96"/>
      <c r="AG51" s="96"/>
      <c r="AH51" s="96"/>
      <c r="AI51" s="96"/>
      <c r="AJ51" s="96"/>
      <c r="AK51" s="96"/>
      <c r="AL51" s="96"/>
      <c r="AM51" s="96"/>
      <c r="AN51" s="96"/>
      <c r="AO51" s="96"/>
      <c r="AP51" s="96"/>
      <c r="AQ51" s="96"/>
    </row>
    <row r="52" spans="1:56" ht="30.75" customHeight="1">
      <c r="A52" s="90"/>
      <c r="B52" s="90"/>
      <c r="C52" s="122" t="s">
        <v>6</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4"/>
    </row>
    <row r="53" spans="1:56" ht="30.75" customHeight="1">
      <c r="A53" s="90"/>
      <c r="B53" s="90"/>
      <c r="C53" s="122" t="s">
        <v>82</v>
      </c>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4"/>
    </row>
    <row r="54" spans="1:56" ht="98.25" customHeight="1">
      <c r="A54" s="90">
        <v>75</v>
      </c>
      <c r="B54" s="90">
        <v>75</v>
      </c>
      <c r="C54" s="92" t="s">
        <v>83</v>
      </c>
      <c r="D54" s="94" t="s">
        <v>2</v>
      </c>
      <c r="E54" s="92" t="s">
        <v>84</v>
      </c>
      <c r="F54" s="94" t="s">
        <v>2</v>
      </c>
      <c r="G54" s="94"/>
      <c r="H54" s="92" t="s">
        <v>84</v>
      </c>
      <c r="I54" s="92" t="s">
        <v>174</v>
      </c>
      <c r="J54" s="98"/>
      <c r="K54" s="94" t="s">
        <v>27</v>
      </c>
      <c r="L54" s="94" t="s">
        <v>140</v>
      </c>
      <c r="M54" s="94" t="s">
        <v>14</v>
      </c>
      <c r="N54" s="96" t="s">
        <v>128</v>
      </c>
      <c r="O54" s="96" t="s">
        <v>7</v>
      </c>
      <c r="P54" s="95"/>
      <c r="Q54" s="95"/>
      <c r="R54" s="95"/>
      <c r="S54" s="95" t="s">
        <v>7</v>
      </c>
      <c r="T54" s="95"/>
      <c r="U54" s="95"/>
      <c r="V54" s="95"/>
      <c r="W54" s="95"/>
      <c r="X54" s="95"/>
      <c r="Y54" s="95"/>
      <c r="Z54" s="95">
        <f t="shared" si="5"/>
        <v>1</v>
      </c>
      <c r="AA54" s="96" t="s">
        <v>204</v>
      </c>
      <c r="AB54" s="96" t="s">
        <v>204</v>
      </c>
      <c r="AC54" s="96" t="s">
        <v>204</v>
      </c>
      <c r="AD54" s="96" t="s">
        <v>204</v>
      </c>
      <c r="AE54" s="96"/>
      <c r="AF54" s="96"/>
      <c r="AG54" s="96"/>
      <c r="AH54" s="96"/>
      <c r="AI54" s="96"/>
      <c r="AJ54" s="96"/>
      <c r="AK54" s="96"/>
      <c r="AL54" s="96"/>
      <c r="AM54" s="96"/>
      <c r="AN54" s="96"/>
      <c r="AO54" s="96"/>
      <c r="AP54" s="96"/>
      <c r="AQ54" s="96"/>
    </row>
    <row r="55" spans="1:56" ht="168" customHeight="1">
      <c r="A55" s="90">
        <v>80</v>
      </c>
      <c r="B55" s="90">
        <v>80</v>
      </c>
      <c r="C55" s="92" t="s">
        <v>85</v>
      </c>
      <c r="D55" s="94" t="s">
        <v>0</v>
      </c>
      <c r="E55" s="92" t="s">
        <v>86</v>
      </c>
      <c r="F55" s="94" t="s">
        <v>2</v>
      </c>
      <c r="G55" s="94"/>
      <c r="H55" s="92" t="s">
        <v>86</v>
      </c>
      <c r="I55" s="13" t="s">
        <v>247</v>
      </c>
      <c r="J55" s="98"/>
      <c r="K55" s="94" t="s">
        <v>27</v>
      </c>
      <c r="L55" s="94" t="s">
        <v>140</v>
      </c>
      <c r="M55" s="94" t="s">
        <v>14</v>
      </c>
      <c r="N55" s="96" t="s">
        <v>128</v>
      </c>
      <c r="O55" s="96" t="s">
        <v>7</v>
      </c>
      <c r="P55" s="95">
        <v>1</v>
      </c>
      <c r="Q55" s="96"/>
      <c r="R55" s="96"/>
      <c r="S55" s="96" t="s">
        <v>7</v>
      </c>
      <c r="T55" s="96"/>
      <c r="U55" s="96"/>
      <c r="V55" s="96"/>
      <c r="W55" s="96"/>
      <c r="X55" s="96"/>
      <c r="Y55" s="96"/>
      <c r="Z55" s="95">
        <f t="shared" si="5"/>
        <v>1</v>
      </c>
      <c r="AA55" s="96" t="s">
        <v>207</v>
      </c>
      <c r="AB55" s="96" t="s">
        <v>207</v>
      </c>
      <c r="AC55" s="96" t="s">
        <v>207</v>
      </c>
      <c r="AD55" s="96" t="s">
        <v>207</v>
      </c>
      <c r="AE55" s="96"/>
      <c r="AF55" s="96"/>
      <c r="AG55" s="96"/>
      <c r="AH55" s="96"/>
      <c r="AI55" s="96"/>
      <c r="AJ55" s="96"/>
      <c r="AK55" s="96"/>
      <c r="AL55" s="96"/>
      <c r="AM55" s="96"/>
      <c r="AN55" s="96"/>
      <c r="AO55" s="96"/>
      <c r="AP55" s="96"/>
      <c r="AQ55" s="96"/>
    </row>
    <row r="56" spans="1:56" ht="108" customHeight="1">
      <c r="A56" s="90"/>
      <c r="B56" s="90">
        <v>87</v>
      </c>
      <c r="C56" s="16" t="s">
        <v>87</v>
      </c>
      <c r="D56" s="94" t="s">
        <v>0</v>
      </c>
      <c r="E56" s="92"/>
      <c r="F56" s="94"/>
      <c r="G56" s="94"/>
      <c r="H56" s="16" t="s">
        <v>88</v>
      </c>
      <c r="I56" s="13" t="s">
        <v>155</v>
      </c>
      <c r="J56" s="34"/>
      <c r="K56" s="94" t="s">
        <v>27</v>
      </c>
      <c r="L56" s="94" t="s">
        <v>140</v>
      </c>
      <c r="M56" s="94" t="s">
        <v>14</v>
      </c>
      <c r="N56" s="96" t="s">
        <v>128</v>
      </c>
      <c r="O56" s="96"/>
      <c r="P56" s="95"/>
      <c r="Q56" s="96"/>
      <c r="R56" s="96"/>
      <c r="S56" s="96" t="s">
        <v>7</v>
      </c>
      <c r="T56" s="96"/>
      <c r="U56" s="96"/>
      <c r="V56" s="96"/>
      <c r="W56" s="96"/>
      <c r="X56" s="96"/>
      <c r="Y56" s="96"/>
      <c r="Z56" s="95">
        <f t="shared" si="5"/>
        <v>1</v>
      </c>
      <c r="AA56" s="96" t="s">
        <v>205</v>
      </c>
      <c r="AB56" s="96"/>
      <c r="AC56" s="96"/>
      <c r="AD56" s="96" t="s">
        <v>205</v>
      </c>
      <c r="AE56" s="96"/>
      <c r="AF56" s="96"/>
      <c r="AG56" s="96"/>
      <c r="AH56" s="96"/>
      <c r="AI56" s="96"/>
      <c r="AJ56" s="96"/>
      <c r="AK56" s="96"/>
      <c r="AL56" s="96"/>
      <c r="AM56" s="96"/>
      <c r="AN56" s="96"/>
      <c r="AO56" s="96"/>
      <c r="AP56" s="96"/>
      <c r="AQ56" s="96"/>
    </row>
    <row r="57" spans="1:56" ht="37.5" customHeight="1">
      <c r="A57" s="90"/>
      <c r="B57" s="90"/>
      <c r="C57" s="122" t="s">
        <v>89</v>
      </c>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4"/>
    </row>
    <row r="58" spans="1:56" s="36" customFormat="1" ht="125.25" customHeight="1">
      <c r="A58" s="24"/>
      <c r="B58" s="24">
        <v>91</v>
      </c>
      <c r="C58" s="16" t="s">
        <v>90</v>
      </c>
      <c r="D58" s="94" t="s">
        <v>2</v>
      </c>
      <c r="E58" s="92"/>
      <c r="F58" s="23"/>
      <c r="G58" s="94"/>
      <c r="H58" s="16" t="s">
        <v>91</v>
      </c>
      <c r="I58" s="13" t="s">
        <v>216</v>
      </c>
      <c r="J58" s="35"/>
      <c r="K58" s="94" t="s">
        <v>27</v>
      </c>
      <c r="L58" s="94" t="s">
        <v>140</v>
      </c>
      <c r="M58" s="23"/>
      <c r="N58" s="15"/>
      <c r="O58" s="15"/>
      <c r="P58" s="95"/>
      <c r="Q58" s="96"/>
      <c r="R58" s="96"/>
      <c r="S58" s="96" t="s">
        <v>7</v>
      </c>
      <c r="T58" s="96"/>
      <c r="U58" s="96"/>
      <c r="V58" s="96"/>
      <c r="W58" s="96"/>
      <c r="X58" s="96"/>
      <c r="Y58" s="96"/>
      <c r="Z58" s="95">
        <f t="shared" si="5"/>
        <v>1</v>
      </c>
      <c r="AA58" s="96" t="s">
        <v>204</v>
      </c>
      <c r="AB58" s="96" t="s">
        <v>204</v>
      </c>
      <c r="AC58" s="96" t="s">
        <v>204</v>
      </c>
      <c r="AD58" s="96" t="s">
        <v>204</v>
      </c>
      <c r="AE58" s="96"/>
      <c r="AF58" s="96"/>
      <c r="AG58" s="96"/>
      <c r="AH58" s="96"/>
      <c r="AI58" s="96"/>
      <c r="AJ58" s="96"/>
      <c r="AK58" s="96"/>
      <c r="AL58" s="96"/>
      <c r="AM58" s="96"/>
      <c r="AN58" s="96"/>
      <c r="AO58" s="96"/>
      <c r="AP58" s="96"/>
      <c r="AQ58" s="96"/>
    </row>
    <row r="59" spans="1:56" ht="32.25" customHeight="1">
      <c r="A59" s="90">
        <v>95</v>
      </c>
      <c r="B59" s="119">
        <v>95</v>
      </c>
      <c r="C59" s="107" t="s">
        <v>92</v>
      </c>
      <c r="D59" s="107" t="s">
        <v>0</v>
      </c>
      <c r="E59" s="92" t="s">
        <v>93</v>
      </c>
      <c r="F59" s="94" t="s">
        <v>2</v>
      </c>
      <c r="G59" s="107"/>
      <c r="H59" s="107" t="s">
        <v>93</v>
      </c>
      <c r="I59" s="13" t="s">
        <v>242</v>
      </c>
      <c r="J59" s="133" t="s">
        <v>94</v>
      </c>
      <c r="K59" s="107" t="s">
        <v>27</v>
      </c>
      <c r="L59" s="130" t="s">
        <v>140</v>
      </c>
      <c r="M59" s="12" t="s">
        <v>14</v>
      </c>
      <c r="N59" s="96" t="s">
        <v>128</v>
      </c>
      <c r="O59" s="96" t="s">
        <v>7</v>
      </c>
      <c r="P59" s="95">
        <v>1</v>
      </c>
      <c r="Q59" s="96"/>
      <c r="R59" s="96"/>
      <c r="S59" s="37" t="s">
        <v>7</v>
      </c>
      <c r="T59" s="96"/>
      <c r="U59" s="96"/>
      <c r="V59" s="96"/>
      <c r="W59" s="96"/>
      <c r="X59" s="96"/>
      <c r="Y59" s="96"/>
      <c r="Z59" s="95">
        <f t="shared" si="5"/>
        <v>1</v>
      </c>
      <c r="AA59" s="96" t="s">
        <v>198</v>
      </c>
      <c r="AB59" s="96"/>
      <c r="AC59" s="96"/>
      <c r="AD59" s="96"/>
      <c r="AE59" s="96"/>
      <c r="AF59" s="96"/>
      <c r="AG59" s="96"/>
      <c r="AH59" s="96"/>
      <c r="AI59" s="96"/>
      <c r="AJ59" s="96"/>
      <c r="AK59" s="96"/>
      <c r="AL59" s="96"/>
      <c r="AM59" s="96"/>
      <c r="AN59" s="96"/>
      <c r="AO59" s="96"/>
      <c r="AP59" s="96"/>
      <c r="AQ59" s="96"/>
      <c r="BD59" s="38"/>
    </row>
    <row r="60" spans="1:56" ht="40.5" customHeight="1">
      <c r="A60" s="118"/>
      <c r="B60" s="132"/>
      <c r="C60" s="129"/>
      <c r="D60" s="129"/>
      <c r="E60" s="121"/>
      <c r="F60" s="115"/>
      <c r="G60" s="129"/>
      <c r="H60" s="129"/>
      <c r="I60" s="13" t="s">
        <v>214</v>
      </c>
      <c r="J60" s="134"/>
      <c r="K60" s="129"/>
      <c r="L60" s="131"/>
      <c r="M60" s="39"/>
      <c r="N60" s="96"/>
      <c r="O60" s="109"/>
      <c r="P60" s="126"/>
      <c r="Q60" s="96"/>
      <c r="R60" s="96"/>
      <c r="S60" s="40" t="s">
        <v>7</v>
      </c>
      <c r="T60" s="96"/>
      <c r="U60" s="96"/>
      <c r="V60" s="96"/>
      <c r="W60" s="96"/>
      <c r="X60" s="96"/>
      <c r="Y60" s="96"/>
      <c r="Z60" s="95"/>
      <c r="AA60" s="95"/>
      <c r="AB60" s="95"/>
      <c r="AC60" s="95"/>
      <c r="AD60" s="96" t="s">
        <v>198</v>
      </c>
      <c r="AE60" s="95"/>
      <c r="AF60" s="95"/>
      <c r="AG60" s="95"/>
      <c r="AH60" s="95"/>
      <c r="AI60" s="95"/>
      <c r="AJ60" s="95"/>
      <c r="AK60" s="95"/>
      <c r="AL60" s="95"/>
      <c r="AM60" s="95"/>
      <c r="AN60" s="95"/>
      <c r="AO60" s="95"/>
      <c r="AP60" s="95"/>
      <c r="AQ60" s="96"/>
    </row>
    <row r="61" spans="1:56" ht="39" customHeight="1">
      <c r="A61" s="118"/>
      <c r="B61" s="132"/>
      <c r="C61" s="129"/>
      <c r="D61" s="129"/>
      <c r="E61" s="121"/>
      <c r="F61" s="115"/>
      <c r="G61" s="129"/>
      <c r="H61" s="129"/>
      <c r="I61" s="13" t="s">
        <v>215</v>
      </c>
      <c r="J61" s="134"/>
      <c r="K61" s="129"/>
      <c r="L61" s="131"/>
      <c r="M61" s="39"/>
      <c r="N61" s="96"/>
      <c r="O61" s="109"/>
      <c r="P61" s="126"/>
      <c r="Q61" s="96"/>
      <c r="R61" s="96"/>
      <c r="S61" s="40" t="s">
        <v>7</v>
      </c>
      <c r="T61" s="96"/>
      <c r="U61" s="96"/>
      <c r="V61" s="96"/>
      <c r="W61" s="96"/>
      <c r="X61" s="96"/>
      <c r="Y61" s="96"/>
      <c r="Z61" s="95"/>
      <c r="AA61" s="95"/>
      <c r="AB61" s="95"/>
      <c r="AC61" s="96" t="s">
        <v>198</v>
      </c>
      <c r="AD61" s="95"/>
      <c r="AE61" s="95"/>
      <c r="AF61" s="95"/>
      <c r="AG61" s="95"/>
      <c r="AH61" s="95"/>
      <c r="AI61" s="95"/>
      <c r="AJ61" s="95"/>
      <c r="AK61" s="95"/>
      <c r="AL61" s="95"/>
      <c r="AM61" s="95"/>
      <c r="AN61" s="95"/>
      <c r="AO61" s="95"/>
      <c r="AP61" s="95"/>
      <c r="AQ61" s="96"/>
    </row>
    <row r="62" spans="1:56" ht="39.75" customHeight="1">
      <c r="A62" s="90"/>
      <c r="B62" s="132"/>
      <c r="C62" s="129"/>
      <c r="D62" s="85"/>
      <c r="E62" s="92"/>
      <c r="F62" s="94"/>
      <c r="G62" s="129"/>
      <c r="H62" s="108"/>
      <c r="I62" s="13" t="s">
        <v>261</v>
      </c>
      <c r="J62" s="134"/>
      <c r="K62" s="129"/>
      <c r="L62" s="131"/>
      <c r="M62" s="39"/>
      <c r="N62" s="96"/>
      <c r="O62" s="96"/>
      <c r="P62" s="95"/>
      <c r="Q62" s="96"/>
      <c r="R62" s="96"/>
      <c r="S62" s="41" t="s">
        <v>7</v>
      </c>
      <c r="T62" s="96"/>
      <c r="U62" s="96"/>
      <c r="V62" s="96"/>
      <c r="W62" s="96"/>
      <c r="X62" s="96"/>
      <c r="Y62" s="96"/>
      <c r="Z62" s="95"/>
      <c r="AA62" s="95"/>
      <c r="AB62" s="96" t="s">
        <v>198</v>
      </c>
      <c r="AC62" s="95"/>
      <c r="AD62" s="95"/>
      <c r="AE62" s="95"/>
      <c r="AF62" s="95"/>
      <c r="AG62" s="95"/>
      <c r="AH62" s="95"/>
      <c r="AI62" s="95"/>
      <c r="AJ62" s="95"/>
      <c r="AK62" s="95"/>
      <c r="AL62" s="95"/>
      <c r="AM62" s="95"/>
      <c r="AN62" s="95"/>
      <c r="AO62" s="95"/>
      <c r="AP62" s="95"/>
      <c r="AQ62" s="96"/>
    </row>
    <row r="63" spans="1:56" ht="31.5" customHeight="1">
      <c r="A63" s="90"/>
      <c r="B63" s="90"/>
      <c r="C63" s="122" t="s">
        <v>95</v>
      </c>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4"/>
    </row>
    <row r="64" spans="1:56" ht="103.5" customHeight="1">
      <c r="A64" s="87"/>
      <c r="B64" s="90">
        <v>105</v>
      </c>
      <c r="C64" s="16" t="s">
        <v>96</v>
      </c>
      <c r="D64" s="94" t="s">
        <v>2</v>
      </c>
      <c r="E64" s="89"/>
      <c r="F64" s="84"/>
      <c r="G64" s="88"/>
      <c r="H64" s="16" t="s">
        <v>97</v>
      </c>
      <c r="I64" s="13" t="s">
        <v>156</v>
      </c>
      <c r="J64" s="98"/>
      <c r="K64" s="94" t="s">
        <v>27</v>
      </c>
      <c r="L64" s="94" t="s">
        <v>140</v>
      </c>
      <c r="M64" s="94" t="s">
        <v>14</v>
      </c>
      <c r="N64" s="96" t="s">
        <v>128</v>
      </c>
      <c r="O64" s="18"/>
      <c r="P64" s="95"/>
      <c r="Q64" s="95"/>
      <c r="R64" s="95"/>
      <c r="S64" s="95" t="s">
        <v>7</v>
      </c>
      <c r="T64" s="95"/>
      <c r="U64" s="95"/>
      <c r="V64" s="95"/>
      <c r="W64" s="95"/>
      <c r="X64" s="95"/>
      <c r="Y64" s="95"/>
      <c r="Z64" s="95">
        <f t="shared" si="5"/>
        <v>1</v>
      </c>
      <c r="AA64" s="96" t="s">
        <v>201</v>
      </c>
      <c r="AB64" s="96"/>
      <c r="AC64" s="96"/>
      <c r="AD64" s="96" t="s">
        <v>201</v>
      </c>
      <c r="AE64" s="96"/>
      <c r="AF64" s="96"/>
      <c r="AG64" s="96"/>
      <c r="AH64" s="96"/>
      <c r="AI64" s="96"/>
      <c r="AJ64" s="96"/>
      <c r="AK64" s="96"/>
      <c r="AL64" s="96"/>
      <c r="AM64" s="96"/>
      <c r="AN64" s="96"/>
      <c r="AO64" s="96"/>
      <c r="AP64" s="96"/>
      <c r="AQ64" s="96"/>
    </row>
    <row r="65" spans="1:44" ht="81.75" customHeight="1">
      <c r="A65" s="90">
        <v>106</v>
      </c>
      <c r="B65" s="90">
        <v>106</v>
      </c>
      <c r="C65" s="42" t="s">
        <v>98</v>
      </c>
      <c r="D65" s="28" t="s">
        <v>3</v>
      </c>
      <c r="E65" s="43" t="s">
        <v>99</v>
      </c>
      <c r="F65" s="94" t="s">
        <v>3</v>
      </c>
      <c r="G65" s="44" t="s">
        <v>7</v>
      </c>
      <c r="H65" s="16" t="s">
        <v>97</v>
      </c>
      <c r="I65" s="13" t="s">
        <v>157</v>
      </c>
      <c r="J65" s="35"/>
      <c r="K65" s="94" t="s">
        <v>27</v>
      </c>
      <c r="L65" s="94" t="s">
        <v>140</v>
      </c>
      <c r="M65" s="94" t="s">
        <v>14</v>
      </c>
      <c r="N65" s="96" t="s">
        <v>128</v>
      </c>
      <c r="O65" s="15" t="s">
        <v>7</v>
      </c>
      <c r="P65" s="95"/>
      <c r="Q65" s="95"/>
      <c r="R65" s="95"/>
      <c r="S65" s="95" t="s">
        <v>7</v>
      </c>
      <c r="T65" s="95"/>
      <c r="U65" s="95"/>
      <c r="V65" s="95"/>
      <c r="W65" s="95"/>
      <c r="X65" s="95"/>
      <c r="Y65" s="95"/>
      <c r="Z65" s="95">
        <f t="shared" si="5"/>
        <v>1</v>
      </c>
      <c r="AA65" s="96" t="s">
        <v>204</v>
      </c>
      <c r="AB65" s="96" t="s">
        <v>204</v>
      </c>
      <c r="AC65" s="96" t="s">
        <v>204</v>
      </c>
      <c r="AD65" s="96" t="s">
        <v>204</v>
      </c>
      <c r="AE65" s="96"/>
      <c r="AF65" s="96"/>
      <c r="AG65" s="96"/>
      <c r="AH65" s="96"/>
      <c r="AI65" s="96"/>
      <c r="AJ65" s="96"/>
      <c r="AK65" s="96"/>
      <c r="AL65" s="96"/>
      <c r="AM65" s="96"/>
      <c r="AN65" s="96"/>
      <c r="AO65" s="96"/>
      <c r="AP65" s="96"/>
      <c r="AQ65" s="96"/>
    </row>
    <row r="66" spans="1:44" ht="26.25" customHeight="1">
      <c r="A66" s="90"/>
      <c r="B66" s="90"/>
      <c r="C66" s="122" t="s">
        <v>100</v>
      </c>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4"/>
    </row>
    <row r="67" spans="1:44" ht="26.25" customHeight="1">
      <c r="A67" s="90"/>
      <c r="B67" s="90"/>
      <c r="C67" s="122" t="s">
        <v>101</v>
      </c>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4"/>
    </row>
    <row r="68" spans="1:44" ht="26.25" customHeight="1">
      <c r="A68" s="90"/>
      <c r="B68" s="90"/>
      <c r="C68" s="122" t="s">
        <v>102</v>
      </c>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4"/>
    </row>
    <row r="69" spans="1:44" ht="63" customHeight="1">
      <c r="A69" s="90">
        <v>110</v>
      </c>
      <c r="B69" s="90">
        <v>110</v>
      </c>
      <c r="C69" s="92" t="s">
        <v>103</v>
      </c>
      <c r="D69" s="94" t="s">
        <v>2</v>
      </c>
      <c r="E69" s="92" t="s">
        <v>104</v>
      </c>
      <c r="F69" s="94" t="s">
        <v>2</v>
      </c>
      <c r="G69" s="94"/>
      <c r="H69" s="92" t="s">
        <v>104</v>
      </c>
      <c r="I69" s="13" t="s">
        <v>208</v>
      </c>
      <c r="J69" s="98"/>
      <c r="K69" s="94" t="s">
        <v>27</v>
      </c>
      <c r="L69" s="94" t="s">
        <v>140</v>
      </c>
      <c r="M69" s="94" t="s">
        <v>130</v>
      </c>
      <c r="N69" s="96" t="s">
        <v>128</v>
      </c>
      <c r="O69" s="96" t="s">
        <v>7</v>
      </c>
      <c r="P69" s="95"/>
      <c r="Q69" s="95"/>
      <c r="R69" s="95"/>
      <c r="S69" s="95" t="s">
        <v>7</v>
      </c>
      <c r="T69" s="95"/>
      <c r="U69" s="95"/>
      <c r="V69" s="95"/>
      <c r="W69" s="95"/>
      <c r="X69" s="95"/>
      <c r="Y69" s="95"/>
      <c r="Z69" s="95">
        <f t="shared" si="5"/>
        <v>1</v>
      </c>
      <c r="AA69" s="96" t="s">
        <v>205</v>
      </c>
      <c r="AB69" s="96"/>
      <c r="AC69" s="96"/>
      <c r="AD69" s="96" t="s">
        <v>205</v>
      </c>
      <c r="AE69" s="96"/>
      <c r="AF69" s="96"/>
      <c r="AG69" s="96"/>
      <c r="AH69" s="96"/>
      <c r="AI69" s="96"/>
      <c r="AJ69" s="96"/>
      <c r="AK69" s="96"/>
      <c r="AL69" s="96"/>
      <c r="AM69" s="96"/>
      <c r="AN69" s="96"/>
      <c r="AO69" s="96"/>
      <c r="AP69" s="96"/>
      <c r="AQ69" s="96"/>
    </row>
    <row r="70" spans="1:44" ht="31.5" customHeight="1">
      <c r="A70" s="90"/>
      <c r="B70" s="90"/>
      <c r="C70" s="122" t="s">
        <v>105</v>
      </c>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4"/>
    </row>
    <row r="71" spans="1:44" ht="27" customHeight="1">
      <c r="A71" s="90"/>
      <c r="B71" s="90"/>
      <c r="C71" s="122" t="s">
        <v>106</v>
      </c>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4"/>
    </row>
    <row r="72" spans="1:44" ht="72" customHeight="1">
      <c r="A72" s="90">
        <v>113</v>
      </c>
      <c r="B72" s="119">
        <v>113</v>
      </c>
      <c r="C72" s="107" t="s">
        <v>107</v>
      </c>
      <c r="D72" s="107" t="s">
        <v>0</v>
      </c>
      <c r="E72" s="16" t="s">
        <v>108</v>
      </c>
      <c r="F72" s="16" t="s">
        <v>0</v>
      </c>
      <c r="G72" s="127" t="s">
        <v>7</v>
      </c>
      <c r="H72" s="116" t="s">
        <v>108</v>
      </c>
      <c r="I72" s="75" t="s">
        <v>249</v>
      </c>
      <c r="J72" s="107" t="s">
        <v>138</v>
      </c>
      <c r="K72" s="107" t="s">
        <v>27</v>
      </c>
      <c r="L72" s="107" t="s">
        <v>140</v>
      </c>
      <c r="M72" s="107" t="s">
        <v>130</v>
      </c>
      <c r="N72" s="96" t="s">
        <v>128</v>
      </c>
      <c r="O72" s="96" t="s">
        <v>7</v>
      </c>
      <c r="P72" s="95"/>
      <c r="Q72" s="95"/>
      <c r="R72" s="95"/>
      <c r="S72" s="17" t="s">
        <v>7</v>
      </c>
      <c r="T72" s="91"/>
      <c r="U72" s="91"/>
      <c r="V72" s="91"/>
      <c r="W72" s="91"/>
      <c r="X72" s="91"/>
      <c r="Y72" s="91"/>
      <c r="Z72" s="95">
        <f t="shared" si="5"/>
        <v>1</v>
      </c>
      <c r="AA72" s="96" t="s">
        <v>201</v>
      </c>
      <c r="AB72" s="96"/>
      <c r="AC72" s="96"/>
      <c r="AD72" s="96" t="s">
        <v>201</v>
      </c>
      <c r="AE72" s="96"/>
      <c r="AF72" s="96"/>
      <c r="AG72" s="96"/>
      <c r="AH72" s="96"/>
      <c r="AI72" s="96"/>
      <c r="AJ72" s="96"/>
      <c r="AK72" s="96"/>
      <c r="AL72" s="96"/>
      <c r="AM72" s="96"/>
      <c r="AN72" s="96"/>
      <c r="AO72" s="96"/>
      <c r="AP72" s="96"/>
      <c r="AQ72" s="96"/>
      <c r="AR72" s="76"/>
    </row>
    <row r="73" spans="1:44" ht="26.25" customHeight="1">
      <c r="A73" s="90"/>
      <c r="B73" s="120"/>
      <c r="C73" s="108"/>
      <c r="D73" s="108"/>
      <c r="E73" s="92"/>
      <c r="F73" s="94"/>
      <c r="G73" s="128"/>
      <c r="H73" s="117"/>
      <c r="I73" s="13" t="s">
        <v>192</v>
      </c>
      <c r="J73" s="108"/>
      <c r="K73" s="108"/>
      <c r="L73" s="108"/>
      <c r="M73" s="108"/>
      <c r="N73" s="96"/>
      <c r="O73" s="96"/>
      <c r="P73" s="95"/>
      <c r="Q73" s="95"/>
      <c r="R73" s="95"/>
      <c r="S73" s="95" t="s">
        <v>7</v>
      </c>
      <c r="T73" s="95"/>
      <c r="U73" s="95"/>
      <c r="V73" s="95"/>
      <c r="W73" s="95"/>
      <c r="X73" s="95"/>
      <c r="Y73" s="95"/>
      <c r="Z73" s="95"/>
      <c r="AA73" s="96" t="s">
        <v>199</v>
      </c>
      <c r="AB73" s="95"/>
      <c r="AC73" s="95"/>
      <c r="AD73" s="95"/>
      <c r="AE73" s="95"/>
      <c r="AF73" s="95"/>
      <c r="AG73" s="95"/>
      <c r="AH73" s="95"/>
      <c r="AI73" s="95"/>
      <c r="AJ73" s="95"/>
      <c r="AK73" s="95"/>
      <c r="AL73" s="95"/>
      <c r="AM73" s="95"/>
      <c r="AN73" s="95"/>
      <c r="AO73" s="95"/>
      <c r="AP73" s="95"/>
      <c r="AQ73" s="96"/>
    </row>
    <row r="74" spans="1:44" ht="35.25" customHeight="1">
      <c r="A74" s="90"/>
      <c r="B74" s="90"/>
      <c r="C74" s="122" t="s">
        <v>109</v>
      </c>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4"/>
    </row>
    <row r="75" spans="1:44" ht="135.75" customHeight="1">
      <c r="A75" s="87"/>
      <c r="B75" s="87">
        <v>118</v>
      </c>
      <c r="C75" s="12" t="s">
        <v>110</v>
      </c>
      <c r="D75" s="83" t="s">
        <v>0</v>
      </c>
      <c r="E75" s="89"/>
      <c r="F75" s="84"/>
      <c r="G75" s="81"/>
      <c r="H75" s="12" t="s">
        <v>111</v>
      </c>
      <c r="I75" s="13" t="s">
        <v>248</v>
      </c>
      <c r="J75" s="98"/>
      <c r="K75" s="23" t="s">
        <v>27</v>
      </c>
      <c r="L75" s="94" t="s">
        <v>140</v>
      </c>
      <c r="M75" s="94" t="s">
        <v>141</v>
      </c>
      <c r="N75" s="96" t="s">
        <v>129</v>
      </c>
      <c r="O75" s="18"/>
      <c r="P75" s="95"/>
      <c r="Q75" s="95"/>
      <c r="R75" s="95"/>
      <c r="S75" s="95" t="s">
        <v>7</v>
      </c>
      <c r="T75" s="95"/>
      <c r="U75" s="95"/>
      <c r="V75" s="95"/>
      <c r="W75" s="95"/>
      <c r="X75" s="95"/>
      <c r="Y75" s="95"/>
      <c r="Z75" s="95">
        <f t="shared" si="5"/>
        <v>1</v>
      </c>
      <c r="AA75" s="96"/>
      <c r="AB75" s="96" t="s">
        <v>205</v>
      </c>
      <c r="AC75" s="96" t="s">
        <v>205</v>
      </c>
      <c r="AD75" s="96"/>
      <c r="AE75" s="96"/>
      <c r="AF75" s="96"/>
      <c r="AG75" s="96"/>
      <c r="AH75" s="96"/>
      <c r="AI75" s="96"/>
      <c r="AJ75" s="96"/>
      <c r="AK75" s="96"/>
      <c r="AL75" s="96"/>
      <c r="AM75" s="96"/>
      <c r="AN75" s="96"/>
      <c r="AO75" s="96"/>
      <c r="AP75" s="96"/>
      <c r="AQ75" s="96"/>
    </row>
    <row r="76" spans="1:44" ht="84.75" customHeight="1">
      <c r="A76" s="90">
        <v>119</v>
      </c>
      <c r="B76" s="90">
        <v>119</v>
      </c>
      <c r="C76" s="16" t="s">
        <v>112</v>
      </c>
      <c r="D76" s="94" t="s">
        <v>0</v>
      </c>
      <c r="E76" s="92" t="s">
        <v>113</v>
      </c>
      <c r="F76" s="94" t="s">
        <v>0</v>
      </c>
      <c r="G76" s="94"/>
      <c r="H76" s="16" t="s">
        <v>113</v>
      </c>
      <c r="I76" s="13" t="s">
        <v>251</v>
      </c>
      <c r="J76" s="98"/>
      <c r="K76" s="94" t="s">
        <v>27</v>
      </c>
      <c r="L76" s="94" t="s">
        <v>140</v>
      </c>
      <c r="M76" s="94" t="s">
        <v>130</v>
      </c>
      <c r="N76" s="96" t="s">
        <v>129</v>
      </c>
      <c r="O76" s="96" t="s">
        <v>7</v>
      </c>
      <c r="P76" s="95">
        <v>1</v>
      </c>
      <c r="Q76" s="95"/>
      <c r="R76" s="95"/>
      <c r="S76" s="95" t="s">
        <v>7</v>
      </c>
      <c r="T76" s="95"/>
      <c r="U76" s="95"/>
      <c r="V76" s="95"/>
      <c r="W76" s="95"/>
      <c r="X76" s="95"/>
      <c r="Y76" s="95"/>
      <c r="Z76" s="95">
        <f t="shared" si="5"/>
        <v>1</v>
      </c>
      <c r="AA76" s="96" t="s">
        <v>201</v>
      </c>
      <c r="AB76" s="96" t="s">
        <v>201</v>
      </c>
      <c r="AC76" s="96" t="s">
        <v>201</v>
      </c>
      <c r="AD76" s="96" t="s">
        <v>201</v>
      </c>
      <c r="AE76" s="96" t="s">
        <v>201</v>
      </c>
      <c r="AF76" s="96" t="s">
        <v>201</v>
      </c>
      <c r="AG76" s="96" t="s">
        <v>201</v>
      </c>
      <c r="AH76" s="96" t="s">
        <v>201</v>
      </c>
      <c r="AI76" s="96" t="s">
        <v>201</v>
      </c>
      <c r="AJ76" s="96" t="s">
        <v>201</v>
      </c>
      <c r="AK76" s="96" t="s">
        <v>201</v>
      </c>
      <c r="AL76" s="96" t="s">
        <v>201</v>
      </c>
      <c r="AM76" s="96" t="s">
        <v>201</v>
      </c>
      <c r="AN76" s="96" t="s">
        <v>201</v>
      </c>
      <c r="AO76" s="96" t="s">
        <v>201</v>
      </c>
      <c r="AP76" s="96" t="s">
        <v>201</v>
      </c>
      <c r="AQ76" s="96"/>
    </row>
    <row r="77" spans="1:44" ht="23.25" customHeight="1">
      <c r="A77" s="90"/>
      <c r="B77" s="90"/>
      <c r="C77" s="122" t="s">
        <v>114</v>
      </c>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4"/>
    </row>
    <row r="78" spans="1:44" ht="23.25" customHeight="1">
      <c r="A78" s="90"/>
      <c r="B78" s="90"/>
      <c r="C78" s="122" t="s">
        <v>115</v>
      </c>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4"/>
    </row>
    <row r="79" spans="1:44" ht="45.75" customHeight="1">
      <c r="A79" s="90"/>
      <c r="B79" s="118">
        <v>123</v>
      </c>
      <c r="C79" s="115" t="s">
        <v>116</v>
      </c>
      <c r="D79" s="115" t="s">
        <v>0</v>
      </c>
      <c r="E79" s="92"/>
      <c r="F79" s="94"/>
      <c r="G79" s="115"/>
      <c r="H79" s="115" t="s">
        <v>117</v>
      </c>
      <c r="I79" s="13" t="s">
        <v>209</v>
      </c>
      <c r="J79" s="125" t="s">
        <v>118</v>
      </c>
      <c r="K79" s="115" t="s">
        <v>27</v>
      </c>
      <c r="L79" s="115" t="s">
        <v>131</v>
      </c>
      <c r="M79" s="115" t="s">
        <v>130</v>
      </c>
      <c r="N79" s="96"/>
      <c r="O79" s="96"/>
      <c r="P79" s="95"/>
      <c r="Q79" s="96"/>
      <c r="R79" s="96"/>
      <c r="S79" s="100" t="s">
        <v>7</v>
      </c>
      <c r="T79" s="96"/>
      <c r="U79" s="96"/>
      <c r="V79" s="96"/>
      <c r="W79" s="96"/>
      <c r="X79" s="96"/>
      <c r="Y79" s="96"/>
      <c r="Z79" s="95"/>
      <c r="AA79" s="96" t="s">
        <v>198</v>
      </c>
      <c r="AB79" s="95"/>
      <c r="AC79" s="95"/>
      <c r="AD79" s="95"/>
      <c r="AE79" s="95"/>
      <c r="AF79" s="95"/>
      <c r="AG79" s="95"/>
      <c r="AH79" s="95"/>
      <c r="AI79" s="95"/>
      <c r="AJ79" s="95"/>
      <c r="AK79" s="95"/>
      <c r="AL79" s="95"/>
      <c r="AM79" s="95"/>
      <c r="AN79" s="95"/>
      <c r="AO79" s="95"/>
      <c r="AP79" s="95"/>
      <c r="AQ79" s="96"/>
    </row>
    <row r="80" spans="1:44" ht="24.75" customHeight="1">
      <c r="A80" s="90"/>
      <c r="B80" s="118"/>
      <c r="C80" s="115"/>
      <c r="D80" s="115"/>
      <c r="E80" s="92"/>
      <c r="F80" s="94"/>
      <c r="G80" s="115"/>
      <c r="H80" s="115"/>
      <c r="I80" s="13" t="s">
        <v>241</v>
      </c>
      <c r="J80" s="125"/>
      <c r="K80" s="115"/>
      <c r="L80" s="115"/>
      <c r="M80" s="115"/>
      <c r="N80" s="96"/>
      <c r="O80" s="96"/>
      <c r="P80" s="95"/>
      <c r="Q80" s="96"/>
      <c r="R80" s="96"/>
      <c r="S80" s="100" t="s">
        <v>7</v>
      </c>
      <c r="T80" s="96"/>
      <c r="U80" s="96"/>
      <c r="V80" s="96"/>
      <c r="W80" s="96"/>
      <c r="X80" s="96"/>
      <c r="Y80" s="96"/>
      <c r="Z80" s="95"/>
      <c r="AA80" s="95"/>
      <c r="AB80" s="96" t="s">
        <v>198</v>
      </c>
      <c r="AC80" s="95"/>
      <c r="AD80" s="95"/>
      <c r="AE80" s="95"/>
      <c r="AF80" s="95"/>
      <c r="AG80" s="95"/>
      <c r="AH80" s="95"/>
      <c r="AI80" s="95"/>
      <c r="AJ80" s="95"/>
      <c r="AK80" s="95"/>
      <c r="AL80" s="95"/>
      <c r="AM80" s="95"/>
      <c r="AN80" s="95"/>
      <c r="AO80" s="95"/>
      <c r="AP80" s="95"/>
      <c r="AQ80" s="96"/>
    </row>
    <row r="81" spans="1:43" ht="24.75" customHeight="1">
      <c r="A81" s="90"/>
      <c r="B81" s="118"/>
      <c r="C81" s="115"/>
      <c r="D81" s="115"/>
      <c r="E81" s="92"/>
      <c r="F81" s="94"/>
      <c r="G81" s="115"/>
      <c r="H81" s="115"/>
      <c r="I81" s="73" t="s">
        <v>245</v>
      </c>
      <c r="J81" s="125"/>
      <c r="K81" s="115"/>
      <c r="L81" s="115"/>
      <c r="M81" s="115"/>
      <c r="N81" s="96"/>
      <c r="O81" s="96"/>
      <c r="P81" s="95"/>
      <c r="Q81" s="96"/>
      <c r="R81" s="96"/>
      <c r="S81" s="100" t="s">
        <v>7</v>
      </c>
      <c r="T81" s="96"/>
      <c r="U81" s="96"/>
      <c r="V81" s="96"/>
      <c r="W81" s="96"/>
      <c r="X81" s="96"/>
      <c r="Y81" s="96"/>
      <c r="Z81" s="95"/>
      <c r="AA81" s="95"/>
      <c r="AB81" s="96"/>
      <c r="AC81" s="96" t="s">
        <v>198</v>
      </c>
      <c r="AD81" s="95"/>
      <c r="AE81" s="95"/>
      <c r="AF81" s="95"/>
      <c r="AG81" s="95"/>
      <c r="AH81" s="95"/>
      <c r="AI81" s="95"/>
      <c r="AJ81" s="95"/>
      <c r="AK81" s="95"/>
      <c r="AL81" s="95"/>
      <c r="AM81" s="95"/>
      <c r="AN81" s="95"/>
      <c r="AO81" s="95"/>
      <c r="AP81" s="95"/>
      <c r="AQ81" s="96"/>
    </row>
    <row r="82" spans="1:43" ht="46.5" customHeight="1">
      <c r="A82" s="90"/>
      <c r="B82" s="118"/>
      <c r="C82" s="115"/>
      <c r="D82" s="115"/>
      <c r="E82" s="92"/>
      <c r="F82" s="94"/>
      <c r="G82" s="115"/>
      <c r="H82" s="115"/>
      <c r="I82" s="13" t="s">
        <v>210</v>
      </c>
      <c r="J82" s="125"/>
      <c r="K82" s="115"/>
      <c r="L82" s="115"/>
      <c r="M82" s="115"/>
      <c r="N82" s="96"/>
      <c r="O82" s="96"/>
      <c r="P82" s="95"/>
      <c r="Q82" s="96"/>
      <c r="R82" s="96"/>
      <c r="S82" s="100" t="s">
        <v>7</v>
      </c>
      <c r="T82" s="96"/>
      <c r="U82" s="96"/>
      <c r="V82" s="96"/>
      <c r="W82" s="96"/>
      <c r="X82" s="96"/>
      <c r="Y82" s="96"/>
      <c r="Z82" s="95"/>
      <c r="AA82" s="95"/>
      <c r="AB82" s="95"/>
      <c r="AC82" s="95"/>
      <c r="AD82" s="96" t="s">
        <v>198</v>
      </c>
      <c r="AE82" s="95"/>
      <c r="AF82" s="95"/>
      <c r="AG82" s="95"/>
      <c r="AH82" s="95"/>
      <c r="AI82" s="95"/>
      <c r="AJ82" s="95"/>
      <c r="AK82" s="95"/>
      <c r="AL82" s="95"/>
      <c r="AM82" s="95"/>
      <c r="AN82" s="95"/>
      <c r="AO82" s="95"/>
      <c r="AP82" s="95"/>
      <c r="AQ82" s="96"/>
    </row>
    <row r="83" spans="1:43" ht="72.75" customHeight="1">
      <c r="A83" s="90"/>
      <c r="B83" s="118">
        <v>123</v>
      </c>
      <c r="C83" s="115" t="s">
        <v>116</v>
      </c>
      <c r="D83" s="115" t="s">
        <v>0</v>
      </c>
      <c r="E83" s="92"/>
      <c r="F83" s="94"/>
      <c r="G83" s="115"/>
      <c r="H83" s="115" t="s">
        <v>117</v>
      </c>
      <c r="I83" s="13" t="s">
        <v>244</v>
      </c>
      <c r="J83" s="125" t="s">
        <v>118</v>
      </c>
      <c r="K83" s="115" t="s">
        <v>27</v>
      </c>
      <c r="L83" s="115" t="s">
        <v>131</v>
      </c>
      <c r="M83" s="115"/>
      <c r="N83" s="96"/>
      <c r="O83" s="96"/>
      <c r="P83" s="95"/>
      <c r="Q83" s="96"/>
      <c r="R83" s="96"/>
      <c r="S83" s="100" t="s">
        <v>7</v>
      </c>
      <c r="T83" s="96"/>
      <c r="U83" s="96"/>
      <c r="V83" s="96"/>
      <c r="W83" s="96"/>
      <c r="X83" s="96"/>
      <c r="Y83" s="96"/>
      <c r="Z83" s="95"/>
      <c r="AA83" s="96" t="s">
        <v>223</v>
      </c>
      <c r="AB83" s="96" t="s">
        <v>223</v>
      </c>
      <c r="AC83" s="96" t="s">
        <v>223</v>
      </c>
      <c r="AD83" s="96" t="s">
        <v>223</v>
      </c>
      <c r="AE83" s="95"/>
      <c r="AF83" s="95"/>
      <c r="AG83" s="95"/>
      <c r="AH83" s="95"/>
      <c r="AI83" s="95"/>
      <c r="AJ83" s="95"/>
      <c r="AK83" s="95"/>
      <c r="AL83" s="95"/>
      <c r="AM83" s="95"/>
      <c r="AN83" s="95"/>
      <c r="AO83" s="95"/>
      <c r="AP83" s="95"/>
      <c r="AQ83" s="96"/>
    </row>
    <row r="84" spans="1:43" ht="78" customHeight="1">
      <c r="A84" s="90"/>
      <c r="B84" s="118"/>
      <c r="C84" s="115"/>
      <c r="D84" s="115"/>
      <c r="E84" s="92"/>
      <c r="F84" s="94"/>
      <c r="G84" s="115"/>
      <c r="H84" s="115"/>
      <c r="I84" s="13" t="s">
        <v>262</v>
      </c>
      <c r="J84" s="125"/>
      <c r="K84" s="115"/>
      <c r="L84" s="115"/>
      <c r="M84" s="115"/>
      <c r="N84" s="96"/>
      <c r="O84" s="96"/>
      <c r="P84" s="95"/>
      <c r="Q84" s="96"/>
      <c r="R84" s="96"/>
      <c r="S84" s="100"/>
      <c r="T84" s="96"/>
      <c r="U84" s="96"/>
      <c r="V84" s="96"/>
      <c r="W84" s="96"/>
      <c r="X84" s="96"/>
      <c r="Y84" s="96"/>
      <c r="Z84" s="95"/>
      <c r="AA84" s="96" t="s">
        <v>207</v>
      </c>
      <c r="AB84" s="96" t="s">
        <v>207</v>
      </c>
      <c r="AC84" s="96" t="s">
        <v>207</v>
      </c>
      <c r="AD84" s="96" t="s">
        <v>207</v>
      </c>
      <c r="AE84" s="95"/>
      <c r="AF84" s="95"/>
      <c r="AG84" s="95"/>
      <c r="AH84" s="95"/>
      <c r="AI84" s="95"/>
      <c r="AJ84" s="95"/>
      <c r="AK84" s="95"/>
      <c r="AL84" s="95"/>
      <c r="AM84" s="95"/>
      <c r="AN84" s="95"/>
      <c r="AO84" s="95"/>
      <c r="AP84" s="95"/>
      <c r="AQ84" s="96"/>
    </row>
    <row r="85" spans="1:43" ht="25.5" customHeight="1">
      <c r="A85" s="90"/>
      <c r="B85" s="90"/>
      <c r="C85" s="122" t="s">
        <v>119</v>
      </c>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4"/>
    </row>
    <row r="86" spans="1:43" ht="49.5" customHeight="1">
      <c r="A86" s="90"/>
      <c r="B86" s="90">
        <v>130</v>
      </c>
      <c r="C86" s="16" t="s">
        <v>120</v>
      </c>
      <c r="D86" s="94" t="s">
        <v>0</v>
      </c>
      <c r="E86" s="92"/>
      <c r="F86" s="94"/>
      <c r="G86" s="94"/>
      <c r="H86" s="16" t="s">
        <v>121</v>
      </c>
      <c r="I86" s="13" t="s">
        <v>178</v>
      </c>
      <c r="J86" s="98"/>
      <c r="K86" s="94" t="s">
        <v>27</v>
      </c>
      <c r="L86" s="94" t="s">
        <v>140</v>
      </c>
      <c r="M86" s="94" t="s">
        <v>130</v>
      </c>
      <c r="N86" s="96" t="s">
        <v>129</v>
      </c>
      <c r="O86" s="96"/>
      <c r="P86" s="95"/>
      <c r="Q86" s="96"/>
      <c r="R86" s="96"/>
      <c r="S86" s="96" t="s">
        <v>7</v>
      </c>
      <c r="T86" s="96"/>
      <c r="U86" s="96"/>
      <c r="V86" s="96"/>
      <c r="W86" s="96"/>
      <c r="X86" s="96"/>
      <c r="Y86" s="96"/>
      <c r="Z86" s="95">
        <f t="shared" ref="Z86:Z91" si="6">COUNTIF(Q86:Y86,"x")</f>
        <v>1</v>
      </c>
      <c r="AA86" s="96" t="s">
        <v>201</v>
      </c>
      <c r="AB86" s="96" t="s">
        <v>201</v>
      </c>
      <c r="AC86" s="96" t="s">
        <v>201</v>
      </c>
      <c r="AD86" s="96" t="s">
        <v>201</v>
      </c>
      <c r="AE86" s="96"/>
      <c r="AF86" s="96"/>
      <c r="AG86" s="96"/>
      <c r="AH86" s="96"/>
      <c r="AI86" s="96"/>
      <c r="AJ86" s="96"/>
      <c r="AK86" s="96"/>
      <c r="AL86" s="96"/>
      <c r="AM86" s="96"/>
      <c r="AN86" s="96"/>
      <c r="AO86" s="96"/>
      <c r="AP86" s="96"/>
      <c r="AQ86" s="96"/>
    </row>
    <row r="87" spans="1:43" s="47" customFormat="1" ht="30.75" customHeight="1">
      <c r="A87" s="118"/>
      <c r="B87" s="119">
        <v>132</v>
      </c>
      <c r="C87" s="107" t="s">
        <v>122</v>
      </c>
      <c r="D87" s="107" t="s">
        <v>0</v>
      </c>
      <c r="E87" s="45"/>
      <c r="F87" s="115"/>
      <c r="G87" s="115"/>
      <c r="H87" s="107" t="s">
        <v>177</v>
      </c>
      <c r="I87" s="13" t="s">
        <v>217</v>
      </c>
      <c r="J87" s="115"/>
      <c r="K87" s="107" t="s">
        <v>27</v>
      </c>
      <c r="L87" s="107" t="s">
        <v>140</v>
      </c>
      <c r="M87" s="107" t="s">
        <v>130</v>
      </c>
      <c r="N87" s="109"/>
      <c r="O87" s="109"/>
      <c r="P87" s="126"/>
      <c r="Q87" s="46"/>
      <c r="R87" s="46"/>
      <c r="S87" s="96" t="s">
        <v>7</v>
      </c>
      <c r="T87" s="46"/>
      <c r="U87" s="46"/>
      <c r="V87" s="46"/>
      <c r="W87" s="46"/>
      <c r="X87" s="46"/>
      <c r="Y87" s="46"/>
      <c r="Z87" s="31"/>
      <c r="AA87" s="96"/>
      <c r="AB87" s="96"/>
      <c r="AC87" s="96" t="s">
        <v>199</v>
      </c>
      <c r="AD87" s="96"/>
      <c r="AE87" s="31"/>
      <c r="AF87" s="31"/>
      <c r="AG87" s="31"/>
      <c r="AH87" s="31"/>
      <c r="AI87" s="31"/>
      <c r="AJ87" s="31"/>
      <c r="AK87" s="31"/>
      <c r="AL87" s="31"/>
      <c r="AM87" s="31"/>
      <c r="AN87" s="31"/>
      <c r="AO87" s="31"/>
      <c r="AP87" s="31"/>
      <c r="AQ87" s="96"/>
    </row>
    <row r="88" spans="1:43" ht="36.75" customHeight="1">
      <c r="A88" s="118"/>
      <c r="B88" s="120"/>
      <c r="C88" s="108"/>
      <c r="D88" s="108"/>
      <c r="E88" s="92" t="s">
        <v>177</v>
      </c>
      <c r="F88" s="115"/>
      <c r="G88" s="115"/>
      <c r="H88" s="108"/>
      <c r="I88" s="13" t="s">
        <v>218</v>
      </c>
      <c r="J88" s="125"/>
      <c r="K88" s="108"/>
      <c r="L88" s="108"/>
      <c r="M88" s="108"/>
      <c r="N88" s="109"/>
      <c r="O88" s="109"/>
      <c r="P88" s="126"/>
      <c r="Q88" s="96"/>
      <c r="R88" s="96"/>
      <c r="S88" s="96" t="s">
        <v>7</v>
      </c>
      <c r="T88" s="96"/>
      <c r="U88" s="96"/>
      <c r="V88" s="96"/>
      <c r="W88" s="96"/>
      <c r="X88" s="96"/>
      <c r="Y88" s="96"/>
      <c r="Z88" s="95">
        <f t="shared" si="6"/>
        <v>1</v>
      </c>
      <c r="AA88" s="96"/>
      <c r="AB88" s="96"/>
      <c r="AC88" s="96"/>
      <c r="AD88" s="96" t="s">
        <v>199</v>
      </c>
      <c r="AE88" s="96"/>
      <c r="AF88" s="96"/>
      <c r="AG88" s="96"/>
      <c r="AH88" s="96"/>
      <c r="AI88" s="96"/>
      <c r="AJ88" s="96"/>
      <c r="AK88" s="96"/>
      <c r="AL88" s="96"/>
      <c r="AM88" s="96"/>
      <c r="AN88" s="96"/>
      <c r="AO88" s="96"/>
      <c r="AP88" s="96"/>
      <c r="AQ88" s="96"/>
    </row>
    <row r="89" spans="1:43" ht="30.75" customHeight="1">
      <c r="A89" s="118"/>
      <c r="B89" s="119">
        <v>141</v>
      </c>
      <c r="C89" s="107" t="s">
        <v>123</v>
      </c>
      <c r="D89" s="107" t="s">
        <v>0</v>
      </c>
      <c r="E89" s="121"/>
      <c r="F89" s="115"/>
      <c r="G89" s="115"/>
      <c r="H89" s="116" t="s">
        <v>176</v>
      </c>
      <c r="I89" s="13" t="s">
        <v>212</v>
      </c>
      <c r="J89" s="107"/>
      <c r="K89" s="107" t="s">
        <v>27</v>
      </c>
      <c r="L89" s="107" t="s">
        <v>140</v>
      </c>
      <c r="M89" s="107" t="s">
        <v>130</v>
      </c>
      <c r="N89" s="94"/>
      <c r="O89" s="109"/>
      <c r="P89" s="110"/>
      <c r="Q89" s="46"/>
      <c r="R89" s="46"/>
      <c r="S89" s="96" t="s">
        <v>7</v>
      </c>
      <c r="T89" s="46"/>
      <c r="U89" s="46"/>
      <c r="V89" s="46"/>
      <c r="W89" s="46"/>
      <c r="X89" s="46"/>
      <c r="Y89" s="46"/>
      <c r="Z89" s="31"/>
      <c r="AA89" s="96"/>
      <c r="AB89" s="96" t="s">
        <v>199</v>
      </c>
      <c r="AC89" s="95"/>
      <c r="AD89" s="95"/>
      <c r="AE89" s="31"/>
      <c r="AF89" s="31"/>
      <c r="AG89" s="31"/>
      <c r="AH89" s="31"/>
      <c r="AI89" s="31"/>
      <c r="AJ89" s="31"/>
      <c r="AK89" s="31"/>
      <c r="AL89" s="31"/>
      <c r="AM89" s="31"/>
      <c r="AN89" s="31"/>
      <c r="AO89" s="31"/>
      <c r="AP89" s="31"/>
      <c r="AQ89" s="96"/>
    </row>
    <row r="90" spans="1:43" ht="36.75" customHeight="1">
      <c r="A90" s="118"/>
      <c r="B90" s="120"/>
      <c r="C90" s="108"/>
      <c r="D90" s="108"/>
      <c r="E90" s="121"/>
      <c r="F90" s="115"/>
      <c r="G90" s="115"/>
      <c r="H90" s="117"/>
      <c r="I90" s="13" t="s">
        <v>211</v>
      </c>
      <c r="J90" s="108"/>
      <c r="K90" s="108"/>
      <c r="L90" s="108"/>
      <c r="M90" s="108"/>
      <c r="N90" s="94" t="s">
        <v>27</v>
      </c>
      <c r="O90" s="109"/>
      <c r="P90" s="111"/>
      <c r="Q90" s="96"/>
      <c r="R90" s="96"/>
      <c r="S90" s="96" t="s">
        <v>7</v>
      </c>
      <c r="T90" s="96"/>
      <c r="U90" s="96"/>
      <c r="V90" s="96"/>
      <c r="W90" s="96"/>
      <c r="X90" s="96"/>
      <c r="Y90" s="96"/>
      <c r="Z90" s="95">
        <f t="shared" si="6"/>
        <v>1</v>
      </c>
      <c r="AA90" s="96" t="s">
        <v>199</v>
      </c>
      <c r="AB90" s="96"/>
      <c r="AC90" s="96"/>
      <c r="AD90" s="96"/>
      <c r="AE90" s="96"/>
      <c r="AF90" s="96"/>
      <c r="AG90" s="96"/>
      <c r="AH90" s="96"/>
      <c r="AI90" s="96"/>
      <c r="AJ90" s="96"/>
      <c r="AK90" s="96"/>
      <c r="AL90" s="96"/>
      <c r="AM90" s="96"/>
      <c r="AN90" s="96"/>
      <c r="AO90" s="96"/>
      <c r="AP90" s="96"/>
      <c r="AQ90" s="96"/>
    </row>
    <row r="91" spans="1:43" ht="49.5" customHeight="1">
      <c r="A91" s="90"/>
      <c r="B91" s="90">
        <v>142</v>
      </c>
      <c r="C91" s="26" t="s">
        <v>124</v>
      </c>
      <c r="D91" s="28" t="s">
        <v>3</v>
      </c>
      <c r="E91" s="27"/>
      <c r="F91" s="28"/>
      <c r="G91" s="9" t="s">
        <v>7</v>
      </c>
      <c r="H91" s="26" t="s">
        <v>175</v>
      </c>
      <c r="I91" s="13" t="s">
        <v>213</v>
      </c>
      <c r="J91" s="48"/>
      <c r="K91" s="94" t="s">
        <v>27</v>
      </c>
      <c r="L91" s="94" t="s">
        <v>140</v>
      </c>
      <c r="M91" s="94" t="s">
        <v>130</v>
      </c>
      <c r="N91" s="96" t="s">
        <v>128</v>
      </c>
      <c r="O91" s="96"/>
      <c r="P91" s="95"/>
      <c r="Q91" s="46"/>
      <c r="R91" s="46"/>
      <c r="S91" s="96" t="s">
        <v>7</v>
      </c>
      <c r="T91" s="46"/>
      <c r="U91" s="46"/>
      <c r="V91" s="46"/>
      <c r="W91" s="46"/>
      <c r="X91" s="46"/>
      <c r="Y91" s="46"/>
      <c r="Z91" s="31">
        <f t="shared" si="6"/>
        <v>1</v>
      </c>
      <c r="AA91" s="96" t="s">
        <v>201</v>
      </c>
      <c r="AB91" s="96" t="s">
        <v>201</v>
      </c>
      <c r="AC91" s="96" t="s">
        <v>201</v>
      </c>
      <c r="AD91" s="96" t="s">
        <v>201</v>
      </c>
      <c r="AE91" s="96"/>
      <c r="AF91" s="96"/>
      <c r="AG91" s="96"/>
      <c r="AH91" s="96"/>
      <c r="AI91" s="96"/>
      <c r="AJ91" s="96"/>
      <c r="AK91" s="96"/>
      <c r="AL91" s="96"/>
      <c r="AM91" s="96"/>
      <c r="AN91" s="96"/>
      <c r="AO91" s="96"/>
      <c r="AP91" s="96"/>
      <c r="AQ91" s="96"/>
    </row>
    <row r="92" spans="1:43" ht="30.75" customHeight="1">
      <c r="A92" s="96"/>
      <c r="B92" s="96"/>
      <c r="C92" s="112" t="s">
        <v>222</v>
      </c>
      <c r="D92" s="113"/>
      <c r="E92" s="113"/>
      <c r="F92" s="113"/>
      <c r="G92" s="113"/>
      <c r="H92" s="113"/>
      <c r="I92" s="114"/>
      <c r="J92" s="14"/>
      <c r="K92" s="91"/>
      <c r="L92" s="91"/>
      <c r="M92" s="49"/>
      <c r="N92" s="49"/>
      <c r="O92" s="49">
        <f>SUM(O93:O96)</f>
        <v>11</v>
      </c>
      <c r="P92" s="91">
        <f>SUM(P93:P96)</f>
        <v>0</v>
      </c>
      <c r="Q92" s="49">
        <f t="shared" ref="Q92:AD92" si="7">SUM(Q93:Q96)</f>
        <v>0</v>
      </c>
      <c r="R92" s="49">
        <f t="shared" si="7"/>
        <v>0</v>
      </c>
      <c r="S92" s="49"/>
      <c r="T92" s="49">
        <f t="shared" si="7"/>
        <v>0</v>
      </c>
      <c r="U92" s="49">
        <f t="shared" si="7"/>
        <v>0</v>
      </c>
      <c r="V92" s="49">
        <f t="shared" si="7"/>
        <v>0</v>
      </c>
      <c r="W92" s="49">
        <f t="shared" si="7"/>
        <v>0</v>
      </c>
      <c r="X92" s="49">
        <f t="shared" si="7"/>
        <v>0</v>
      </c>
      <c r="Y92" s="49">
        <f t="shared" si="7"/>
        <v>0</v>
      </c>
      <c r="Z92" s="91">
        <f>SUM(Z93:Z96)</f>
        <v>38</v>
      </c>
      <c r="AA92" s="49">
        <f t="shared" si="7"/>
        <v>36</v>
      </c>
      <c r="AB92" s="49">
        <f t="shared" si="7"/>
        <v>30</v>
      </c>
      <c r="AC92" s="49">
        <f t="shared" si="7"/>
        <v>31</v>
      </c>
      <c r="AD92" s="49">
        <f t="shared" si="7"/>
        <v>32</v>
      </c>
      <c r="AE92" s="91"/>
      <c r="AF92" s="91"/>
      <c r="AG92" s="91"/>
      <c r="AH92" s="91"/>
      <c r="AI92" s="91"/>
      <c r="AJ92" s="91"/>
      <c r="AK92" s="91"/>
      <c r="AL92" s="91"/>
      <c r="AM92" s="91"/>
      <c r="AN92" s="91"/>
      <c r="AO92" s="91"/>
      <c r="AP92" s="91"/>
      <c r="AQ92" s="96"/>
    </row>
    <row r="93" spans="1:43" ht="24" customHeight="1">
      <c r="A93" s="96"/>
      <c r="B93" s="96"/>
      <c r="C93" s="112" t="s">
        <v>139</v>
      </c>
      <c r="D93" s="113"/>
      <c r="E93" s="113"/>
      <c r="F93" s="113"/>
      <c r="G93" s="113"/>
      <c r="H93" s="113"/>
      <c r="I93" s="114"/>
      <c r="J93" s="50"/>
      <c r="K93" s="51"/>
      <c r="L93" s="51"/>
      <c r="M93" s="52"/>
      <c r="N93" s="52"/>
      <c r="O93" s="52">
        <f>COUNTIF(O7:O37,"x")</f>
        <v>3</v>
      </c>
      <c r="P93" s="51">
        <f>P7</f>
        <v>0</v>
      </c>
      <c r="Q93" s="52">
        <f>COUNTIF(Q7:Q37,"x")</f>
        <v>0</v>
      </c>
      <c r="R93" s="52">
        <f>COUNTIF(R7:R37,"x")</f>
        <v>0</v>
      </c>
      <c r="S93" s="52"/>
      <c r="T93" s="52">
        <f t="shared" ref="T93:Y93" si="8">COUNTIF(T7:T37,"x")</f>
        <v>0</v>
      </c>
      <c r="U93" s="52">
        <f t="shared" si="8"/>
        <v>0</v>
      </c>
      <c r="V93" s="52">
        <f t="shared" si="8"/>
        <v>0</v>
      </c>
      <c r="W93" s="52">
        <f t="shared" si="8"/>
        <v>0</v>
      </c>
      <c r="X93" s="52">
        <f t="shared" si="8"/>
        <v>0</v>
      </c>
      <c r="Y93" s="52">
        <f t="shared" si="8"/>
        <v>0</v>
      </c>
      <c r="Z93" s="52">
        <f>COUNTIF(Z7:Z37,"1")</f>
        <v>17</v>
      </c>
      <c r="AA93" s="1">
        <f>SUM(COUNTIFS(AA$9:AA$37,{"ĐTT","TDS","HĐCĐ","HĐG","HĐNT","VS-AN","HĐC","TQDN","LH","SHHN","ĐTT+SHHN","ĐTT+HĐC","HĐCĐ+HĐG","ĐTT+HĐG","HĐG+HĐC","SHHN+VS-AN","HĐCĐ+HĐC","HĐNT+HĐG"}))</f>
        <v>15</v>
      </c>
      <c r="AB93" s="1">
        <f>SUM(COUNTIFS(AB$9:AB$37,{"ĐTT","TDS","HĐCĐ","HĐG","HĐNT","VS-AN","HĐC","TQDN","LH","SHHN","ĐTT+SHHN","ĐTT+HĐC","HĐCĐ+HĐG","ĐTT+HĐG","HĐG+HĐC","SHHN+VS-AN","HĐCĐ+HĐC","HĐNT+HĐG"}))</f>
        <v>13</v>
      </c>
      <c r="AC93" s="1">
        <f>SUM(COUNTIFS(AC$9:AC$37,{"ĐTT","TDS","HĐCĐ","HĐG","HĐNT","VS-AN","HĐC","TQDN","LH","SHHN","ĐTT+SHHN","ĐTT+HĐC","HĐCĐ+HĐG","ĐTT+HĐG","HĐG+HĐC","SHHN+VS-AN","HĐCĐ+HĐC","HĐNT+HĐG"}))</f>
        <v>14</v>
      </c>
      <c r="AD93" s="1">
        <f>SUM(COUNTIFS(AD$9:AD$37,{"ĐTT","TDS","HĐCĐ","HĐG","HĐNT","VS-AN","HĐC","TQDN","LH","SHHN","ĐTT+SHHN","ĐTT+HĐC","HĐCĐ+HĐG","ĐTT+HĐG","HĐG+HĐC","SHHN+VS-AN","HĐCĐ+HĐC","HĐNT+HĐG"}))</f>
        <v>12</v>
      </c>
      <c r="AE93" s="52"/>
      <c r="AF93" s="52"/>
      <c r="AG93" s="52"/>
      <c r="AH93" s="52"/>
      <c r="AI93" s="52"/>
      <c r="AJ93" s="52"/>
      <c r="AK93" s="52"/>
      <c r="AL93" s="52"/>
      <c r="AM93" s="52"/>
      <c r="AN93" s="52"/>
      <c r="AO93" s="52"/>
      <c r="AP93" s="52"/>
      <c r="AQ93" s="96"/>
    </row>
    <row r="94" spans="1:43" ht="24" customHeight="1">
      <c r="A94" s="96"/>
      <c r="B94" s="96"/>
      <c r="C94" s="112" t="s">
        <v>17</v>
      </c>
      <c r="D94" s="113"/>
      <c r="E94" s="113"/>
      <c r="F94" s="113"/>
      <c r="G94" s="113"/>
      <c r="H94" s="113"/>
      <c r="I94" s="114"/>
      <c r="J94" s="50"/>
      <c r="K94" s="51"/>
      <c r="L94" s="51"/>
      <c r="M94" s="52"/>
      <c r="N94" s="52"/>
      <c r="O94" s="52">
        <f>COUNTIF(O38:O51,"x")</f>
        <v>1</v>
      </c>
      <c r="P94" s="51">
        <f>P38</f>
        <v>0</v>
      </c>
      <c r="Q94" s="52">
        <f>COUNTIF(Q38:Q51,"x")</f>
        <v>0</v>
      </c>
      <c r="R94" s="52">
        <f>COUNTIF(R38:R51,"x")</f>
        <v>0</v>
      </c>
      <c r="S94" s="52"/>
      <c r="T94" s="52">
        <f t="shared" ref="T94:Y94" si="9">COUNTIF(T38:T51,"x")</f>
        <v>0</v>
      </c>
      <c r="U94" s="52">
        <f t="shared" si="9"/>
        <v>0</v>
      </c>
      <c r="V94" s="52">
        <f t="shared" si="9"/>
        <v>0</v>
      </c>
      <c r="W94" s="52">
        <f t="shared" si="9"/>
        <v>0</v>
      </c>
      <c r="X94" s="52">
        <f t="shared" si="9"/>
        <v>0</v>
      </c>
      <c r="Y94" s="52">
        <f t="shared" si="9"/>
        <v>0</v>
      </c>
      <c r="Z94" s="52">
        <f>COUNTIF(Z38:Z51,"1")</f>
        <v>6</v>
      </c>
      <c r="AA94" s="1">
        <f>SUM(COUNTIFS(AA$38:AA$51,{"ĐTT","TDS","HĐCĐ","HĐG","HĐNT","VS-AN","HĐC","TQDN","LH","SHHN","ĐTT+SHHN","ĐTT+HĐC","HĐCĐ+HĐG","ĐTT+HĐG","HĐG+HĐC","SHHN+VS-AN","HĐCĐ+HĐC","HĐNT+HĐG"}))</f>
        <v>4</v>
      </c>
      <c r="AB94" s="1">
        <f>SUM(COUNTIFS(AB$38:AB$51,{"ĐTT","TDS","HĐCĐ","HĐG","HĐNT","VS-AN","HĐC","TQDN","LH","SHHN","ĐTT+SHHN","ĐTT+HĐC","HĐCĐ+HĐG","ĐTT+HĐG","HĐG+HĐC","SHHN+VS-AN","HĐCĐ+HĐC","HĐNT+HĐG"}))</f>
        <v>4</v>
      </c>
      <c r="AC94" s="1">
        <f>SUM(COUNTIFS(AC$38:AC$51,{"ĐTT","TDS","HĐCĐ","HĐG","HĐNT","VS-AN","HĐC","TQDN","LH","SHHN","ĐTT+SHHN","ĐTT+HĐC","HĐCĐ+HĐG","ĐTT+HĐG","HĐG+HĐC","SHHN+VS-AN","HĐCĐ+HĐC","HĐNT+HĐG"}))</f>
        <v>4</v>
      </c>
      <c r="AD94" s="1">
        <f>SUM(COUNTIFS(AD$38:AD$51,{"ĐTT","TDS","HĐCĐ","HĐG","HĐNT","VS-AN","HĐC","TQDN","LH","SHHN","ĐTT+SHHN","ĐTT+HĐC","HĐCĐ+HĐG","ĐTT+HĐG","HĐG+HĐC","SHHN+VS-AN","HĐCĐ+HĐC","HĐNT+HĐG"}))</f>
        <v>4</v>
      </c>
      <c r="AE94" s="52"/>
      <c r="AF94" s="52"/>
      <c r="AG94" s="52"/>
      <c r="AH94" s="52"/>
      <c r="AI94" s="52"/>
      <c r="AJ94" s="52"/>
      <c r="AK94" s="52"/>
      <c r="AL94" s="52"/>
      <c r="AM94" s="52"/>
      <c r="AN94" s="52"/>
      <c r="AO94" s="52"/>
      <c r="AP94" s="52"/>
      <c r="AQ94" s="96"/>
    </row>
    <row r="95" spans="1:43" ht="24" customHeight="1">
      <c r="A95" s="96"/>
      <c r="B95" s="96"/>
      <c r="C95" s="112" t="s">
        <v>18</v>
      </c>
      <c r="D95" s="113"/>
      <c r="E95" s="113"/>
      <c r="F95" s="113"/>
      <c r="G95" s="113"/>
      <c r="H95" s="113"/>
      <c r="I95" s="114"/>
      <c r="J95" s="50"/>
      <c r="K95" s="51"/>
      <c r="L95" s="51"/>
      <c r="M95" s="52"/>
      <c r="N95" s="52"/>
      <c r="O95" s="52">
        <f>COUNTIF(O52:O65,"x")</f>
        <v>4</v>
      </c>
      <c r="P95" s="51">
        <f>P52</f>
        <v>0</v>
      </c>
      <c r="Q95" s="52">
        <f>COUNTIF(Q52:Q65,"x")</f>
        <v>0</v>
      </c>
      <c r="R95" s="52">
        <f>COUNTIF(R52:R65,"x")</f>
        <v>0</v>
      </c>
      <c r="S95" s="52"/>
      <c r="T95" s="52">
        <f t="shared" ref="T95:Y95" si="10">COUNTIF(T52:T65,"x")</f>
        <v>0</v>
      </c>
      <c r="U95" s="52">
        <f t="shared" si="10"/>
        <v>0</v>
      </c>
      <c r="V95" s="52">
        <f t="shared" si="10"/>
        <v>0</v>
      </c>
      <c r="W95" s="52">
        <f t="shared" si="10"/>
        <v>0</v>
      </c>
      <c r="X95" s="52">
        <f t="shared" si="10"/>
        <v>0</v>
      </c>
      <c r="Y95" s="52">
        <f t="shared" si="10"/>
        <v>0</v>
      </c>
      <c r="Z95" s="52">
        <f>COUNTIF(Z52:Z65,"1")</f>
        <v>7</v>
      </c>
      <c r="AA95" s="1">
        <f>SUM(COUNTIFS(AA$52:AA$65,{"ĐTT","TDS","HĐCĐ","HĐG","HĐNT","VS-AN","HĐC","TQDN","LH","SHHN","ĐTT+SHHN","ĐTT+HĐC","HĐCĐ+HĐG","ĐTT+HĐG","HĐG+HĐC","SHHN+VS-AN","HĐCĐ+HĐC","HĐNT+HĐG"}))</f>
        <v>7</v>
      </c>
      <c r="AB95" s="1">
        <f>SUM(COUNTIFS(AB$52:AB$65,{"ĐTT","TDS","HĐCĐ","HĐG","HĐNT","VS-AN","HĐC","TQDN","LH","SHHN","ĐTT+SHHN","ĐTT+HĐC","HĐCĐ+HĐG","ĐTT+HĐG","HĐG+HĐC","SHHN+VS-AN","HĐCĐ+HĐC","HĐNT+HĐG"}))</f>
        <v>5</v>
      </c>
      <c r="AC95" s="1">
        <f>SUM(COUNTIFS(AC$52:AC$65,{"ĐTT","TDS","HĐCĐ","HĐG","HĐNT","VS-AN","HĐC","TQDN","LH","SHHN","ĐTT+SHHN","ĐTT+HĐC","HĐCĐ+HĐG","ĐTT+HĐG","HĐG+HĐC","SHHN+VS-AN","HĐCĐ+HĐC","HĐNT+HĐG"}))</f>
        <v>5</v>
      </c>
      <c r="AD95" s="1">
        <f>SUM(COUNTIFS(AD$52:AD$65,{"ĐTT","TDS","HĐCĐ","HĐG","HĐNT","VS-AN","HĐC","TQDN","LH","SHHN","ĐTT+SHHN","ĐTT+HĐC","HĐCĐ+HĐG","ĐTT+HĐG","HĐG+HĐC","SHHN+VS-AN","HĐCĐ+HĐC","HĐNT+HĐG"}))</f>
        <v>7</v>
      </c>
      <c r="AE95" s="1">
        <f>SUM(COUNTIFS(AE$52:AE$65,{"ĐTT","TDS","HĐCĐ","HĐG","HĐNT","VS-AN","HĐC","TQDN","LH","SHHN","ĐTT+SHHN","ĐTT+HĐC","HĐCĐ+HĐG","ĐTT+HĐG","HĐG+HĐC","SHHN+VS-AN","HĐCĐ+HĐC","HĐNT+HĐG"}))</f>
        <v>0</v>
      </c>
      <c r="AF95" s="1">
        <f>SUM(COUNTIFS(AF$52:AF$65,{"ĐTT","TDS","HĐCĐ","HĐG","HĐNT","VS-AN","HĐC","TQDN","LH","SHHN","ĐTT+SHHN","ĐTT+HĐC","HĐCĐ+HĐG","ĐTT+HĐG","HĐG+HĐC","SHHN+VS-AN","HĐCĐ+HĐC","HĐNT+HĐG"}))</f>
        <v>0</v>
      </c>
      <c r="AG95" s="1">
        <f>SUM(COUNTIFS(AG$52:AG$65,{"ĐTT","TDS","HĐCĐ","HĐG","HĐNT","VS-AN","HĐC","TQDN","LH","SHHN","ĐTT+SHHN","ĐTT+HĐC","HĐCĐ+HĐG","ĐTT+HĐG","HĐG+HĐC","SHHN+VS-AN","HĐCĐ+HĐC","HĐNT+HĐG"}))</f>
        <v>0</v>
      </c>
      <c r="AH95" s="1">
        <f>SUM(COUNTIFS(AH$52:AH$65,{"ĐTT","TDS","HĐCĐ","HĐG","HĐNT","VS-AN","HĐC","TQDN","LH","SHHN","ĐTT+SHHN","ĐTT+HĐC","HĐCĐ+HĐG","ĐTT+HĐG","HĐG+HĐC","SHHN+VS-AN","HĐCĐ+HĐC","HĐNT+HĐG"}))</f>
        <v>0</v>
      </c>
      <c r="AI95" s="1">
        <f>SUM(COUNTIFS(AI$52:AI$65,{"ĐTT","TDS","HĐCĐ","HĐG","HĐNT","VS-AN","HĐC","TQDN","LH","SHHN","ĐTT+SHHN","ĐTT+HĐC","HĐCĐ+HĐG","ĐTT+HĐG","HĐG+HĐC","SHHN+VS-AN","HĐCĐ+HĐC","HĐNT+HĐG"}))</f>
        <v>0</v>
      </c>
      <c r="AJ95" s="1">
        <f>SUM(COUNTIFS(AJ$52:AJ$65,{"ĐTT","TDS","HĐCĐ","HĐG","HĐNT","VS-AN","HĐC","TQDN","LH","SHHN","ĐTT+SHHN","ĐTT+HĐC","HĐCĐ+HĐG","ĐTT+HĐG","HĐG+HĐC","SHHN+VS-AN","HĐCĐ+HĐC","HĐNT+HĐG"}))</f>
        <v>0</v>
      </c>
      <c r="AK95" s="1">
        <f>SUM(COUNTIFS(AK$52:AK$65,{"ĐTT","TDS","HĐCĐ","HĐG","HĐNT","VS-AN","HĐC","TQDN","LH","SHHN","ĐTT+SHHN","ĐTT+HĐC","HĐCĐ+HĐG","ĐTT+HĐG","HĐG+HĐC","SHHN+VS-AN","HĐCĐ+HĐC","HĐNT+HĐG"}))</f>
        <v>0</v>
      </c>
      <c r="AL95" s="1">
        <f>SUM(COUNTIFS(AL$52:AL$65,{"ĐTT","TDS","HĐCĐ","HĐG","HĐNT","VS-AN","HĐC","TQDN","LH","SHHN","ĐTT+SHHN","ĐTT+HĐC","HĐCĐ+HĐG","ĐTT+HĐG","HĐG+HĐC","SHHN+VS-AN","HĐCĐ+HĐC","HĐNT+HĐG"}))</f>
        <v>0</v>
      </c>
      <c r="AM95" s="1">
        <f>SUM(COUNTIFS(AM$52:AM$65,{"ĐTT","TDS","HĐCĐ","HĐG","HĐNT","VS-AN","HĐC","TQDN","LH","SHHN","ĐTT+SHHN","ĐTT+HĐC","HĐCĐ+HĐG","ĐTT+HĐG","HĐG+HĐC","SHHN+VS-AN","HĐCĐ+HĐC","HĐNT+HĐG"}))</f>
        <v>0</v>
      </c>
      <c r="AN95" s="1">
        <f>SUM(COUNTIFS(AN$52:AN$65,{"ĐTT","TDS","HĐCĐ","HĐG","HĐNT","VS-AN","HĐC","TQDN","LH","SHHN","ĐTT+SHHN","ĐTT+HĐC","HĐCĐ+HĐG","ĐTT+HĐG","HĐG+HĐC","SHHN+VS-AN","HĐCĐ+HĐC","HĐNT+HĐG"}))</f>
        <v>0</v>
      </c>
      <c r="AO95" s="1">
        <f>SUM(COUNTIFS(AO$52:AO$65,{"ĐTT","TDS","HĐCĐ","HĐG","HĐNT","VS-AN","HĐC","TQDN","LH","SHHN","ĐTT+SHHN","ĐTT+HĐC","HĐCĐ+HĐG","ĐTT+HĐG","HĐG+HĐC","SHHN+VS-AN","HĐCĐ+HĐC","HĐNT+HĐG"}))</f>
        <v>0</v>
      </c>
      <c r="AP95" s="1">
        <f>SUM(COUNTIFS(AP$52:AP$65,{"ĐTT","TDS","HĐCĐ","HĐG","HĐNT","VS-AN","HĐC","TQDN","LH","SHHN","ĐTT+SHHN","ĐTT+HĐC","HĐCĐ+HĐG","ĐTT+HĐG","HĐG+HĐC","SHHN+VS-AN","HĐCĐ+HĐC","HĐNT+HĐG"}))</f>
        <v>0</v>
      </c>
      <c r="AQ95" s="96"/>
    </row>
    <row r="96" spans="1:43" ht="24" customHeight="1">
      <c r="A96" s="96"/>
      <c r="B96" s="96"/>
      <c r="C96" s="112" t="s">
        <v>144</v>
      </c>
      <c r="D96" s="113"/>
      <c r="E96" s="113"/>
      <c r="F96" s="113"/>
      <c r="G96" s="113"/>
      <c r="H96" s="113"/>
      <c r="I96" s="114"/>
      <c r="J96" s="50"/>
      <c r="K96" s="51"/>
      <c r="L96" s="51"/>
      <c r="M96" s="52"/>
      <c r="N96" s="52"/>
      <c r="O96" s="52">
        <f>COUNTIF(O66:O91,"x")</f>
        <v>3</v>
      </c>
      <c r="P96" s="51">
        <f>P66</f>
        <v>0</v>
      </c>
      <c r="Q96" s="52">
        <f>COUNTIF(Q66:Q91,"x")</f>
        <v>0</v>
      </c>
      <c r="R96" s="52">
        <f>COUNTIF(R66:R91,"x")</f>
        <v>0</v>
      </c>
      <c r="S96" s="52"/>
      <c r="T96" s="52">
        <f t="shared" ref="T96:Y96" si="11">COUNTIF(T66:T91,"x")</f>
        <v>0</v>
      </c>
      <c r="U96" s="52">
        <f t="shared" si="11"/>
        <v>0</v>
      </c>
      <c r="V96" s="52">
        <f t="shared" si="11"/>
        <v>0</v>
      </c>
      <c r="W96" s="52">
        <f t="shared" si="11"/>
        <v>0</v>
      </c>
      <c r="X96" s="52">
        <f t="shared" si="11"/>
        <v>0</v>
      </c>
      <c r="Y96" s="52">
        <f t="shared" si="11"/>
        <v>0</v>
      </c>
      <c r="Z96" s="52">
        <f>COUNTIF(Z66:Z91,"1")</f>
        <v>8</v>
      </c>
      <c r="AA96" s="1">
        <f>SUM(COUNTIFS(AA$66:AA$91,{"ĐTT","TDS","HĐCĐ","HĐG","HĐNT","VS-AN","HĐC","TQDN","LH","SHHN","ĐTT+SHHN","ĐTT+HĐC","HĐCĐ+HĐG","ĐTT+HĐG","HĐG+HĐC","SHHN+AK78VS-AN","HĐCĐ+HĐC","HĐNT+HĐG"}))</f>
        <v>10</v>
      </c>
      <c r="AB96" s="1">
        <f>SUM(COUNTIFS(AB$66:AB$91,{"ĐTT","TDS","HĐCĐ","HĐG","HĐNT","VS-AN","HĐC","TQDN","LH","SHHN","ĐTT+SHHN","ĐTT+HĐC","HĐCĐ+HĐG","ĐTT+HĐG","HĐG+HĐC","SHHN+AK78VS-AN","HĐCĐ+HĐC","HĐNT+HĐG"}))</f>
        <v>8</v>
      </c>
      <c r="AC96" s="1">
        <f>SUM(COUNTIFS(AC$66:AC$91,{"ĐTT","TDS","HĐCĐ","HĐG","HĐNT","VS-AN","HĐC","TQDN","LH","SHHN","ĐTT+SHHN","ĐTT+HĐC","HĐCĐ+HĐG","ĐTT+HĐG","HĐG+HĐC","SHHN+AK78VS-AN","HĐCĐ+HĐC","HĐNT+HĐG"}))</f>
        <v>8</v>
      </c>
      <c r="AD96" s="1">
        <f>SUM(COUNTIFS(AD$66:AD$91,{"ĐTT","TDS","HĐCĐ","HĐG","HĐNT","VS-AN","HĐC","TQDN","LH","SHHN","ĐTT+SHHN","ĐTT+HĐC","HĐCĐ+HĐG","ĐTT+HĐG","HĐG+HĐC","SHHN+AK78VS-AN","HĐCĐ+HĐC","HĐNT+HĐG"}))</f>
        <v>9</v>
      </c>
      <c r="AE96" s="52"/>
      <c r="AF96" s="52"/>
      <c r="AG96" s="52"/>
      <c r="AH96" s="52"/>
      <c r="AI96" s="52"/>
      <c r="AJ96" s="52"/>
      <c r="AK96" s="52"/>
      <c r="AL96" s="52"/>
      <c r="AM96" s="52"/>
      <c r="AN96" s="52"/>
      <c r="AO96" s="52"/>
      <c r="AP96" s="52"/>
      <c r="AQ96" s="96"/>
    </row>
    <row r="97" spans="1:43" ht="22.5" customHeight="1">
      <c r="A97" s="53"/>
      <c r="B97" s="96"/>
      <c r="C97" s="54" t="s">
        <v>190</v>
      </c>
      <c r="D97" s="78"/>
      <c r="E97" s="56"/>
      <c r="F97" s="56"/>
      <c r="G97" s="57"/>
      <c r="H97" s="55"/>
      <c r="I97" s="58"/>
      <c r="J97" s="50"/>
      <c r="K97" s="51"/>
      <c r="L97" s="51"/>
      <c r="M97" s="52"/>
      <c r="N97" s="59"/>
      <c r="O97" s="59"/>
      <c r="P97" s="60"/>
      <c r="Q97" s="59"/>
      <c r="R97" s="59"/>
      <c r="S97" s="52"/>
      <c r="T97" s="59"/>
      <c r="U97" s="59"/>
      <c r="V97" s="59"/>
      <c r="W97" s="59"/>
      <c r="X97" s="59"/>
      <c r="Y97" s="59"/>
      <c r="Z97" s="59"/>
      <c r="AA97" s="90">
        <f>SUM(AA98:AA107)</f>
        <v>39</v>
      </c>
      <c r="AB97" s="90">
        <f t="shared" ref="AB97:AD97" si="12">SUM(AB98:AB107)</f>
        <v>33</v>
      </c>
      <c r="AC97" s="90">
        <f t="shared" si="12"/>
        <v>35</v>
      </c>
      <c r="AD97" s="90">
        <f t="shared" si="12"/>
        <v>36</v>
      </c>
      <c r="AE97" s="59"/>
      <c r="AF97" s="59"/>
      <c r="AG97" s="59"/>
      <c r="AH97" s="59"/>
      <c r="AI97" s="59"/>
      <c r="AJ97" s="59"/>
      <c r="AK97" s="59"/>
      <c r="AL97" s="59"/>
      <c r="AM97" s="59"/>
      <c r="AN97" s="59"/>
      <c r="AO97" s="59"/>
      <c r="AP97" s="59"/>
      <c r="AQ97" s="96"/>
    </row>
    <row r="98" spans="1:43" ht="18.75" customHeight="1">
      <c r="A98" s="53"/>
      <c r="B98" s="96"/>
      <c r="C98" s="104" t="s">
        <v>191</v>
      </c>
      <c r="D98" s="105"/>
      <c r="E98" s="105"/>
      <c r="F98" s="105"/>
      <c r="G98" s="105"/>
      <c r="H98" s="105"/>
      <c r="I98" s="106"/>
      <c r="J98" s="50"/>
      <c r="K98" s="51"/>
      <c r="L98" s="51"/>
      <c r="M98" s="52"/>
      <c r="N98" s="59"/>
      <c r="O98" s="59"/>
      <c r="P98" s="60"/>
      <c r="Q98" s="59"/>
      <c r="R98" s="59"/>
      <c r="S98" s="52"/>
      <c r="T98" s="59"/>
      <c r="U98" s="59"/>
      <c r="V98" s="59"/>
      <c r="W98" s="59"/>
      <c r="X98" s="59"/>
      <c r="Y98" s="59"/>
      <c r="Z98" s="59"/>
      <c r="AA98" s="1">
        <f>SUM(COUNTIFS(AA$9:AA$91,{"ĐTT","ĐTT+SHHN","ĐTT+HĐG","ĐTT+HĐC"}))</f>
        <v>4</v>
      </c>
      <c r="AB98" s="1">
        <f>SUM(COUNTIFS(AB$9:AB$91,{"ĐTT","ĐTT+SHHN","ĐTT+HĐG","ĐTT+HĐC"}))</f>
        <v>2</v>
      </c>
      <c r="AC98" s="1">
        <f>SUM(COUNTIFS(AC$9:AC$91,{"ĐTT","ĐTT+SHHN","ĐTT+HĐG","ĐTT+HĐC"}))</f>
        <v>3</v>
      </c>
      <c r="AD98" s="1">
        <f>SUM(COUNTIFS(AD$9:AD$91,{"ĐTT","ĐTT+SHHN","ĐTT+HĐG","ĐTT+HĐC"}))</f>
        <v>3</v>
      </c>
      <c r="AE98" s="59"/>
      <c r="AF98" s="59"/>
      <c r="AG98" s="59"/>
      <c r="AH98" s="59"/>
      <c r="AI98" s="59"/>
      <c r="AJ98" s="59"/>
      <c r="AK98" s="59"/>
      <c r="AL98" s="59"/>
      <c r="AM98" s="59"/>
      <c r="AN98" s="59"/>
      <c r="AO98" s="59"/>
      <c r="AP98" s="59"/>
      <c r="AQ98" s="96"/>
    </row>
    <row r="99" spans="1:43" ht="18.75" customHeight="1">
      <c r="A99" s="53"/>
      <c r="B99" s="96"/>
      <c r="C99" s="101" t="s">
        <v>252</v>
      </c>
      <c r="D99" s="101"/>
      <c r="E99" s="101"/>
      <c r="F99" s="101"/>
      <c r="G99" s="101"/>
      <c r="H99" s="101"/>
      <c r="I99" s="101"/>
      <c r="J99" s="50"/>
      <c r="K99" s="51"/>
      <c r="L99" s="51"/>
      <c r="M99" s="52"/>
      <c r="N99" s="59"/>
      <c r="O99" s="59"/>
      <c r="P99" s="60"/>
      <c r="Q99" s="59"/>
      <c r="R99" s="59"/>
      <c r="S99" s="52"/>
      <c r="T99" s="59"/>
      <c r="U99" s="59"/>
      <c r="V99" s="59"/>
      <c r="W99" s="59"/>
      <c r="X99" s="59"/>
      <c r="Y99" s="59"/>
      <c r="Z99" s="59"/>
      <c r="AA99" s="1">
        <f>SUM(COUNTIFS(AA$9:AA$91,{"TDS"}))</f>
        <v>1</v>
      </c>
      <c r="AB99" s="1">
        <f>SUM(COUNTIFS(AB$9:AB$91,{"TDS"}))</f>
        <v>1</v>
      </c>
      <c r="AC99" s="1">
        <f>SUM(COUNTIFS(AC$9:AC$91,{"TDS"}))</f>
        <v>1</v>
      </c>
      <c r="AD99" s="1">
        <f>SUM(COUNTIFS(AD$9:AD$91,{"TDS"}))</f>
        <v>1</v>
      </c>
      <c r="AE99" s="59"/>
      <c r="AF99" s="59"/>
      <c r="AG99" s="59"/>
      <c r="AH99" s="59"/>
      <c r="AI99" s="59"/>
      <c r="AJ99" s="59"/>
      <c r="AK99" s="59"/>
      <c r="AL99" s="59"/>
      <c r="AM99" s="59"/>
      <c r="AN99" s="59"/>
      <c r="AO99" s="59"/>
      <c r="AP99" s="59"/>
      <c r="AQ99" s="96"/>
    </row>
    <row r="100" spans="1:43" ht="18.75" customHeight="1">
      <c r="A100" s="53"/>
      <c r="B100" s="96"/>
      <c r="C100" s="101" t="s">
        <v>253</v>
      </c>
      <c r="D100" s="101"/>
      <c r="E100" s="101"/>
      <c r="F100" s="101"/>
      <c r="G100" s="101"/>
      <c r="H100" s="101"/>
      <c r="I100" s="101"/>
      <c r="J100" s="50"/>
      <c r="K100" s="51"/>
      <c r="L100" s="51"/>
      <c r="M100" s="52"/>
      <c r="N100" s="59"/>
      <c r="O100" s="59"/>
      <c r="P100" s="60"/>
      <c r="Q100" s="59"/>
      <c r="R100" s="59"/>
      <c r="S100" s="52"/>
      <c r="T100" s="59"/>
      <c r="U100" s="59"/>
      <c r="V100" s="59"/>
      <c r="W100" s="59"/>
      <c r="X100" s="59"/>
      <c r="Y100" s="59"/>
      <c r="Z100" s="59"/>
      <c r="AA100" s="1">
        <f>SUM(COUNTIFS(AA$9:AA$91,{"HĐG","HĐCĐ+HĐG","ĐTT+HĐG","HĐG+HĐC","HĐNT+HĐG"}))</f>
        <v>13</v>
      </c>
      <c r="AB100" s="1">
        <f>SUM(COUNTIFS(AB$9:AB$91,{"HĐG","HĐCĐ+HĐG","ĐTT+HĐG","HĐG+HĐC","HĐNT+HĐG"}))</f>
        <v>9</v>
      </c>
      <c r="AC100" s="1">
        <f>SUM(COUNTIFS(AC$9:AC$91,{"HĐG","HĐCĐ+HĐG","ĐTT+HĐG","HĐG+HĐC","HĐNT+HĐG"}))</f>
        <v>10</v>
      </c>
      <c r="AD100" s="1">
        <f>SUM(COUNTIFS(AD$9:AD$91,{"HĐG","HĐCĐ+HĐG","ĐTT+HĐG","HĐG+HĐC","HĐNT+HĐG"}))</f>
        <v>11</v>
      </c>
      <c r="AE100" s="59"/>
      <c r="AF100" s="59"/>
      <c r="AG100" s="59"/>
      <c r="AH100" s="59"/>
      <c r="AI100" s="59"/>
      <c r="AJ100" s="59"/>
      <c r="AK100" s="59"/>
      <c r="AL100" s="59"/>
      <c r="AM100" s="59"/>
      <c r="AN100" s="59"/>
      <c r="AO100" s="59"/>
      <c r="AP100" s="59"/>
      <c r="AQ100" s="96"/>
    </row>
    <row r="101" spans="1:43" ht="18.75" customHeight="1">
      <c r="A101" s="53"/>
      <c r="B101" s="96"/>
      <c r="C101" s="104" t="s">
        <v>254</v>
      </c>
      <c r="D101" s="105"/>
      <c r="E101" s="105"/>
      <c r="F101" s="105"/>
      <c r="G101" s="105"/>
      <c r="H101" s="105"/>
      <c r="I101" s="106"/>
      <c r="J101" s="50"/>
      <c r="K101" s="51"/>
      <c r="L101" s="51"/>
      <c r="M101" s="52"/>
      <c r="N101" s="59"/>
      <c r="O101" s="59"/>
      <c r="P101" s="60"/>
      <c r="Q101" s="59"/>
      <c r="R101" s="59"/>
      <c r="S101" s="52"/>
      <c r="T101" s="59"/>
      <c r="U101" s="59"/>
      <c r="V101" s="59"/>
      <c r="W101" s="59"/>
      <c r="X101" s="59"/>
      <c r="Y101" s="59"/>
      <c r="Z101" s="59"/>
      <c r="AA101" s="1">
        <f>SUM(COUNTIFS(AA$9:AA$91,{"HĐNT","HĐNT+HĐG","HĐNT+HĐC"}))</f>
        <v>5</v>
      </c>
      <c r="AB101" s="1">
        <f>SUM(COUNTIFS(AB$9:AB$91,{"HĐNT","HĐNT+HĐG","HĐNT+HĐC"}))</f>
        <v>5</v>
      </c>
      <c r="AC101" s="1">
        <f>SUM(COUNTIFS(AC$9:AC$91,{"HĐNT","HĐNT+HĐG","HĐNT+HĐC"}))</f>
        <v>4</v>
      </c>
      <c r="AD101" s="1">
        <f>SUM(COUNTIFS(AD$9:AD$91,{"HĐNT","HĐNT+HĐG","HĐNT+HĐC"}))</f>
        <v>4</v>
      </c>
      <c r="AE101" s="59"/>
      <c r="AF101" s="59"/>
      <c r="AG101" s="59"/>
      <c r="AH101" s="59"/>
      <c r="AI101" s="59"/>
      <c r="AJ101" s="59"/>
      <c r="AK101" s="59"/>
      <c r="AL101" s="59"/>
      <c r="AM101" s="59"/>
      <c r="AN101" s="59"/>
      <c r="AO101" s="59"/>
      <c r="AP101" s="59"/>
      <c r="AQ101" s="96"/>
    </row>
    <row r="102" spans="1:43" ht="18.75" customHeight="1">
      <c r="A102" s="53"/>
      <c r="B102" s="96"/>
      <c r="C102" s="101" t="s">
        <v>255</v>
      </c>
      <c r="D102" s="101"/>
      <c r="E102" s="101"/>
      <c r="F102" s="101"/>
      <c r="G102" s="101"/>
      <c r="H102" s="101"/>
      <c r="I102" s="101"/>
      <c r="J102" s="50"/>
      <c r="K102" s="51"/>
      <c r="L102" s="51"/>
      <c r="M102" s="52"/>
      <c r="N102" s="59"/>
      <c r="O102" s="59"/>
      <c r="P102" s="60"/>
      <c r="Q102" s="59"/>
      <c r="R102" s="59"/>
      <c r="S102" s="52"/>
      <c r="T102" s="59"/>
      <c r="U102" s="59"/>
      <c r="V102" s="59"/>
      <c r="W102" s="59"/>
      <c r="X102" s="59"/>
      <c r="Y102" s="59"/>
      <c r="Z102" s="59"/>
      <c r="AA102" s="1">
        <f>SUM(COUNTIFS(AA$9:AA$91,{"VS-AN","SHHN+VS-AN"}))</f>
        <v>2</v>
      </c>
      <c r="AB102" s="1">
        <f>SUM(COUNTIFS(AB$9:AB$91,{"VS-AN","SHHN+VS-AN"}))</f>
        <v>2</v>
      </c>
      <c r="AC102" s="1">
        <f>SUM(COUNTIFS(AC$9:AC$91,{"VS-AN","SHHN+VS-AN"}))</f>
        <v>2</v>
      </c>
      <c r="AD102" s="1">
        <f>SUM(COUNTIFS(AD$9:AD$91,{"VS-AN","SHHN+VS-AN"}))</f>
        <v>2</v>
      </c>
      <c r="AE102" s="59"/>
      <c r="AF102" s="59"/>
      <c r="AG102" s="59"/>
      <c r="AH102" s="59"/>
      <c r="AI102" s="59"/>
      <c r="AJ102" s="59"/>
      <c r="AK102" s="59"/>
      <c r="AL102" s="59"/>
      <c r="AM102" s="59"/>
      <c r="AN102" s="59"/>
      <c r="AO102" s="59"/>
      <c r="AP102" s="59"/>
      <c r="AQ102" s="96"/>
    </row>
    <row r="103" spans="1:43" ht="18.75" customHeight="1">
      <c r="A103" s="53"/>
      <c r="B103" s="96"/>
      <c r="C103" s="101" t="s">
        <v>256</v>
      </c>
      <c r="D103" s="101"/>
      <c r="E103" s="101"/>
      <c r="F103" s="101"/>
      <c r="G103" s="101"/>
      <c r="H103" s="101"/>
      <c r="I103" s="101"/>
      <c r="J103" s="50"/>
      <c r="K103" s="51"/>
      <c r="L103" s="51"/>
      <c r="M103" s="52"/>
      <c r="N103" s="59"/>
      <c r="O103" s="59"/>
      <c r="P103" s="60"/>
      <c r="Q103" s="59"/>
      <c r="R103" s="59"/>
      <c r="S103" s="52"/>
      <c r="T103" s="59"/>
      <c r="U103" s="59"/>
      <c r="V103" s="59"/>
      <c r="W103" s="59"/>
      <c r="X103" s="59"/>
      <c r="Y103" s="59"/>
      <c r="Z103" s="59"/>
      <c r="AA103" s="1">
        <f>SUM(COUNTIFS(AA$9:AA$91,{"HĐC","HĐG+HĐC","HĐCĐ+HĐC","ĐTT+HĐC","HĐNT+HĐC"}))</f>
        <v>6</v>
      </c>
      <c r="AB103" s="1">
        <f>SUM(COUNTIFS(AB$9:AB$91,{"HĐC","HĐG+HĐC","HĐCĐ+HĐC","ĐTT+HĐC","HĐNT+HĐC"}))</f>
        <v>6</v>
      </c>
      <c r="AC103" s="1">
        <f>SUM(COUNTIFS(AC$9:AC$91,{"HĐC","HĐG+HĐC","HĐCĐ+HĐC","ĐTT+HĐC","HĐNT+HĐC"}))</f>
        <v>7</v>
      </c>
      <c r="AD103" s="1">
        <f>SUM(COUNTIFS(AD$9:AD$91,{"HĐC","HĐG+HĐC","HĐCĐ+HĐC","ĐTT+HĐC","HĐNT+HĐC"}))</f>
        <v>7</v>
      </c>
      <c r="AE103" s="59"/>
      <c r="AF103" s="59"/>
      <c r="AG103" s="59"/>
      <c r="AH103" s="59"/>
      <c r="AI103" s="59"/>
      <c r="AJ103" s="59"/>
      <c r="AK103" s="59"/>
      <c r="AL103" s="59"/>
      <c r="AM103" s="59"/>
      <c r="AN103" s="59"/>
      <c r="AO103" s="59"/>
      <c r="AP103" s="59"/>
      <c r="AQ103" s="96"/>
    </row>
    <row r="104" spans="1:43" ht="18.75" customHeight="1">
      <c r="A104" s="53"/>
      <c r="B104" s="96"/>
      <c r="C104" s="101" t="s">
        <v>257</v>
      </c>
      <c r="D104" s="101"/>
      <c r="E104" s="101"/>
      <c r="F104" s="101"/>
      <c r="G104" s="101"/>
      <c r="H104" s="101"/>
      <c r="I104" s="101"/>
      <c r="J104" s="50"/>
      <c r="K104" s="51"/>
      <c r="L104" s="51"/>
      <c r="M104" s="52"/>
      <c r="N104" s="59"/>
      <c r="O104" s="59"/>
      <c r="P104" s="60"/>
      <c r="Q104" s="59"/>
      <c r="R104" s="59"/>
      <c r="S104" s="52"/>
      <c r="T104" s="59"/>
      <c r="U104" s="59"/>
      <c r="V104" s="59"/>
      <c r="W104" s="59"/>
      <c r="X104" s="59"/>
      <c r="Y104" s="59"/>
      <c r="Z104" s="59"/>
      <c r="AA104" s="1">
        <f>SUM(COUNTIFS(AA$9:AA$91,{"SHHN","SHHN+HĐG","SHHN+VS-AN","ĐTT+SHHN"}))</f>
        <v>3</v>
      </c>
      <c r="AB104" s="1">
        <f>SUM(COUNTIFS(AB$9:AB$91,{"SHHN","SHHN+HĐG","SHHN+VS-AN","ĐTT+SHHN"}))</f>
        <v>3</v>
      </c>
      <c r="AC104" s="1">
        <f>SUM(COUNTIFS(AC$9:AC$91,{"SHHN","SHHN+HĐG","SHHN+VS-AN","ĐTT+SHHN"}))</f>
        <v>3</v>
      </c>
      <c r="AD104" s="1">
        <f>SUM(COUNTIFS(AD$9:AD$91,{"SHHN","SHHN+HĐG","SHHN+VS-AN","ĐTT+SHHN"}))</f>
        <v>3</v>
      </c>
      <c r="AE104" s="59"/>
      <c r="AF104" s="59"/>
      <c r="AG104" s="59"/>
      <c r="AH104" s="59"/>
      <c r="AI104" s="59"/>
      <c r="AJ104" s="59"/>
      <c r="AK104" s="59"/>
      <c r="AL104" s="59"/>
      <c r="AM104" s="59"/>
      <c r="AN104" s="59"/>
      <c r="AO104" s="59"/>
      <c r="AP104" s="59"/>
      <c r="AQ104" s="96"/>
    </row>
    <row r="105" spans="1:43" ht="18.75" customHeight="1">
      <c r="A105" s="53"/>
      <c r="B105" s="96"/>
      <c r="C105" s="101" t="s">
        <v>258</v>
      </c>
      <c r="D105" s="101"/>
      <c r="E105" s="101"/>
      <c r="F105" s="101"/>
      <c r="G105" s="101"/>
      <c r="H105" s="101"/>
      <c r="I105" s="101"/>
      <c r="J105" s="50"/>
      <c r="K105" s="51"/>
      <c r="L105" s="51"/>
      <c r="M105" s="52"/>
      <c r="N105" s="59"/>
      <c r="O105" s="59"/>
      <c r="P105" s="60"/>
      <c r="Q105" s="59"/>
      <c r="R105" s="59"/>
      <c r="S105" s="52"/>
      <c r="T105" s="59"/>
      <c r="U105" s="59"/>
      <c r="V105" s="59"/>
      <c r="W105" s="59"/>
      <c r="X105" s="59"/>
      <c r="Y105" s="59"/>
      <c r="Z105" s="59"/>
      <c r="AA105" s="1">
        <f>SUM(COUNTIFS(AA$9:AA$91,{"TQDN"}))</f>
        <v>0</v>
      </c>
      <c r="AB105" s="1">
        <f>SUM(COUNTIFS(AB$9:AB$91,{"TQDN"}))</f>
        <v>0</v>
      </c>
      <c r="AC105" s="1">
        <f>SUM(COUNTIFS(AC$9:AC$91,{"TQDN"}))</f>
        <v>0</v>
      </c>
      <c r="AD105" s="1">
        <f>SUM(COUNTIFS(AD$9:AD$91,{"TQDN"}))</f>
        <v>0</v>
      </c>
      <c r="AE105" s="59"/>
      <c r="AF105" s="59"/>
      <c r="AG105" s="59"/>
      <c r="AH105" s="59"/>
      <c r="AI105" s="59"/>
      <c r="AJ105" s="59"/>
      <c r="AK105" s="59"/>
      <c r="AL105" s="59"/>
      <c r="AM105" s="59"/>
      <c r="AN105" s="59"/>
      <c r="AO105" s="59"/>
      <c r="AP105" s="59"/>
      <c r="AQ105" s="96"/>
    </row>
    <row r="106" spans="1:43" ht="18.75" customHeight="1">
      <c r="A106" s="53"/>
      <c r="B106" s="96"/>
      <c r="C106" s="101" t="s">
        <v>259</v>
      </c>
      <c r="D106" s="101"/>
      <c r="E106" s="101"/>
      <c r="F106" s="101"/>
      <c r="G106" s="101"/>
      <c r="H106" s="101"/>
      <c r="I106" s="101"/>
      <c r="J106" s="50"/>
      <c r="K106" s="51"/>
      <c r="L106" s="51"/>
      <c r="M106" s="52"/>
      <c r="N106" s="59"/>
      <c r="O106" s="59"/>
      <c r="P106" s="60"/>
      <c r="Q106" s="59"/>
      <c r="R106" s="59"/>
      <c r="S106" s="52"/>
      <c r="T106" s="59"/>
      <c r="U106" s="59"/>
      <c r="V106" s="59"/>
      <c r="W106" s="59"/>
      <c r="X106" s="59"/>
      <c r="Y106" s="59"/>
      <c r="Z106" s="59"/>
      <c r="AA106" s="1">
        <f>SUM(COUNTIFS(AA$9:AA$91,{"LH"}))</f>
        <v>0</v>
      </c>
      <c r="AB106" s="1">
        <f>SUM(COUNTIFS(AB$9:AB$91,{"LH"}))</f>
        <v>0</v>
      </c>
      <c r="AC106" s="1">
        <f>SUM(COUNTIFS(AC$9:AC$91,{"LH"}))</f>
        <v>0</v>
      </c>
      <c r="AD106" s="1">
        <f>SUM(COUNTIFS(AD$9:AD$91,{"LH"}))</f>
        <v>0</v>
      </c>
      <c r="AE106" s="59"/>
      <c r="AF106" s="59"/>
      <c r="AG106" s="59"/>
      <c r="AH106" s="59"/>
      <c r="AI106" s="59"/>
      <c r="AJ106" s="59"/>
      <c r="AK106" s="59"/>
      <c r="AL106" s="59"/>
      <c r="AM106" s="59"/>
      <c r="AN106" s="59"/>
      <c r="AO106" s="59"/>
      <c r="AP106" s="59"/>
      <c r="AQ106" s="96"/>
    </row>
    <row r="107" spans="1:43" ht="20.25" customHeight="1">
      <c r="A107" s="53"/>
      <c r="B107" s="55" t="s">
        <v>263</v>
      </c>
      <c r="C107" s="61"/>
      <c r="D107" s="79"/>
      <c r="E107" s="61"/>
      <c r="F107" s="61"/>
      <c r="G107" s="79"/>
      <c r="H107" s="61"/>
      <c r="I107" s="62"/>
      <c r="J107" s="50"/>
      <c r="K107" s="51"/>
      <c r="L107" s="51"/>
      <c r="M107" s="52"/>
      <c r="N107" s="59"/>
      <c r="O107" s="59"/>
      <c r="P107" s="60"/>
      <c r="Q107" s="59"/>
      <c r="R107" s="59"/>
      <c r="S107" s="52"/>
      <c r="T107" s="59"/>
      <c r="U107" s="59"/>
      <c r="V107" s="59"/>
      <c r="W107" s="59"/>
      <c r="X107" s="59"/>
      <c r="Y107" s="59"/>
      <c r="Z107" s="59"/>
      <c r="AA107" s="63">
        <f>SUM(AA108:AA111)</f>
        <v>5</v>
      </c>
      <c r="AB107" s="63">
        <f t="shared" ref="AB107:AD107" si="13">SUM(AB108:AB111)</f>
        <v>5</v>
      </c>
      <c r="AC107" s="63">
        <f t="shared" si="13"/>
        <v>5</v>
      </c>
      <c r="AD107" s="63">
        <f t="shared" si="13"/>
        <v>5</v>
      </c>
      <c r="AE107" s="59"/>
      <c r="AF107" s="59"/>
      <c r="AG107" s="59"/>
      <c r="AH107" s="59"/>
      <c r="AI107" s="59"/>
      <c r="AJ107" s="59"/>
      <c r="AK107" s="59"/>
      <c r="AL107" s="59"/>
      <c r="AM107" s="59"/>
      <c r="AN107" s="59"/>
      <c r="AO107" s="59"/>
      <c r="AP107" s="59"/>
      <c r="AQ107" s="96"/>
    </row>
    <row r="108" spans="1:43" ht="18.75" customHeight="1">
      <c r="A108" s="53"/>
      <c r="B108" s="96"/>
      <c r="C108" s="101" t="s">
        <v>260</v>
      </c>
      <c r="D108" s="101"/>
      <c r="E108" s="101"/>
      <c r="F108" s="101"/>
      <c r="G108" s="101"/>
      <c r="H108" s="101"/>
      <c r="I108" s="101"/>
      <c r="J108" s="50"/>
      <c r="K108" s="51"/>
      <c r="L108" s="51"/>
      <c r="M108" s="52"/>
      <c r="N108" s="59"/>
      <c r="O108" s="59"/>
      <c r="P108" s="60"/>
      <c r="Q108" s="59"/>
      <c r="R108" s="59"/>
      <c r="S108" s="52"/>
      <c r="T108" s="59"/>
      <c r="U108" s="59"/>
      <c r="V108" s="59"/>
      <c r="W108" s="59"/>
      <c r="X108" s="59"/>
      <c r="Y108" s="59"/>
      <c r="Z108" s="59"/>
      <c r="AA108" s="1">
        <f>SUM(COUNTIFS(AA$9:AA$37,{"HĐCĐ","HĐCĐ+HĐG","HĐCĐ+HĐC","HĐCĐ+HĐNT"}))</f>
        <v>1</v>
      </c>
      <c r="AB108" s="1">
        <f>SUM(COUNTIFS(AB$9:AB$37,{"HĐCĐ","HĐCĐ+HĐG","HĐCĐ+HĐC","HĐCĐ+HĐNT"}))</f>
        <v>1</v>
      </c>
      <c r="AC108" s="1">
        <f>SUM(COUNTIFS(AC$9:AC$37,{"HĐCĐ","HĐCĐ+HĐG","HĐCĐ+HĐC","HĐCĐ+HĐNT"}))</f>
        <v>1</v>
      </c>
      <c r="AD108" s="1">
        <f>SUM(COUNTIFS(AD$9:AD$37,{"HĐCĐ","HĐCĐ+HĐG","HĐCĐ+HĐC","HĐCĐ+HĐNT"}))</f>
        <v>1</v>
      </c>
      <c r="AE108" s="59"/>
      <c r="AF108" s="59"/>
      <c r="AG108" s="59"/>
      <c r="AH108" s="59"/>
      <c r="AI108" s="59"/>
      <c r="AJ108" s="59"/>
      <c r="AK108" s="59"/>
      <c r="AL108" s="59"/>
      <c r="AM108" s="59"/>
      <c r="AN108" s="59"/>
      <c r="AO108" s="59"/>
      <c r="AP108" s="59"/>
      <c r="AQ108" s="96"/>
    </row>
    <row r="109" spans="1:43" ht="18.75" customHeight="1">
      <c r="A109" s="53"/>
      <c r="B109" s="96"/>
      <c r="C109" s="101" t="s">
        <v>264</v>
      </c>
      <c r="D109" s="101"/>
      <c r="E109" s="101"/>
      <c r="F109" s="101"/>
      <c r="G109" s="101"/>
      <c r="H109" s="101"/>
      <c r="I109" s="101"/>
      <c r="J109" s="50"/>
      <c r="K109" s="51"/>
      <c r="L109" s="51"/>
      <c r="M109" s="52"/>
      <c r="N109" s="59"/>
      <c r="O109" s="59"/>
      <c r="P109" s="60"/>
      <c r="Q109" s="59"/>
      <c r="R109" s="59"/>
      <c r="S109" s="52"/>
      <c r="T109" s="59"/>
      <c r="U109" s="59"/>
      <c r="V109" s="59"/>
      <c r="W109" s="59"/>
      <c r="X109" s="59"/>
      <c r="Y109" s="59"/>
      <c r="Z109" s="59"/>
      <c r="AA109" s="1">
        <f>SUM(COUNTIFS(AA$38:AA$51,{"HĐCĐ","HĐCĐ+HĐG","HĐCĐ+HĐC"}))</f>
        <v>0</v>
      </c>
      <c r="AB109" s="1">
        <f>SUM(COUNTIFS(AB$38:AB$51,{"HĐCĐ","HĐCĐ+HĐG","HĐCĐ+HĐC"}))</f>
        <v>1</v>
      </c>
      <c r="AC109" s="1">
        <f>SUM(COUNTIFS(AC$38:AC$51,{"HĐCĐ","HĐCĐ+HĐG","HĐCĐ+HĐC"}))</f>
        <v>1</v>
      </c>
      <c r="AD109" s="1">
        <f>SUM(COUNTIFS(AD$38:AD$51,{"HĐCĐ","HĐCĐ+HĐG","HĐCĐ+HĐC"}))</f>
        <v>1</v>
      </c>
      <c r="AE109" s="59"/>
      <c r="AF109" s="59"/>
      <c r="AG109" s="59"/>
      <c r="AH109" s="59"/>
      <c r="AI109" s="59"/>
      <c r="AJ109" s="59"/>
      <c r="AK109" s="59"/>
      <c r="AL109" s="59"/>
      <c r="AM109" s="59"/>
      <c r="AN109" s="59"/>
      <c r="AO109" s="59"/>
      <c r="AP109" s="59"/>
      <c r="AQ109" s="96"/>
    </row>
    <row r="110" spans="1:43" ht="18.75" customHeight="1">
      <c r="A110" s="53"/>
      <c r="B110" s="96"/>
      <c r="C110" s="101" t="s">
        <v>265</v>
      </c>
      <c r="D110" s="101"/>
      <c r="E110" s="101"/>
      <c r="F110" s="101"/>
      <c r="G110" s="101"/>
      <c r="H110" s="101"/>
      <c r="I110" s="101"/>
      <c r="J110" s="50"/>
      <c r="K110" s="51"/>
      <c r="L110" s="51"/>
      <c r="M110" s="52"/>
      <c r="N110" s="59"/>
      <c r="O110" s="59"/>
      <c r="P110" s="60"/>
      <c r="Q110" s="59"/>
      <c r="R110" s="59"/>
      <c r="S110" s="52"/>
      <c r="T110" s="59"/>
      <c r="U110" s="59"/>
      <c r="V110" s="59"/>
      <c r="W110" s="59"/>
      <c r="X110" s="59"/>
      <c r="Y110" s="59"/>
      <c r="Z110" s="59"/>
      <c r="AA110" s="1">
        <f>SUM(COUNTIFS(AA$52:AA$65,{"HĐCĐ","HĐCĐ+HĐG","HĐCĐ+HĐC"}))</f>
        <v>1</v>
      </c>
      <c r="AB110" s="1">
        <f>SUM(COUNTIFS(AB$52:AB$65,{"HĐCĐ","HĐCĐ+HĐG","HĐCĐ+HĐC"}))</f>
        <v>1</v>
      </c>
      <c r="AC110" s="1">
        <f>SUM(COUNTIFS(AC$52:AC$65,{"HĐCĐ","HĐCĐ+HĐG","HĐCĐ+HĐC"}))</f>
        <v>1</v>
      </c>
      <c r="AD110" s="1">
        <f>SUM(COUNTIFS(AD$52:AD$65,{"HĐCĐ","HĐCĐ+HĐG","HĐCĐ+HĐC"}))</f>
        <v>1</v>
      </c>
      <c r="AE110" s="59"/>
      <c r="AF110" s="59"/>
      <c r="AG110" s="59"/>
      <c r="AH110" s="59"/>
      <c r="AI110" s="59"/>
      <c r="AJ110" s="59"/>
      <c r="AK110" s="59"/>
      <c r="AL110" s="59"/>
      <c r="AM110" s="59"/>
      <c r="AN110" s="59"/>
      <c r="AO110" s="59"/>
      <c r="AP110" s="59"/>
      <c r="AQ110" s="96"/>
    </row>
    <row r="111" spans="1:43" ht="18.75" customHeight="1">
      <c r="A111" s="53"/>
      <c r="B111" s="96"/>
      <c r="C111" s="101" t="s">
        <v>266</v>
      </c>
      <c r="D111" s="101"/>
      <c r="E111" s="101"/>
      <c r="F111" s="101"/>
      <c r="G111" s="101"/>
      <c r="H111" s="101"/>
      <c r="I111" s="101"/>
      <c r="J111" s="50"/>
      <c r="K111" s="51"/>
      <c r="L111" s="51"/>
      <c r="M111" s="52"/>
      <c r="N111" s="59"/>
      <c r="O111" s="59"/>
      <c r="P111" s="60"/>
      <c r="Q111" s="59"/>
      <c r="R111" s="59"/>
      <c r="S111" s="52"/>
      <c r="T111" s="59"/>
      <c r="U111" s="59"/>
      <c r="V111" s="59"/>
      <c r="W111" s="59"/>
      <c r="X111" s="59"/>
      <c r="Y111" s="59"/>
      <c r="Z111" s="59"/>
      <c r="AA111" s="1">
        <f>SUM(COUNTIFS(AA$66:AA$91,{"HĐCĐ","HĐCĐ+HĐG","HĐCĐ+HĐC"}))</f>
        <v>3</v>
      </c>
      <c r="AB111" s="1">
        <f>SUM(COUNTIFS(AB$66:AB$91,{"HĐCĐ","HĐCĐ+HĐG","HĐCĐ+HĐC"}))</f>
        <v>2</v>
      </c>
      <c r="AC111" s="1">
        <f>SUM(COUNTIFS(AC$66:AC$91,{"HĐCĐ","HĐCĐ+HĐG","HĐCĐ+HĐC"}))</f>
        <v>2</v>
      </c>
      <c r="AD111" s="1">
        <f>SUM(COUNTIFS(AD$66:AD$91,{"HĐCĐ","HĐCĐ+HĐG","HĐCĐ+HĐC"}))</f>
        <v>2</v>
      </c>
      <c r="AE111" s="59"/>
      <c r="AF111" s="59"/>
      <c r="AG111" s="59"/>
      <c r="AH111" s="59"/>
      <c r="AI111" s="59"/>
      <c r="AJ111" s="59"/>
      <c r="AK111" s="59"/>
      <c r="AL111" s="59"/>
      <c r="AM111" s="59"/>
      <c r="AN111" s="59"/>
      <c r="AO111" s="59"/>
      <c r="AP111" s="59"/>
      <c r="AQ111" s="96"/>
    </row>
    <row r="112" spans="1:43" ht="18.75" customHeight="1">
      <c r="A112" s="53"/>
      <c r="B112" s="53"/>
      <c r="C112" s="99"/>
      <c r="D112" s="56"/>
      <c r="E112" s="99"/>
      <c r="F112" s="99"/>
      <c r="G112" s="56"/>
      <c r="H112" s="99"/>
      <c r="I112" s="99"/>
      <c r="J112" s="65"/>
      <c r="K112" s="60"/>
      <c r="L112" s="60"/>
      <c r="M112" s="59"/>
      <c r="N112" s="59"/>
      <c r="O112" s="59"/>
      <c r="P112" s="60"/>
      <c r="Q112" s="59"/>
      <c r="R112" s="59"/>
      <c r="S112" s="59"/>
      <c r="T112" s="59"/>
      <c r="U112" s="59"/>
      <c r="V112" s="59"/>
      <c r="W112" s="59"/>
      <c r="X112" s="59"/>
      <c r="Y112" s="59"/>
      <c r="Z112" s="59"/>
      <c r="AA112" s="74"/>
      <c r="AB112" s="74"/>
      <c r="AC112" s="74"/>
      <c r="AD112" s="74"/>
      <c r="AE112" s="59"/>
      <c r="AF112" s="59"/>
      <c r="AG112" s="59"/>
      <c r="AH112" s="59"/>
      <c r="AI112" s="59"/>
      <c r="AJ112" s="59"/>
      <c r="AK112" s="59"/>
      <c r="AL112" s="59"/>
      <c r="AM112" s="59"/>
      <c r="AN112" s="59"/>
      <c r="AO112" s="59"/>
      <c r="AP112" s="59"/>
      <c r="AQ112" s="53"/>
    </row>
    <row r="113" spans="1:43" ht="20.25" customHeight="1">
      <c r="A113" s="53"/>
      <c r="B113" s="102" t="s">
        <v>267</v>
      </c>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row>
    <row r="114" spans="1:43" ht="42" customHeight="1">
      <c r="A114" s="53"/>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row>
    <row r="115" spans="1:43" ht="24" customHeight="1">
      <c r="A115" s="53"/>
      <c r="B115" s="103" t="s">
        <v>268</v>
      </c>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row>
    <row r="116" spans="1:43" ht="16.5" customHeight="1">
      <c r="A116" s="53"/>
      <c r="B116" s="53"/>
      <c r="C116" s="82"/>
      <c r="D116" s="80"/>
      <c r="E116" s="82"/>
      <c r="F116" s="82"/>
      <c r="G116" s="59"/>
      <c r="H116" s="64"/>
      <c r="I116" s="64"/>
      <c r="J116" s="65"/>
      <c r="K116" s="60"/>
      <c r="L116" s="60"/>
      <c r="M116" s="59"/>
      <c r="N116" s="59"/>
      <c r="O116" s="59"/>
      <c r="P116" s="60"/>
      <c r="Q116" s="59"/>
      <c r="R116" s="59"/>
      <c r="S116" s="59"/>
      <c r="T116" s="59"/>
      <c r="U116" s="59"/>
      <c r="V116" s="59"/>
      <c r="W116" s="59"/>
      <c r="X116" s="59"/>
      <c r="Y116" s="59"/>
      <c r="Z116" s="59"/>
      <c r="AA116" s="66"/>
      <c r="AB116" s="66"/>
      <c r="AC116" s="59"/>
      <c r="AD116" s="59"/>
      <c r="AE116" s="59"/>
      <c r="AF116" s="59"/>
      <c r="AG116" s="59"/>
      <c r="AH116" s="59"/>
      <c r="AI116" s="59"/>
      <c r="AJ116" s="59"/>
      <c r="AK116" s="59"/>
      <c r="AL116" s="59"/>
      <c r="AM116" s="59"/>
      <c r="AN116" s="59"/>
      <c r="AO116" s="59"/>
      <c r="AP116" s="59"/>
      <c r="AQ116" s="53"/>
    </row>
    <row r="117" spans="1:43">
      <c r="AQ117" s="68"/>
    </row>
    <row r="118" spans="1:43">
      <c r="AQ118" s="68"/>
    </row>
    <row r="119" spans="1:43">
      <c r="AQ119" s="68"/>
    </row>
    <row r="120" spans="1:43">
      <c r="AQ120" s="68"/>
    </row>
    <row r="121" spans="1:43">
      <c r="AQ121" s="68"/>
    </row>
    <row r="122" spans="1:43">
      <c r="AQ122" s="68"/>
    </row>
    <row r="123" spans="1:43">
      <c r="AQ123" s="68"/>
    </row>
    <row r="124" spans="1:43">
      <c r="AQ124" s="68"/>
    </row>
    <row r="125" spans="1:43">
      <c r="AQ125" s="68"/>
    </row>
    <row r="126" spans="1:43">
      <c r="AQ126" s="68"/>
    </row>
    <row r="127" spans="1:43">
      <c r="AQ127" s="68"/>
    </row>
    <row r="128" spans="1:43">
      <c r="AQ128" s="68"/>
    </row>
    <row r="129" spans="43:43">
      <c r="AQ129" s="68"/>
    </row>
    <row r="130" spans="43:43">
      <c r="AQ130" s="68"/>
    </row>
    <row r="131" spans="43:43">
      <c r="AQ131" s="68"/>
    </row>
    <row r="132" spans="43:43">
      <c r="AQ132" s="68"/>
    </row>
    <row r="133" spans="43:43">
      <c r="AQ133" s="68"/>
    </row>
    <row r="134" spans="43:43">
      <c r="AQ134" s="68"/>
    </row>
    <row r="135" spans="43:43">
      <c r="AQ135" s="68"/>
    </row>
    <row r="136" spans="43:43">
      <c r="AQ136" s="68"/>
    </row>
    <row r="137" spans="43:43">
      <c r="AQ137" s="68"/>
    </row>
    <row r="138" spans="43:43">
      <c r="AQ138" s="68"/>
    </row>
    <row r="139" spans="43:43">
      <c r="AQ139" s="68"/>
    </row>
    <row r="140" spans="43:43">
      <c r="AQ140" s="68"/>
    </row>
    <row r="141" spans="43:43">
      <c r="AQ141" s="68"/>
    </row>
    <row r="142" spans="43:43">
      <c r="AQ142" s="68"/>
    </row>
    <row r="143" spans="43:43">
      <c r="AQ143" s="68"/>
    </row>
    <row r="144" spans="43:43">
      <c r="AQ144" s="68"/>
    </row>
    <row r="145" spans="43:43">
      <c r="AQ145" s="68"/>
    </row>
    <row r="146" spans="43:43">
      <c r="AQ146" s="68"/>
    </row>
    <row r="147" spans="43:43">
      <c r="AQ147" s="68"/>
    </row>
    <row r="148" spans="43:43">
      <c r="AQ148" s="68"/>
    </row>
    <row r="149" spans="43:43">
      <c r="AQ149" s="68"/>
    </row>
    <row r="150" spans="43:43">
      <c r="AQ150" s="68"/>
    </row>
    <row r="151" spans="43:43">
      <c r="AQ151" s="68"/>
    </row>
    <row r="152" spans="43:43">
      <c r="AQ152" s="68"/>
    </row>
    <row r="153" spans="43:43">
      <c r="AQ153" s="68"/>
    </row>
    <row r="154" spans="43:43">
      <c r="AQ154" s="68"/>
    </row>
    <row r="155" spans="43:43">
      <c r="AQ155" s="68"/>
    </row>
    <row r="156" spans="43:43">
      <c r="AQ156" s="68"/>
    </row>
    <row r="157" spans="43:43">
      <c r="AQ157" s="68"/>
    </row>
    <row r="158" spans="43:43">
      <c r="AQ158" s="68"/>
    </row>
    <row r="159" spans="43:43">
      <c r="AQ159" s="68"/>
    </row>
    <row r="160" spans="43:43">
      <c r="AQ160" s="68"/>
    </row>
    <row r="161" spans="43:43">
      <c r="AQ161" s="68"/>
    </row>
    <row r="162" spans="43:43">
      <c r="AQ162" s="68"/>
    </row>
    <row r="163" spans="43:43">
      <c r="AQ163" s="68"/>
    </row>
    <row r="164" spans="43:43">
      <c r="AQ164" s="68"/>
    </row>
    <row r="165" spans="43:43">
      <c r="AQ165" s="68"/>
    </row>
    <row r="166" spans="43:43">
      <c r="AQ166" s="68"/>
    </row>
    <row r="167" spans="43:43">
      <c r="AQ167" s="68"/>
    </row>
    <row r="168" spans="43:43">
      <c r="AQ168" s="68"/>
    </row>
    <row r="169" spans="43:43">
      <c r="AQ169" s="68"/>
    </row>
    <row r="170" spans="43:43">
      <c r="AQ170" s="68"/>
    </row>
    <row r="171" spans="43:43">
      <c r="AQ171" s="68"/>
    </row>
    <row r="172" spans="43:43">
      <c r="AQ172" s="68"/>
    </row>
    <row r="173" spans="43:43">
      <c r="AQ173" s="68"/>
    </row>
    <row r="174" spans="43:43">
      <c r="AQ174" s="68"/>
    </row>
    <row r="175" spans="43:43">
      <c r="AQ175" s="68"/>
    </row>
    <row r="176" spans="43:43">
      <c r="AQ176" s="68"/>
    </row>
    <row r="177" spans="43:43">
      <c r="AQ177" s="68"/>
    </row>
    <row r="178" spans="43:43">
      <c r="AQ178" s="68"/>
    </row>
    <row r="179" spans="43:43">
      <c r="AQ179" s="68"/>
    </row>
    <row r="180" spans="43:43">
      <c r="AQ180" s="68"/>
    </row>
    <row r="181" spans="43:43">
      <c r="AQ181" s="68"/>
    </row>
    <row r="182" spans="43:43">
      <c r="AQ182" s="68"/>
    </row>
    <row r="183" spans="43:43">
      <c r="AQ183" s="68"/>
    </row>
    <row r="184" spans="43:43">
      <c r="AQ184" s="68"/>
    </row>
    <row r="185" spans="43:43">
      <c r="AQ185" s="68"/>
    </row>
    <row r="186" spans="43:43">
      <c r="AQ186" s="68"/>
    </row>
    <row r="187" spans="43:43">
      <c r="AQ187" s="68"/>
    </row>
    <row r="188" spans="43:43">
      <c r="AQ188" s="68"/>
    </row>
    <row r="189" spans="43:43">
      <c r="AQ189" s="68"/>
    </row>
    <row r="190" spans="43:43">
      <c r="AQ190" s="68"/>
    </row>
    <row r="191" spans="43:43">
      <c r="AQ191" s="68"/>
    </row>
    <row r="192" spans="43:43">
      <c r="AQ192" s="68"/>
    </row>
    <row r="193" spans="43:43">
      <c r="AQ193" s="68"/>
    </row>
    <row r="194" spans="43:43">
      <c r="AQ194" s="68"/>
    </row>
    <row r="195" spans="43:43">
      <c r="AQ195" s="68"/>
    </row>
    <row r="196" spans="43:43">
      <c r="AQ196" s="68"/>
    </row>
    <row r="197" spans="43:43">
      <c r="AQ197" s="68"/>
    </row>
    <row r="198" spans="43:43">
      <c r="AQ198" s="68"/>
    </row>
    <row r="199" spans="43:43">
      <c r="AQ199" s="68"/>
    </row>
    <row r="200" spans="43:43">
      <c r="AQ200" s="68"/>
    </row>
    <row r="201" spans="43:43">
      <c r="AQ201" s="68"/>
    </row>
    <row r="202" spans="43:43">
      <c r="AQ202" s="68"/>
    </row>
    <row r="203" spans="43:43">
      <c r="AQ203" s="68"/>
    </row>
    <row r="204" spans="43:43">
      <c r="AQ204" s="68"/>
    </row>
    <row r="205" spans="43:43">
      <c r="AQ205" s="68"/>
    </row>
    <row r="206" spans="43:43">
      <c r="AQ206" s="68"/>
    </row>
    <row r="207" spans="43:43">
      <c r="AQ207" s="68"/>
    </row>
    <row r="208" spans="43:43">
      <c r="AQ208" s="68"/>
    </row>
    <row r="209" spans="43:43">
      <c r="AQ209" s="68"/>
    </row>
    <row r="210" spans="43:43">
      <c r="AQ210" s="68"/>
    </row>
    <row r="211" spans="43:43">
      <c r="AQ211" s="68"/>
    </row>
    <row r="212" spans="43:43">
      <c r="AQ212" s="68"/>
    </row>
    <row r="213" spans="43:43">
      <c r="AQ213" s="68"/>
    </row>
    <row r="214" spans="43:43">
      <c r="AQ214" s="68"/>
    </row>
    <row r="215" spans="43:43">
      <c r="AQ215" s="68"/>
    </row>
    <row r="216" spans="43:43">
      <c r="AQ216" s="68"/>
    </row>
    <row r="217" spans="43:43">
      <c r="AQ217" s="68"/>
    </row>
    <row r="218" spans="43:43">
      <c r="AQ218" s="68"/>
    </row>
    <row r="219" spans="43:43">
      <c r="AQ219" s="68"/>
    </row>
    <row r="220" spans="43:43">
      <c r="AQ220" s="68"/>
    </row>
    <row r="221" spans="43:43">
      <c r="AQ221" s="68"/>
    </row>
    <row r="222" spans="43:43">
      <c r="AQ222" s="68"/>
    </row>
    <row r="223" spans="43:43">
      <c r="AQ223" s="68"/>
    </row>
    <row r="224" spans="43:43">
      <c r="AQ224" s="68"/>
    </row>
    <row r="225" spans="43:43">
      <c r="AQ225" s="68"/>
    </row>
    <row r="226" spans="43:43">
      <c r="AQ226" s="68"/>
    </row>
    <row r="227" spans="43:43">
      <c r="AQ227" s="68"/>
    </row>
    <row r="228" spans="43:43">
      <c r="AQ228" s="68"/>
    </row>
    <row r="229" spans="43:43">
      <c r="AQ229" s="68"/>
    </row>
    <row r="230" spans="43:43">
      <c r="AQ230" s="68"/>
    </row>
    <row r="231" spans="43:43">
      <c r="AQ231" s="68"/>
    </row>
    <row r="232" spans="43:43">
      <c r="AQ232" s="68"/>
    </row>
    <row r="233" spans="43:43">
      <c r="AQ233" s="68"/>
    </row>
    <row r="234" spans="43:43">
      <c r="AQ234" s="68"/>
    </row>
    <row r="235" spans="43:43">
      <c r="AQ235" s="68"/>
    </row>
    <row r="236" spans="43:43">
      <c r="AQ236" s="68"/>
    </row>
    <row r="237" spans="43:43">
      <c r="AQ237" s="68"/>
    </row>
    <row r="238" spans="43:43">
      <c r="AQ238" s="68"/>
    </row>
    <row r="239" spans="43:43">
      <c r="AQ239" s="68"/>
    </row>
    <row r="240" spans="43:43">
      <c r="AQ240" s="68"/>
    </row>
    <row r="241" spans="43:43">
      <c r="AQ241" s="68"/>
    </row>
    <row r="242" spans="43:43">
      <c r="AQ242" s="68"/>
    </row>
    <row r="243" spans="43:43">
      <c r="AQ243" s="68"/>
    </row>
    <row r="244" spans="43:43">
      <c r="AQ244" s="68"/>
    </row>
    <row r="245" spans="43:43">
      <c r="AQ245" s="68"/>
    </row>
    <row r="246" spans="43:43">
      <c r="AQ246" s="68"/>
    </row>
    <row r="247" spans="43:43">
      <c r="AQ247" s="68"/>
    </row>
    <row r="248" spans="43:43">
      <c r="AQ248" s="68"/>
    </row>
    <row r="249" spans="43:43">
      <c r="AQ249" s="68"/>
    </row>
    <row r="250" spans="43:43">
      <c r="AQ250" s="68"/>
    </row>
    <row r="251" spans="43:43">
      <c r="AQ251" s="68"/>
    </row>
    <row r="252" spans="43:43">
      <c r="AQ252" s="68"/>
    </row>
    <row r="253" spans="43:43">
      <c r="AQ253" s="68"/>
    </row>
    <row r="254" spans="43:43">
      <c r="AQ254" s="68"/>
    </row>
    <row r="255" spans="43:43">
      <c r="AQ255" s="68"/>
    </row>
    <row r="256" spans="43:43">
      <c r="AQ256" s="68"/>
    </row>
    <row r="257" spans="43:43">
      <c r="AQ257" s="68"/>
    </row>
    <row r="258" spans="43:43">
      <c r="AQ258" s="68"/>
    </row>
    <row r="259" spans="43:43">
      <c r="AQ259" s="68"/>
    </row>
    <row r="260" spans="43:43">
      <c r="AQ260" s="68"/>
    </row>
    <row r="261" spans="43:43">
      <c r="AQ261" s="68"/>
    </row>
    <row r="262" spans="43:43">
      <c r="AQ262" s="68"/>
    </row>
    <row r="263" spans="43:43">
      <c r="AQ263" s="68"/>
    </row>
    <row r="264" spans="43:43">
      <c r="AQ264" s="68"/>
    </row>
    <row r="265" spans="43:43">
      <c r="AQ265" s="68"/>
    </row>
    <row r="266" spans="43:43">
      <c r="AQ266" s="68"/>
    </row>
    <row r="267" spans="43:43">
      <c r="AQ267" s="68"/>
    </row>
    <row r="268" spans="43:43">
      <c r="AQ268" s="68"/>
    </row>
    <row r="269" spans="43:43">
      <c r="AQ269" s="68"/>
    </row>
    <row r="270" spans="43:43">
      <c r="AQ270" s="68"/>
    </row>
    <row r="271" spans="43:43">
      <c r="AQ271" s="68"/>
    </row>
    <row r="272" spans="43:43">
      <c r="AQ272" s="68"/>
    </row>
    <row r="273" spans="43:43">
      <c r="AQ273" s="68"/>
    </row>
    <row r="274" spans="43:43">
      <c r="AQ274" s="68"/>
    </row>
    <row r="275" spans="43:43">
      <c r="AQ275" s="68"/>
    </row>
    <row r="276" spans="43:43">
      <c r="AQ276" s="68"/>
    </row>
    <row r="277" spans="43:43">
      <c r="AQ277" s="68"/>
    </row>
    <row r="278" spans="43:43">
      <c r="AQ278" s="68"/>
    </row>
    <row r="279" spans="43:43">
      <c r="AQ279" s="68"/>
    </row>
    <row r="280" spans="43:43">
      <c r="AQ280" s="68"/>
    </row>
    <row r="281" spans="43:43">
      <c r="AQ281" s="68"/>
    </row>
    <row r="282" spans="43:43">
      <c r="AQ282" s="68"/>
    </row>
    <row r="283" spans="43:43">
      <c r="AQ283" s="68"/>
    </row>
    <row r="284" spans="43:43">
      <c r="AQ284" s="68"/>
    </row>
    <row r="285" spans="43:43">
      <c r="AQ285" s="68"/>
    </row>
    <row r="286" spans="43:43">
      <c r="AQ286" s="68"/>
    </row>
    <row r="287" spans="43:43">
      <c r="AQ287" s="68"/>
    </row>
    <row r="288" spans="43:43">
      <c r="AQ288" s="68"/>
    </row>
    <row r="289" spans="43:43">
      <c r="AQ289" s="68"/>
    </row>
    <row r="290" spans="43:43">
      <c r="AQ290" s="68"/>
    </row>
    <row r="291" spans="43:43">
      <c r="AQ291" s="68"/>
    </row>
    <row r="292" spans="43:43">
      <c r="AQ292" s="68"/>
    </row>
    <row r="293" spans="43:43">
      <c r="AQ293" s="68"/>
    </row>
    <row r="294" spans="43:43">
      <c r="AQ294" s="68"/>
    </row>
    <row r="295" spans="43:43">
      <c r="AQ295" s="68"/>
    </row>
    <row r="296" spans="43:43">
      <c r="AQ296" s="68"/>
    </row>
    <row r="297" spans="43:43">
      <c r="AQ297" s="68"/>
    </row>
    <row r="298" spans="43:43">
      <c r="AQ298" s="68"/>
    </row>
    <row r="299" spans="43:43">
      <c r="AQ299" s="68"/>
    </row>
    <row r="300" spans="43:43">
      <c r="AQ300" s="68"/>
    </row>
    <row r="301" spans="43:43">
      <c r="AQ301" s="68"/>
    </row>
    <row r="302" spans="43:43">
      <c r="AQ302" s="68"/>
    </row>
    <row r="303" spans="43:43">
      <c r="AQ303" s="68"/>
    </row>
    <row r="304" spans="43:43">
      <c r="AQ304" s="68"/>
    </row>
    <row r="305" spans="43:43">
      <c r="AQ305" s="68"/>
    </row>
    <row r="306" spans="43:43">
      <c r="AQ306" s="68"/>
    </row>
    <row r="307" spans="43:43">
      <c r="AQ307" s="68"/>
    </row>
    <row r="308" spans="43:43">
      <c r="AQ308" s="68"/>
    </row>
    <row r="309" spans="43:43">
      <c r="AQ309" s="68"/>
    </row>
    <row r="310" spans="43:43">
      <c r="AQ310" s="68"/>
    </row>
    <row r="311" spans="43:43">
      <c r="AQ311" s="68"/>
    </row>
    <row r="312" spans="43:43">
      <c r="AQ312" s="68"/>
    </row>
    <row r="313" spans="43:43">
      <c r="AQ313" s="68"/>
    </row>
    <row r="314" spans="43:43">
      <c r="AQ314" s="68"/>
    </row>
    <row r="315" spans="43:43">
      <c r="AQ315" s="68"/>
    </row>
    <row r="316" spans="43:43">
      <c r="AQ316" s="68"/>
    </row>
    <row r="317" spans="43:43">
      <c r="AQ317" s="68"/>
    </row>
    <row r="318" spans="43:43">
      <c r="AQ318" s="68"/>
    </row>
    <row r="319" spans="43:43">
      <c r="AQ319" s="68"/>
    </row>
    <row r="320" spans="43:43">
      <c r="AQ320" s="68"/>
    </row>
    <row r="321" spans="43:43">
      <c r="AQ321" s="68"/>
    </row>
    <row r="322" spans="43:43">
      <c r="AQ322" s="68"/>
    </row>
    <row r="323" spans="43:43">
      <c r="AQ323" s="68"/>
    </row>
    <row r="324" spans="43:43">
      <c r="AQ324" s="68"/>
    </row>
    <row r="325" spans="43:43">
      <c r="AQ325" s="68"/>
    </row>
    <row r="326" spans="43:43">
      <c r="AQ326" s="68"/>
    </row>
    <row r="327" spans="43:43">
      <c r="AQ327" s="68"/>
    </row>
    <row r="328" spans="43:43">
      <c r="AQ328" s="68"/>
    </row>
    <row r="329" spans="43:43">
      <c r="AQ329" s="68"/>
    </row>
    <row r="330" spans="43:43">
      <c r="AQ330" s="68"/>
    </row>
    <row r="331" spans="43:43">
      <c r="AQ331" s="68"/>
    </row>
    <row r="332" spans="43:43">
      <c r="AQ332" s="68"/>
    </row>
    <row r="333" spans="43:43">
      <c r="AQ333" s="68"/>
    </row>
    <row r="334" spans="43:43">
      <c r="AQ334" s="68"/>
    </row>
    <row r="335" spans="43:43">
      <c r="AQ335" s="68"/>
    </row>
    <row r="336" spans="43:43">
      <c r="AQ336" s="68"/>
    </row>
    <row r="337" spans="43:43">
      <c r="AQ337" s="68"/>
    </row>
    <row r="338" spans="43:43">
      <c r="AQ338" s="68"/>
    </row>
    <row r="339" spans="43:43">
      <c r="AQ339" s="68"/>
    </row>
    <row r="340" spans="43:43">
      <c r="AQ340" s="68"/>
    </row>
    <row r="341" spans="43:43">
      <c r="AQ341" s="68"/>
    </row>
    <row r="342" spans="43:43">
      <c r="AQ342" s="68"/>
    </row>
    <row r="343" spans="43:43">
      <c r="AQ343" s="68"/>
    </row>
    <row r="344" spans="43:43">
      <c r="AQ344" s="68"/>
    </row>
    <row r="345" spans="43:43">
      <c r="AQ345" s="68"/>
    </row>
    <row r="346" spans="43:43">
      <c r="AQ346" s="68"/>
    </row>
    <row r="347" spans="43:43">
      <c r="AQ347" s="68"/>
    </row>
    <row r="348" spans="43:43">
      <c r="AQ348" s="68"/>
    </row>
    <row r="349" spans="43:43">
      <c r="AQ349" s="68"/>
    </row>
    <row r="350" spans="43:43">
      <c r="AQ350" s="68"/>
    </row>
    <row r="351" spans="43:43">
      <c r="AQ351" s="68"/>
    </row>
    <row r="352" spans="43:43">
      <c r="AQ352" s="68"/>
    </row>
    <row r="353" spans="43:43">
      <c r="AQ353" s="68"/>
    </row>
    <row r="354" spans="43:43">
      <c r="AQ354" s="68"/>
    </row>
    <row r="355" spans="43:43">
      <c r="AQ355" s="68"/>
    </row>
    <row r="356" spans="43:43">
      <c r="AQ356" s="68"/>
    </row>
    <row r="357" spans="43:43">
      <c r="AQ357" s="68"/>
    </row>
    <row r="358" spans="43:43">
      <c r="AQ358" s="68"/>
    </row>
    <row r="359" spans="43:43">
      <c r="AQ359" s="68"/>
    </row>
    <row r="360" spans="43:43">
      <c r="AQ360" s="68"/>
    </row>
    <row r="361" spans="43:43">
      <c r="AQ361" s="68"/>
    </row>
    <row r="362" spans="43:43">
      <c r="AQ362" s="68"/>
    </row>
    <row r="363" spans="43:43">
      <c r="AQ363" s="68"/>
    </row>
    <row r="364" spans="43:43">
      <c r="AQ364" s="68"/>
    </row>
    <row r="365" spans="43:43">
      <c r="AQ365" s="68"/>
    </row>
    <row r="366" spans="43:43">
      <c r="AQ366" s="68"/>
    </row>
    <row r="367" spans="43:43">
      <c r="AQ367" s="68"/>
    </row>
    <row r="368" spans="43:43">
      <c r="AQ368" s="68"/>
    </row>
    <row r="369" spans="43:43">
      <c r="AQ369" s="68"/>
    </row>
    <row r="370" spans="43:43">
      <c r="AQ370" s="68"/>
    </row>
    <row r="371" spans="43:43">
      <c r="AQ371" s="68"/>
    </row>
    <row r="372" spans="43:43">
      <c r="AQ372" s="68"/>
    </row>
    <row r="373" spans="43:43">
      <c r="AQ373" s="68"/>
    </row>
    <row r="374" spans="43:43">
      <c r="AQ374" s="68"/>
    </row>
    <row r="375" spans="43:43">
      <c r="AQ375" s="68"/>
    </row>
    <row r="376" spans="43:43">
      <c r="AQ376" s="68"/>
    </row>
    <row r="377" spans="43:43">
      <c r="AQ377" s="68"/>
    </row>
    <row r="378" spans="43:43">
      <c r="AQ378" s="68"/>
    </row>
    <row r="379" spans="43:43">
      <c r="AQ379" s="68"/>
    </row>
    <row r="380" spans="43:43">
      <c r="AQ380" s="68"/>
    </row>
    <row r="381" spans="43:43">
      <c r="AQ381" s="68"/>
    </row>
    <row r="382" spans="43:43">
      <c r="AQ382" s="68"/>
    </row>
    <row r="383" spans="43:43">
      <c r="AQ383" s="68"/>
    </row>
    <row r="384" spans="43:43">
      <c r="AQ384" s="68"/>
    </row>
    <row r="385" spans="43:43">
      <c r="AQ385" s="68"/>
    </row>
    <row r="386" spans="43:43">
      <c r="AQ386" s="68"/>
    </row>
    <row r="387" spans="43:43">
      <c r="AQ387" s="68"/>
    </row>
    <row r="388" spans="43:43">
      <c r="AQ388" s="68"/>
    </row>
    <row r="389" spans="43:43">
      <c r="AQ389" s="68"/>
    </row>
    <row r="390" spans="43:43">
      <c r="AQ390" s="68"/>
    </row>
    <row r="391" spans="43:43">
      <c r="AQ391" s="68"/>
    </row>
    <row r="392" spans="43:43">
      <c r="AQ392" s="68"/>
    </row>
    <row r="393" spans="43:43">
      <c r="AQ393" s="68"/>
    </row>
    <row r="394" spans="43:43">
      <c r="AQ394" s="68"/>
    </row>
    <row r="395" spans="43:43">
      <c r="AQ395" s="68"/>
    </row>
    <row r="396" spans="43:43">
      <c r="AQ396" s="68"/>
    </row>
    <row r="397" spans="43:43">
      <c r="AQ397" s="68"/>
    </row>
    <row r="398" spans="43:43">
      <c r="AQ398" s="68"/>
    </row>
    <row r="399" spans="43:43">
      <c r="AQ399" s="68"/>
    </row>
    <row r="400" spans="43:43">
      <c r="AQ400" s="68"/>
    </row>
    <row r="401" spans="43:43">
      <c r="AQ401" s="68"/>
    </row>
    <row r="402" spans="43:43">
      <c r="AQ402" s="68"/>
    </row>
    <row r="403" spans="43:43">
      <c r="AQ403" s="68"/>
    </row>
    <row r="404" spans="43:43">
      <c r="AQ404" s="68"/>
    </row>
    <row r="405" spans="43:43">
      <c r="AQ405" s="68"/>
    </row>
    <row r="406" spans="43:43">
      <c r="AQ406" s="68"/>
    </row>
    <row r="407" spans="43:43">
      <c r="AQ407" s="68"/>
    </row>
    <row r="408" spans="43:43">
      <c r="AQ408" s="68"/>
    </row>
    <row r="409" spans="43:43">
      <c r="AQ409" s="68"/>
    </row>
    <row r="410" spans="43:43">
      <c r="AQ410" s="68"/>
    </row>
    <row r="411" spans="43:43">
      <c r="AQ411" s="68"/>
    </row>
    <row r="412" spans="43:43">
      <c r="AQ412" s="68"/>
    </row>
    <row r="413" spans="43:43">
      <c r="AQ413" s="68"/>
    </row>
    <row r="414" spans="43:43">
      <c r="AQ414" s="68"/>
    </row>
    <row r="415" spans="43:43">
      <c r="AQ415" s="68"/>
    </row>
    <row r="416" spans="43:43">
      <c r="AQ416" s="68"/>
    </row>
    <row r="417" spans="43:43">
      <c r="AQ417" s="68"/>
    </row>
    <row r="418" spans="43:43">
      <c r="AQ418" s="68"/>
    </row>
    <row r="419" spans="43:43">
      <c r="AQ419" s="68"/>
    </row>
    <row r="420" spans="43:43">
      <c r="AQ420" s="68"/>
    </row>
    <row r="421" spans="43:43">
      <c r="AQ421" s="68"/>
    </row>
    <row r="422" spans="43:43">
      <c r="AQ422" s="68"/>
    </row>
    <row r="423" spans="43:43">
      <c r="AQ423" s="68"/>
    </row>
    <row r="424" spans="43:43">
      <c r="AQ424" s="68"/>
    </row>
    <row r="425" spans="43:43">
      <c r="AQ425" s="68"/>
    </row>
    <row r="426" spans="43:43">
      <c r="AQ426" s="68"/>
    </row>
    <row r="427" spans="43:43">
      <c r="AQ427" s="68"/>
    </row>
    <row r="428" spans="43:43">
      <c r="AQ428" s="68"/>
    </row>
    <row r="429" spans="43:43">
      <c r="AQ429" s="68"/>
    </row>
    <row r="430" spans="43:43">
      <c r="AQ430" s="68"/>
    </row>
    <row r="431" spans="43:43">
      <c r="AQ431" s="68"/>
    </row>
    <row r="432" spans="43:43">
      <c r="AQ432" s="68"/>
    </row>
    <row r="433" spans="43:43">
      <c r="AQ433" s="68"/>
    </row>
    <row r="434" spans="43:43">
      <c r="AQ434" s="68"/>
    </row>
    <row r="435" spans="43:43">
      <c r="AQ435" s="68"/>
    </row>
    <row r="436" spans="43:43">
      <c r="AQ436" s="68"/>
    </row>
    <row r="437" spans="43:43">
      <c r="AQ437" s="68"/>
    </row>
    <row r="438" spans="43:43">
      <c r="AQ438" s="68"/>
    </row>
    <row r="439" spans="43:43">
      <c r="AQ439" s="68"/>
    </row>
    <row r="440" spans="43:43">
      <c r="AQ440" s="68"/>
    </row>
    <row r="441" spans="43:43">
      <c r="AQ441" s="68"/>
    </row>
    <row r="442" spans="43:43">
      <c r="AQ442" s="68"/>
    </row>
    <row r="443" spans="43:43">
      <c r="AQ443" s="68"/>
    </row>
    <row r="444" spans="43:43">
      <c r="AQ444" s="68"/>
    </row>
    <row r="445" spans="43:43">
      <c r="AQ445" s="68"/>
    </row>
    <row r="446" spans="43:43">
      <c r="AQ446" s="68"/>
    </row>
    <row r="447" spans="43:43">
      <c r="AQ447" s="68"/>
    </row>
    <row r="448" spans="43:43">
      <c r="AQ448" s="68"/>
    </row>
    <row r="449" spans="43:43">
      <c r="AQ449" s="68"/>
    </row>
    <row r="450" spans="43:43">
      <c r="AQ450" s="68"/>
    </row>
    <row r="451" spans="43:43">
      <c r="AQ451" s="68"/>
    </row>
    <row r="452" spans="43:43">
      <c r="AQ452" s="68"/>
    </row>
    <row r="453" spans="43:43">
      <c r="AQ453" s="68"/>
    </row>
    <row r="454" spans="43:43">
      <c r="AQ454" s="68"/>
    </row>
    <row r="455" spans="43:43">
      <c r="AQ455" s="68"/>
    </row>
    <row r="456" spans="43:43">
      <c r="AQ456" s="68"/>
    </row>
    <row r="457" spans="43:43">
      <c r="AQ457" s="68"/>
    </row>
    <row r="458" spans="43:43">
      <c r="AQ458" s="68"/>
    </row>
    <row r="459" spans="43:43">
      <c r="AQ459" s="68"/>
    </row>
    <row r="460" spans="43:43">
      <c r="AQ460" s="68"/>
    </row>
    <row r="461" spans="43:43">
      <c r="AQ461" s="68"/>
    </row>
    <row r="462" spans="43:43">
      <c r="AQ462" s="68"/>
    </row>
    <row r="463" spans="43:43">
      <c r="AQ463" s="68"/>
    </row>
    <row r="464" spans="43:43">
      <c r="AQ464" s="68"/>
    </row>
    <row r="465" spans="43:43">
      <c r="AQ465" s="68"/>
    </row>
    <row r="466" spans="43:43">
      <c r="AQ466" s="68"/>
    </row>
    <row r="467" spans="43:43">
      <c r="AQ467" s="68"/>
    </row>
    <row r="468" spans="43:43">
      <c r="AQ468" s="68"/>
    </row>
    <row r="469" spans="43:43">
      <c r="AQ469" s="68"/>
    </row>
    <row r="470" spans="43:43">
      <c r="AQ470" s="68"/>
    </row>
    <row r="471" spans="43:43">
      <c r="AQ471" s="68"/>
    </row>
    <row r="472" spans="43:43">
      <c r="AQ472" s="68"/>
    </row>
    <row r="473" spans="43:43">
      <c r="AQ473" s="68"/>
    </row>
    <row r="474" spans="43:43">
      <c r="AQ474" s="68"/>
    </row>
    <row r="475" spans="43:43">
      <c r="AQ475" s="68"/>
    </row>
    <row r="476" spans="43:43">
      <c r="AQ476" s="68"/>
    </row>
    <row r="477" spans="43:43">
      <c r="AQ477" s="68"/>
    </row>
    <row r="478" spans="43:43">
      <c r="AQ478" s="68"/>
    </row>
    <row r="479" spans="43:43">
      <c r="AQ479" s="68"/>
    </row>
    <row r="480" spans="43:43">
      <c r="AQ480" s="68"/>
    </row>
    <row r="481" spans="43:43">
      <c r="AQ481" s="68"/>
    </row>
    <row r="482" spans="43:43">
      <c r="AQ482" s="68"/>
    </row>
    <row r="483" spans="43:43">
      <c r="AQ483" s="68"/>
    </row>
    <row r="484" spans="43:43">
      <c r="AQ484" s="68"/>
    </row>
    <row r="485" spans="43:43">
      <c r="AQ485" s="68"/>
    </row>
    <row r="486" spans="43:43">
      <c r="AQ486" s="68"/>
    </row>
    <row r="487" spans="43:43">
      <c r="AQ487" s="68"/>
    </row>
    <row r="488" spans="43:43">
      <c r="AQ488" s="68"/>
    </row>
    <row r="489" spans="43:43">
      <c r="AQ489" s="68"/>
    </row>
    <row r="490" spans="43:43">
      <c r="AQ490" s="68"/>
    </row>
    <row r="491" spans="43:43">
      <c r="AQ491" s="68"/>
    </row>
    <row r="492" spans="43:43">
      <c r="AQ492" s="68"/>
    </row>
    <row r="493" spans="43:43">
      <c r="AQ493" s="68"/>
    </row>
    <row r="494" spans="43:43">
      <c r="AQ494" s="68"/>
    </row>
    <row r="495" spans="43:43">
      <c r="AQ495" s="68"/>
    </row>
    <row r="496" spans="43:43">
      <c r="AQ496" s="68"/>
    </row>
    <row r="497" spans="43:43">
      <c r="AQ497" s="68"/>
    </row>
    <row r="498" spans="43:43">
      <c r="AQ498" s="68"/>
    </row>
    <row r="499" spans="43:43">
      <c r="AQ499" s="68"/>
    </row>
    <row r="500" spans="43:43">
      <c r="AQ500" s="68"/>
    </row>
    <row r="501" spans="43:43">
      <c r="AQ501" s="68"/>
    </row>
    <row r="502" spans="43:43">
      <c r="AQ502" s="68"/>
    </row>
    <row r="503" spans="43:43">
      <c r="AQ503" s="68"/>
    </row>
    <row r="504" spans="43:43">
      <c r="AQ504" s="68"/>
    </row>
    <row r="505" spans="43:43">
      <c r="AQ505" s="68"/>
    </row>
    <row r="506" spans="43:43">
      <c r="AQ506" s="68"/>
    </row>
    <row r="507" spans="43:43">
      <c r="AQ507" s="68"/>
    </row>
    <row r="508" spans="43:43">
      <c r="AQ508" s="68"/>
    </row>
    <row r="509" spans="43:43">
      <c r="AQ509" s="68"/>
    </row>
    <row r="510" spans="43:43">
      <c r="AQ510" s="68"/>
    </row>
    <row r="511" spans="43:43">
      <c r="AQ511" s="68"/>
    </row>
    <row r="512" spans="43:43">
      <c r="AQ512" s="68"/>
    </row>
    <row r="513" spans="43:43">
      <c r="AQ513" s="68"/>
    </row>
    <row r="514" spans="43:43">
      <c r="AQ514" s="68"/>
    </row>
    <row r="515" spans="43:43">
      <c r="AQ515" s="68"/>
    </row>
    <row r="516" spans="43:43">
      <c r="AQ516" s="68"/>
    </row>
    <row r="517" spans="43:43">
      <c r="AQ517" s="68"/>
    </row>
    <row r="518" spans="43:43">
      <c r="AQ518" s="68"/>
    </row>
    <row r="519" spans="43:43">
      <c r="AQ519" s="68"/>
    </row>
    <row r="520" spans="43:43">
      <c r="AQ520" s="68"/>
    </row>
    <row r="521" spans="43:43">
      <c r="AQ521" s="68"/>
    </row>
    <row r="522" spans="43:43">
      <c r="AQ522" s="68"/>
    </row>
    <row r="523" spans="43:43">
      <c r="AQ523" s="68"/>
    </row>
    <row r="524" spans="43:43">
      <c r="AQ524" s="68"/>
    </row>
    <row r="525" spans="43:43">
      <c r="AQ525" s="68"/>
    </row>
    <row r="526" spans="43:43">
      <c r="AQ526" s="68"/>
    </row>
    <row r="527" spans="43:43">
      <c r="AQ527" s="68"/>
    </row>
    <row r="528" spans="43:43">
      <c r="AQ528" s="68"/>
    </row>
    <row r="529" spans="43:43">
      <c r="AQ529" s="68"/>
    </row>
    <row r="530" spans="43:43">
      <c r="AQ530" s="68"/>
    </row>
    <row r="531" spans="43:43">
      <c r="AQ531" s="68"/>
    </row>
    <row r="532" spans="43:43">
      <c r="AQ532" s="68"/>
    </row>
    <row r="533" spans="43:43">
      <c r="AQ533" s="68"/>
    </row>
    <row r="534" spans="43:43">
      <c r="AQ534" s="68"/>
    </row>
    <row r="535" spans="43:43">
      <c r="AQ535" s="68"/>
    </row>
    <row r="536" spans="43:43">
      <c r="AQ536" s="68"/>
    </row>
    <row r="537" spans="43:43">
      <c r="AQ537" s="68"/>
    </row>
    <row r="538" spans="43:43">
      <c r="AQ538" s="68"/>
    </row>
    <row r="539" spans="43:43">
      <c r="AQ539" s="68"/>
    </row>
    <row r="540" spans="43:43">
      <c r="AQ540" s="68"/>
    </row>
    <row r="541" spans="43:43">
      <c r="AQ541" s="68"/>
    </row>
    <row r="542" spans="43:43">
      <c r="AQ542" s="68"/>
    </row>
    <row r="543" spans="43:43">
      <c r="AQ543" s="68"/>
    </row>
    <row r="544" spans="43:43">
      <c r="AQ544" s="68"/>
    </row>
    <row r="545" spans="43:43">
      <c r="AQ545" s="68"/>
    </row>
    <row r="546" spans="43:43">
      <c r="AQ546" s="68"/>
    </row>
    <row r="547" spans="43:43">
      <c r="AQ547" s="68"/>
    </row>
    <row r="548" spans="43:43">
      <c r="AQ548" s="68"/>
    </row>
    <row r="549" spans="43:43">
      <c r="AQ549" s="68"/>
    </row>
    <row r="550" spans="43:43">
      <c r="AQ550" s="68"/>
    </row>
    <row r="551" spans="43:43">
      <c r="AQ551" s="68"/>
    </row>
    <row r="552" spans="43:43">
      <c r="AQ552" s="68"/>
    </row>
    <row r="553" spans="43:43">
      <c r="AQ553" s="68"/>
    </row>
    <row r="554" spans="43:43">
      <c r="AQ554" s="68"/>
    </row>
    <row r="555" spans="43:43">
      <c r="AQ555" s="68"/>
    </row>
    <row r="556" spans="43:43">
      <c r="AQ556" s="68"/>
    </row>
    <row r="557" spans="43:43">
      <c r="AQ557" s="68"/>
    </row>
    <row r="558" spans="43:43">
      <c r="AQ558" s="68"/>
    </row>
    <row r="559" spans="43:43">
      <c r="AQ559" s="68"/>
    </row>
    <row r="560" spans="43:43">
      <c r="AQ560" s="68"/>
    </row>
    <row r="561" spans="43:43">
      <c r="AQ561" s="68"/>
    </row>
    <row r="562" spans="43:43">
      <c r="AQ562" s="68"/>
    </row>
    <row r="563" spans="43:43">
      <c r="AQ563" s="68"/>
    </row>
    <row r="564" spans="43:43">
      <c r="AQ564" s="68"/>
    </row>
    <row r="565" spans="43:43">
      <c r="AQ565" s="68"/>
    </row>
    <row r="566" spans="43:43">
      <c r="AQ566" s="68"/>
    </row>
    <row r="567" spans="43:43">
      <c r="AQ567" s="68"/>
    </row>
    <row r="568" spans="43:43">
      <c r="AQ568" s="68"/>
    </row>
    <row r="569" spans="43:43">
      <c r="AQ569" s="68"/>
    </row>
    <row r="570" spans="43:43">
      <c r="AQ570" s="68"/>
    </row>
    <row r="571" spans="43:43">
      <c r="AQ571" s="68"/>
    </row>
    <row r="572" spans="43:43">
      <c r="AQ572" s="68"/>
    </row>
    <row r="573" spans="43:43">
      <c r="AQ573" s="68"/>
    </row>
    <row r="574" spans="43:43">
      <c r="AQ574" s="68"/>
    </row>
    <row r="575" spans="43:43">
      <c r="AQ575" s="68"/>
    </row>
    <row r="576" spans="43:43">
      <c r="AQ576" s="68"/>
    </row>
    <row r="577" spans="43:43">
      <c r="AQ577" s="68"/>
    </row>
    <row r="578" spans="43:43">
      <c r="AQ578" s="68"/>
    </row>
    <row r="579" spans="43:43">
      <c r="AQ579" s="68"/>
    </row>
    <row r="580" spans="43:43">
      <c r="AQ580" s="68"/>
    </row>
    <row r="581" spans="43:43">
      <c r="AQ581" s="68"/>
    </row>
    <row r="582" spans="43:43">
      <c r="AQ582" s="68"/>
    </row>
    <row r="583" spans="43:43">
      <c r="AQ583" s="68"/>
    </row>
    <row r="584" spans="43:43">
      <c r="AQ584" s="68"/>
    </row>
    <row r="585" spans="43:43">
      <c r="AQ585" s="68"/>
    </row>
    <row r="586" spans="43:43">
      <c r="AQ586" s="68"/>
    </row>
    <row r="587" spans="43:43">
      <c r="AQ587" s="68"/>
    </row>
    <row r="588" spans="43:43">
      <c r="AQ588" s="68"/>
    </row>
    <row r="589" spans="43:43">
      <c r="AQ589" s="68"/>
    </row>
    <row r="590" spans="43:43">
      <c r="AQ590" s="68"/>
    </row>
    <row r="591" spans="43:43">
      <c r="AQ591" s="68"/>
    </row>
    <row r="592" spans="43:43">
      <c r="AQ592" s="68"/>
    </row>
    <row r="593" spans="43:43">
      <c r="AQ593" s="68"/>
    </row>
    <row r="594" spans="43:43">
      <c r="AQ594" s="68"/>
    </row>
    <row r="595" spans="43:43">
      <c r="AQ595" s="68"/>
    </row>
    <row r="596" spans="43:43">
      <c r="AQ596" s="68"/>
    </row>
    <row r="597" spans="43:43">
      <c r="AQ597" s="68"/>
    </row>
    <row r="598" spans="43:43">
      <c r="AQ598" s="68"/>
    </row>
    <row r="599" spans="43:43">
      <c r="AQ599" s="68"/>
    </row>
    <row r="600" spans="43:43">
      <c r="AQ600" s="68"/>
    </row>
    <row r="601" spans="43:43">
      <c r="AQ601" s="68"/>
    </row>
    <row r="602" spans="43:43">
      <c r="AQ602" s="68"/>
    </row>
    <row r="603" spans="43:43">
      <c r="AQ603" s="68"/>
    </row>
    <row r="604" spans="43:43">
      <c r="AQ604" s="68"/>
    </row>
    <row r="605" spans="43:43">
      <c r="AQ605" s="68"/>
    </row>
    <row r="606" spans="43:43">
      <c r="AQ606" s="68"/>
    </row>
    <row r="607" spans="43:43">
      <c r="AQ607" s="68"/>
    </row>
    <row r="608" spans="43:43">
      <c r="AQ608" s="68"/>
    </row>
    <row r="609" spans="43:43">
      <c r="AQ609" s="68"/>
    </row>
    <row r="610" spans="43:43">
      <c r="AQ610" s="68"/>
    </row>
    <row r="611" spans="43:43">
      <c r="AQ611" s="68"/>
    </row>
    <row r="612" spans="43:43">
      <c r="AQ612" s="68"/>
    </row>
    <row r="613" spans="43:43">
      <c r="AQ613" s="68"/>
    </row>
    <row r="614" spans="43:43">
      <c r="AQ614" s="68"/>
    </row>
    <row r="615" spans="43:43">
      <c r="AQ615" s="68"/>
    </row>
    <row r="616" spans="43:43">
      <c r="AQ616" s="68"/>
    </row>
    <row r="617" spans="43:43">
      <c r="AQ617" s="68"/>
    </row>
    <row r="618" spans="43:43">
      <c r="AQ618" s="68"/>
    </row>
    <row r="619" spans="43:43">
      <c r="AQ619" s="68"/>
    </row>
    <row r="620" spans="43:43">
      <c r="AQ620" s="68"/>
    </row>
    <row r="621" spans="43:43">
      <c r="AQ621" s="68"/>
    </row>
    <row r="622" spans="43:43">
      <c r="AQ622" s="68"/>
    </row>
    <row r="623" spans="43:43">
      <c r="AQ623" s="68"/>
    </row>
    <row r="624" spans="43:43">
      <c r="AQ624" s="68"/>
    </row>
    <row r="625" spans="43:43">
      <c r="AQ625" s="68"/>
    </row>
    <row r="626" spans="43:43">
      <c r="AQ626" s="68"/>
    </row>
    <row r="627" spans="43:43">
      <c r="AQ627" s="68"/>
    </row>
    <row r="628" spans="43:43">
      <c r="AQ628" s="68"/>
    </row>
    <row r="629" spans="43:43">
      <c r="AQ629" s="68"/>
    </row>
    <row r="630" spans="43:43">
      <c r="AQ630" s="68"/>
    </row>
    <row r="631" spans="43:43">
      <c r="AQ631" s="68"/>
    </row>
    <row r="632" spans="43:43">
      <c r="AQ632" s="68"/>
    </row>
    <row r="633" spans="43:43">
      <c r="AQ633" s="68"/>
    </row>
    <row r="634" spans="43:43">
      <c r="AQ634" s="68"/>
    </row>
    <row r="635" spans="43:43">
      <c r="AQ635" s="68"/>
    </row>
    <row r="636" spans="43:43">
      <c r="AQ636" s="68"/>
    </row>
    <row r="637" spans="43:43">
      <c r="AQ637" s="68"/>
    </row>
    <row r="638" spans="43:43">
      <c r="AQ638" s="68"/>
    </row>
    <row r="639" spans="43:43">
      <c r="AQ639" s="68"/>
    </row>
    <row r="640" spans="43:43">
      <c r="AQ640" s="68"/>
    </row>
    <row r="641" spans="43:43">
      <c r="AQ641" s="68"/>
    </row>
    <row r="642" spans="43:43">
      <c r="AQ642" s="68"/>
    </row>
    <row r="643" spans="43:43">
      <c r="AQ643" s="68"/>
    </row>
    <row r="644" spans="43:43">
      <c r="AQ644" s="68"/>
    </row>
    <row r="645" spans="43:43">
      <c r="AQ645" s="68"/>
    </row>
    <row r="646" spans="43:43">
      <c r="AQ646" s="68"/>
    </row>
    <row r="647" spans="43:43">
      <c r="AQ647" s="68"/>
    </row>
    <row r="648" spans="43:43">
      <c r="AQ648" s="68"/>
    </row>
    <row r="649" spans="43:43">
      <c r="AQ649" s="68"/>
    </row>
    <row r="650" spans="43:43">
      <c r="AQ650" s="68"/>
    </row>
    <row r="651" spans="43:43">
      <c r="AQ651" s="68"/>
    </row>
    <row r="652" spans="43:43">
      <c r="AQ652" s="68"/>
    </row>
    <row r="653" spans="43:43">
      <c r="AQ653" s="68"/>
    </row>
    <row r="654" spans="43:43">
      <c r="AQ654" s="68"/>
    </row>
    <row r="655" spans="43:43">
      <c r="AQ655" s="68"/>
    </row>
    <row r="656" spans="43:43">
      <c r="AQ656" s="68"/>
    </row>
    <row r="657" spans="43:43">
      <c r="AQ657" s="68"/>
    </row>
    <row r="658" spans="43:43">
      <c r="AQ658" s="68"/>
    </row>
    <row r="659" spans="43:43">
      <c r="AQ659" s="68"/>
    </row>
    <row r="660" spans="43:43">
      <c r="AQ660" s="68"/>
    </row>
    <row r="661" spans="43:43">
      <c r="AQ661" s="68"/>
    </row>
    <row r="662" spans="43:43">
      <c r="AQ662" s="68"/>
    </row>
    <row r="663" spans="43:43">
      <c r="AQ663" s="68"/>
    </row>
    <row r="664" spans="43:43">
      <c r="AQ664" s="68"/>
    </row>
    <row r="665" spans="43:43">
      <c r="AQ665" s="68"/>
    </row>
    <row r="666" spans="43:43">
      <c r="AQ666" s="68"/>
    </row>
    <row r="667" spans="43:43">
      <c r="AQ667" s="68"/>
    </row>
    <row r="668" spans="43:43">
      <c r="AQ668" s="68"/>
    </row>
    <row r="669" spans="43:43">
      <c r="AQ669" s="68"/>
    </row>
    <row r="670" spans="43:43">
      <c r="AQ670" s="68"/>
    </row>
    <row r="671" spans="43:43">
      <c r="AQ671" s="68"/>
    </row>
    <row r="672" spans="43:43">
      <c r="AQ672" s="68"/>
    </row>
    <row r="673" spans="43:43">
      <c r="AQ673" s="68"/>
    </row>
    <row r="674" spans="43:43">
      <c r="AQ674" s="68"/>
    </row>
    <row r="675" spans="43:43">
      <c r="AQ675" s="68"/>
    </row>
    <row r="676" spans="43:43">
      <c r="AQ676" s="68"/>
    </row>
    <row r="677" spans="43:43">
      <c r="AQ677" s="68"/>
    </row>
    <row r="678" spans="43:43">
      <c r="AQ678" s="68"/>
    </row>
    <row r="679" spans="43:43">
      <c r="AQ679" s="68"/>
    </row>
    <row r="680" spans="43:43">
      <c r="AQ680" s="68"/>
    </row>
    <row r="681" spans="43:43">
      <c r="AQ681" s="68"/>
    </row>
    <row r="682" spans="43:43">
      <c r="AQ682" s="68"/>
    </row>
    <row r="683" spans="43:43">
      <c r="AQ683" s="68"/>
    </row>
    <row r="684" spans="43:43">
      <c r="AQ684" s="68"/>
    </row>
    <row r="685" spans="43:43">
      <c r="AQ685" s="68"/>
    </row>
    <row r="686" spans="43:43">
      <c r="AQ686" s="68"/>
    </row>
    <row r="687" spans="43:43">
      <c r="AQ687" s="68"/>
    </row>
    <row r="688" spans="43:43">
      <c r="AQ688" s="68"/>
    </row>
    <row r="689" spans="43:43">
      <c r="AQ689" s="68"/>
    </row>
    <row r="690" spans="43:43">
      <c r="AQ690" s="68"/>
    </row>
    <row r="691" spans="43:43">
      <c r="AQ691" s="68"/>
    </row>
    <row r="692" spans="43:43">
      <c r="AQ692" s="68"/>
    </row>
    <row r="693" spans="43:43">
      <c r="AQ693" s="68"/>
    </row>
    <row r="694" spans="43:43">
      <c r="AQ694" s="68"/>
    </row>
    <row r="695" spans="43:43">
      <c r="AQ695" s="68"/>
    </row>
    <row r="696" spans="43:43">
      <c r="AQ696" s="68"/>
    </row>
    <row r="697" spans="43:43">
      <c r="AQ697" s="68"/>
    </row>
    <row r="698" spans="43:43">
      <c r="AQ698" s="68"/>
    </row>
    <row r="699" spans="43:43">
      <c r="AQ699" s="68"/>
    </row>
    <row r="700" spans="43:43">
      <c r="AQ700" s="68"/>
    </row>
    <row r="701" spans="43:43">
      <c r="AQ701" s="68"/>
    </row>
    <row r="702" spans="43:43">
      <c r="AQ702" s="68"/>
    </row>
    <row r="703" spans="43:43">
      <c r="AQ703" s="68"/>
    </row>
    <row r="704" spans="43:43">
      <c r="AQ704" s="68"/>
    </row>
    <row r="705" spans="43:43">
      <c r="AQ705" s="68"/>
    </row>
    <row r="706" spans="43:43">
      <c r="AQ706" s="68"/>
    </row>
    <row r="707" spans="43:43">
      <c r="AQ707" s="68"/>
    </row>
    <row r="708" spans="43:43">
      <c r="AQ708" s="68"/>
    </row>
    <row r="709" spans="43:43">
      <c r="AQ709" s="68"/>
    </row>
    <row r="710" spans="43:43">
      <c r="AQ710" s="68"/>
    </row>
    <row r="711" spans="43:43">
      <c r="AQ711" s="68"/>
    </row>
    <row r="712" spans="43:43">
      <c r="AQ712" s="68"/>
    </row>
    <row r="713" spans="43:43">
      <c r="AQ713" s="68"/>
    </row>
    <row r="714" spans="43:43">
      <c r="AQ714" s="68"/>
    </row>
    <row r="715" spans="43:43">
      <c r="AQ715" s="68"/>
    </row>
    <row r="716" spans="43:43">
      <c r="AQ716" s="68"/>
    </row>
    <row r="717" spans="43:43">
      <c r="AQ717" s="68"/>
    </row>
    <row r="718" spans="43:43">
      <c r="AQ718" s="68"/>
    </row>
    <row r="719" spans="43:43">
      <c r="AQ719" s="68"/>
    </row>
    <row r="720" spans="43:43">
      <c r="AQ720" s="68"/>
    </row>
    <row r="721" spans="43:43">
      <c r="AQ721" s="68"/>
    </row>
    <row r="722" spans="43:43">
      <c r="AQ722" s="68"/>
    </row>
    <row r="723" spans="43:43">
      <c r="AQ723" s="68"/>
    </row>
    <row r="724" spans="43:43">
      <c r="AQ724" s="68"/>
    </row>
    <row r="725" spans="43:43">
      <c r="AQ725" s="68"/>
    </row>
    <row r="726" spans="43:43">
      <c r="AQ726" s="68"/>
    </row>
    <row r="727" spans="43:43">
      <c r="AQ727" s="68"/>
    </row>
    <row r="728" spans="43:43">
      <c r="AQ728" s="68"/>
    </row>
    <row r="729" spans="43:43">
      <c r="AQ729" s="68"/>
    </row>
    <row r="730" spans="43:43">
      <c r="AQ730" s="68"/>
    </row>
    <row r="731" spans="43:43">
      <c r="AQ731" s="68"/>
    </row>
    <row r="732" spans="43:43">
      <c r="AQ732" s="68"/>
    </row>
    <row r="733" spans="43:43">
      <c r="AQ733" s="68"/>
    </row>
    <row r="734" spans="43:43">
      <c r="AQ734" s="68"/>
    </row>
    <row r="735" spans="43:43">
      <c r="AQ735" s="68"/>
    </row>
    <row r="736" spans="43:43">
      <c r="AQ736" s="68"/>
    </row>
    <row r="737" spans="43:43">
      <c r="AQ737" s="68"/>
    </row>
    <row r="738" spans="43:43">
      <c r="AQ738" s="68"/>
    </row>
    <row r="739" spans="43:43">
      <c r="AQ739" s="68"/>
    </row>
    <row r="740" spans="43:43">
      <c r="AQ740" s="68"/>
    </row>
    <row r="741" spans="43:43">
      <c r="AQ741" s="68"/>
    </row>
    <row r="742" spans="43:43">
      <c r="AQ742" s="68"/>
    </row>
    <row r="743" spans="43:43">
      <c r="AQ743" s="68"/>
    </row>
    <row r="744" spans="43:43">
      <c r="AQ744" s="68"/>
    </row>
    <row r="745" spans="43:43">
      <c r="AQ745" s="68"/>
    </row>
    <row r="746" spans="43:43">
      <c r="AQ746" s="68"/>
    </row>
    <row r="747" spans="43:43">
      <c r="AQ747" s="68"/>
    </row>
    <row r="748" spans="43:43">
      <c r="AQ748" s="68"/>
    </row>
    <row r="749" spans="43:43">
      <c r="AQ749" s="68"/>
    </row>
    <row r="750" spans="43:43">
      <c r="AQ750" s="68"/>
    </row>
    <row r="751" spans="43:43">
      <c r="AQ751" s="68"/>
    </row>
    <row r="752" spans="43:43">
      <c r="AQ752" s="68"/>
    </row>
    <row r="753" spans="43:43">
      <c r="AQ753" s="68"/>
    </row>
    <row r="754" spans="43:43">
      <c r="AQ754" s="68"/>
    </row>
    <row r="755" spans="43:43">
      <c r="AQ755" s="68"/>
    </row>
    <row r="756" spans="43:43">
      <c r="AQ756" s="68"/>
    </row>
    <row r="757" spans="43:43">
      <c r="AQ757" s="68"/>
    </row>
    <row r="758" spans="43:43">
      <c r="AQ758" s="68"/>
    </row>
    <row r="759" spans="43:43">
      <c r="AQ759" s="68"/>
    </row>
    <row r="760" spans="43:43">
      <c r="AQ760" s="68"/>
    </row>
    <row r="761" spans="43:43">
      <c r="AQ761" s="68"/>
    </row>
    <row r="762" spans="43:43">
      <c r="AQ762" s="68"/>
    </row>
    <row r="763" spans="43:43">
      <c r="AQ763" s="68"/>
    </row>
    <row r="764" spans="43:43">
      <c r="AQ764" s="68"/>
    </row>
    <row r="765" spans="43:43">
      <c r="AQ765" s="68"/>
    </row>
    <row r="766" spans="43:43">
      <c r="AQ766" s="68"/>
    </row>
    <row r="767" spans="43:43">
      <c r="AQ767" s="68"/>
    </row>
    <row r="768" spans="43:43">
      <c r="AQ768" s="68"/>
    </row>
    <row r="769" spans="43:43">
      <c r="AQ769" s="68"/>
    </row>
    <row r="770" spans="43:43">
      <c r="AQ770" s="68"/>
    </row>
    <row r="771" spans="43:43">
      <c r="AQ771" s="68"/>
    </row>
    <row r="772" spans="43:43">
      <c r="AQ772" s="68"/>
    </row>
    <row r="773" spans="43:43">
      <c r="AQ773" s="68"/>
    </row>
    <row r="774" spans="43:43">
      <c r="AQ774" s="68"/>
    </row>
    <row r="775" spans="43:43">
      <c r="AQ775" s="68"/>
    </row>
    <row r="776" spans="43:43">
      <c r="AQ776" s="68"/>
    </row>
    <row r="777" spans="43:43">
      <c r="AQ777" s="68"/>
    </row>
    <row r="778" spans="43:43">
      <c r="AQ778" s="68"/>
    </row>
    <row r="779" spans="43:43">
      <c r="AQ779" s="68"/>
    </row>
    <row r="780" spans="43:43">
      <c r="AQ780" s="68"/>
    </row>
    <row r="781" spans="43:43">
      <c r="AQ781" s="68"/>
    </row>
    <row r="782" spans="43:43">
      <c r="AQ782" s="68"/>
    </row>
    <row r="783" spans="43:43">
      <c r="AQ783" s="68"/>
    </row>
    <row r="784" spans="43:43">
      <c r="AQ784" s="68"/>
    </row>
    <row r="785" spans="43:43">
      <c r="AQ785" s="68"/>
    </row>
    <row r="786" spans="43:43">
      <c r="AQ786" s="68"/>
    </row>
    <row r="787" spans="43:43">
      <c r="AQ787" s="68"/>
    </row>
    <row r="788" spans="43:43">
      <c r="AQ788" s="68"/>
    </row>
    <row r="789" spans="43:43">
      <c r="AQ789" s="68"/>
    </row>
    <row r="790" spans="43:43">
      <c r="AQ790" s="68"/>
    </row>
    <row r="791" spans="43:43">
      <c r="AQ791" s="68"/>
    </row>
    <row r="792" spans="43:43">
      <c r="AQ792" s="68"/>
    </row>
    <row r="793" spans="43:43">
      <c r="AQ793" s="68"/>
    </row>
    <row r="794" spans="43:43">
      <c r="AQ794" s="68"/>
    </row>
    <row r="795" spans="43:43">
      <c r="AQ795" s="68"/>
    </row>
    <row r="796" spans="43:43">
      <c r="AQ796" s="68"/>
    </row>
    <row r="797" spans="43:43">
      <c r="AQ797" s="68"/>
    </row>
    <row r="798" spans="43:43">
      <c r="AQ798" s="68"/>
    </row>
    <row r="799" spans="43:43">
      <c r="AQ799" s="68"/>
    </row>
    <row r="800" spans="43:43">
      <c r="AQ800" s="68"/>
    </row>
    <row r="801" spans="43:43">
      <c r="AQ801" s="68"/>
    </row>
    <row r="802" spans="43:43">
      <c r="AQ802" s="68"/>
    </row>
    <row r="803" spans="43:43">
      <c r="AQ803" s="68"/>
    </row>
    <row r="804" spans="43:43">
      <c r="AQ804" s="68"/>
    </row>
    <row r="805" spans="43:43">
      <c r="AQ805" s="68"/>
    </row>
    <row r="806" spans="43:43">
      <c r="AQ806" s="68"/>
    </row>
    <row r="807" spans="43:43">
      <c r="AQ807" s="68"/>
    </row>
    <row r="808" spans="43:43">
      <c r="AQ808" s="68"/>
    </row>
    <row r="809" spans="43:43">
      <c r="AQ809" s="68"/>
    </row>
    <row r="810" spans="43:43">
      <c r="AQ810" s="68"/>
    </row>
    <row r="811" spans="43:43">
      <c r="AQ811" s="68"/>
    </row>
    <row r="812" spans="43:43">
      <c r="AQ812" s="68"/>
    </row>
    <row r="813" spans="43:43">
      <c r="AQ813" s="68"/>
    </row>
    <row r="814" spans="43:43">
      <c r="AQ814" s="68"/>
    </row>
    <row r="815" spans="43:43">
      <c r="AQ815" s="68"/>
    </row>
    <row r="816" spans="43:43">
      <c r="AQ816" s="68"/>
    </row>
    <row r="817" spans="43:43">
      <c r="AQ817" s="68"/>
    </row>
    <row r="818" spans="43:43">
      <c r="AQ818" s="68"/>
    </row>
    <row r="819" spans="43:43">
      <c r="AQ819" s="68"/>
    </row>
    <row r="820" spans="43:43">
      <c r="AQ820" s="68"/>
    </row>
    <row r="821" spans="43:43">
      <c r="AQ821" s="68"/>
    </row>
    <row r="822" spans="43:43">
      <c r="AQ822" s="68"/>
    </row>
    <row r="823" spans="43:43">
      <c r="AQ823" s="68"/>
    </row>
    <row r="824" spans="43:43">
      <c r="AQ824" s="68"/>
    </row>
    <row r="825" spans="43:43">
      <c r="AQ825" s="68"/>
    </row>
    <row r="826" spans="43:43">
      <c r="AQ826" s="68"/>
    </row>
    <row r="827" spans="43:43">
      <c r="AQ827" s="68"/>
    </row>
    <row r="828" spans="43:43">
      <c r="AQ828" s="68"/>
    </row>
    <row r="829" spans="43:43">
      <c r="AQ829" s="68"/>
    </row>
    <row r="830" spans="43:43">
      <c r="AQ830" s="68"/>
    </row>
    <row r="831" spans="43:43">
      <c r="AQ831" s="68"/>
    </row>
    <row r="832" spans="43:43">
      <c r="AQ832" s="68"/>
    </row>
    <row r="833" spans="43:43">
      <c r="AQ833" s="68"/>
    </row>
    <row r="834" spans="43:43">
      <c r="AQ834" s="68"/>
    </row>
    <row r="835" spans="43:43">
      <c r="AQ835" s="68"/>
    </row>
    <row r="836" spans="43:43">
      <c r="AQ836" s="68"/>
    </row>
    <row r="837" spans="43:43">
      <c r="AQ837" s="68"/>
    </row>
    <row r="838" spans="43:43">
      <c r="AQ838" s="68"/>
    </row>
    <row r="839" spans="43:43">
      <c r="AQ839" s="68"/>
    </row>
    <row r="840" spans="43:43">
      <c r="AQ840" s="68"/>
    </row>
    <row r="841" spans="43:43">
      <c r="AQ841" s="68"/>
    </row>
    <row r="842" spans="43:43">
      <c r="AQ842" s="68"/>
    </row>
    <row r="843" spans="43:43">
      <c r="AQ843" s="68"/>
    </row>
    <row r="844" spans="43:43">
      <c r="AQ844" s="68"/>
    </row>
    <row r="845" spans="43:43">
      <c r="AQ845" s="68"/>
    </row>
    <row r="846" spans="43:43">
      <c r="AQ846" s="68"/>
    </row>
    <row r="847" spans="43:43">
      <c r="AQ847" s="68"/>
    </row>
    <row r="848" spans="43:43">
      <c r="AQ848" s="68"/>
    </row>
    <row r="849" spans="43:43">
      <c r="AQ849" s="68"/>
    </row>
    <row r="850" spans="43:43">
      <c r="AQ850" s="68"/>
    </row>
    <row r="851" spans="43:43">
      <c r="AQ851" s="68"/>
    </row>
    <row r="852" spans="43:43">
      <c r="AQ852" s="68"/>
    </row>
    <row r="853" spans="43:43">
      <c r="AQ853" s="68"/>
    </row>
    <row r="854" spans="43:43">
      <c r="AQ854" s="68"/>
    </row>
    <row r="855" spans="43:43">
      <c r="AQ855" s="68"/>
    </row>
    <row r="856" spans="43:43">
      <c r="AQ856" s="68"/>
    </row>
    <row r="857" spans="43:43">
      <c r="AQ857" s="68"/>
    </row>
    <row r="858" spans="43:43">
      <c r="AQ858" s="68"/>
    </row>
    <row r="859" spans="43:43">
      <c r="AQ859" s="68"/>
    </row>
    <row r="860" spans="43:43">
      <c r="AQ860" s="68"/>
    </row>
    <row r="861" spans="43:43">
      <c r="AQ861" s="68"/>
    </row>
    <row r="862" spans="43:43">
      <c r="AQ862" s="68"/>
    </row>
    <row r="863" spans="43:43">
      <c r="AQ863" s="68"/>
    </row>
    <row r="864" spans="43:43">
      <c r="AQ864" s="68"/>
    </row>
    <row r="865" spans="43:43">
      <c r="AQ865" s="68"/>
    </row>
    <row r="866" spans="43:43">
      <c r="AQ866" s="68"/>
    </row>
    <row r="867" spans="43:43">
      <c r="AQ867" s="68"/>
    </row>
    <row r="868" spans="43:43">
      <c r="AQ868" s="68"/>
    </row>
    <row r="869" spans="43:43">
      <c r="AQ869" s="68"/>
    </row>
    <row r="870" spans="43:43">
      <c r="AQ870" s="68"/>
    </row>
    <row r="871" spans="43:43">
      <c r="AQ871" s="68"/>
    </row>
    <row r="872" spans="43:43">
      <c r="AQ872" s="68"/>
    </row>
    <row r="873" spans="43:43">
      <c r="AQ873" s="68"/>
    </row>
    <row r="874" spans="43:43">
      <c r="AQ874" s="68"/>
    </row>
    <row r="875" spans="43:43">
      <c r="AQ875" s="68"/>
    </row>
    <row r="876" spans="43:43">
      <c r="AQ876" s="68"/>
    </row>
    <row r="877" spans="43:43">
      <c r="AQ877" s="68"/>
    </row>
    <row r="878" spans="43:43">
      <c r="AQ878" s="68"/>
    </row>
    <row r="879" spans="43:43">
      <c r="AQ879" s="68"/>
    </row>
    <row r="880" spans="43:43">
      <c r="AQ880" s="68"/>
    </row>
    <row r="881" spans="43:43">
      <c r="AQ881" s="68"/>
    </row>
    <row r="882" spans="43:43">
      <c r="AQ882" s="68"/>
    </row>
    <row r="883" spans="43:43">
      <c r="AQ883" s="68"/>
    </row>
    <row r="884" spans="43:43">
      <c r="AQ884" s="68"/>
    </row>
    <row r="885" spans="43:43">
      <c r="AQ885" s="68"/>
    </row>
    <row r="886" spans="43:43">
      <c r="AQ886" s="68"/>
    </row>
    <row r="887" spans="43:43">
      <c r="AQ887" s="68"/>
    </row>
    <row r="888" spans="43:43">
      <c r="AQ888" s="68"/>
    </row>
    <row r="889" spans="43:43">
      <c r="AQ889" s="68"/>
    </row>
    <row r="890" spans="43:43">
      <c r="AQ890" s="68"/>
    </row>
    <row r="891" spans="43:43">
      <c r="AQ891" s="68"/>
    </row>
    <row r="892" spans="43:43">
      <c r="AQ892" s="68"/>
    </row>
    <row r="893" spans="43:43">
      <c r="AQ893" s="68"/>
    </row>
    <row r="894" spans="43:43">
      <c r="AQ894" s="68"/>
    </row>
    <row r="895" spans="43:43">
      <c r="AQ895" s="68"/>
    </row>
    <row r="896" spans="43:43">
      <c r="AQ896" s="68"/>
    </row>
    <row r="897" spans="43:43">
      <c r="AQ897" s="68"/>
    </row>
    <row r="898" spans="43:43">
      <c r="AQ898" s="68"/>
    </row>
    <row r="899" spans="43:43">
      <c r="AQ899" s="68"/>
    </row>
    <row r="900" spans="43:43">
      <c r="AQ900" s="68"/>
    </row>
    <row r="901" spans="43:43">
      <c r="AQ901" s="68"/>
    </row>
    <row r="902" spans="43:43">
      <c r="AQ902" s="68"/>
    </row>
    <row r="903" spans="43:43">
      <c r="AQ903" s="68"/>
    </row>
    <row r="904" spans="43:43">
      <c r="AQ904" s="68"/>
    </row>
    <row r="905" spans="43:43">
      <c r="AQ905" s="68"/>
    </row>
    <row r="906" spans="43:43">
      <c r="AQ906" s="68"/>
    </row>
    <row r="907" spans="43:43">
      <c r="AQ907" s="68"/>
    </row>
    <row r="908" spans="43:43">
      <c r="AQ908" s="68"/>
    </row>
    <row r="909" spans="43:43">
      <c r="AQ909" s="68"/>
    </row>
    <row r="910" spans="43:43">
      <c r="AQ910" s="68"/>
    </row>
    <row r="911" spans="43:43">
      <c r="AQ911" s="68"/>
    </row>
    <row r="912" spans="43:43">
      <c r="AQ912" s="68"/>
    </row>
    <row r="913" spans="43:43">
      <c r="AQ913" s="68"/>
    </row>
    <row r="914" spans="43:43">
      <c r="AQ914" s="68"/>
    </row>
    <row r="915" spans="43:43">
      <c r="AQ915" s="68"/>
    </row>
    <row r="916" spans="43:43">
      <c r="AQ916" s="68"/>
    </row>
    <row r="917" spans="43:43">
      <c r="AQ917" s="68"/>
    </row>
    <row r="918" spans="43:43">
      <c r="AQ918" s="68"/>
    </row>
    <row r="919" spans="43:43">
      <c r="AQ919" s="68"/>
    </row>
    <row r="920" spans="43:43">
      <c r="AQ920" s="68"/>
    </row>
    <row r="921" spans="43:43">
      <c r="AQ921" s="68"/>
    </row>
    <row r="922" spans="43:43">
      <c r="AQ922" s="68"/>
    </row>
    <row r="923" spans="43:43">
      <c r="AQ923" s="68"/>
    </row>
    <row r="924" spans="43:43">
      <c r="AQ924" s="68"/>
    </row>
    <row r="925" spans="43:43">
      <c r="AQ925" s="68"/>
    </row>
    <row r="926" spans="43:43">
      <c r="AQ926" s="68"/>
    </row>
    <row r="927" spans="43:43">
      <c r="AQ927" s="68"/>
    </row>
    <row r="928" spans="43:43">
      <c r="AQ928" s="68"/>
    </row>
    <row r="929" spans="43:43">
      <c r="AQ929" s="68"/>
    </row>
    <row r="930" spans="43:43">
      <c r="AQ930" s="68"/>
    </row>
    <row r="931" spans="43:43">
      <c r="AQ931" s="68"/>
    </row>
    <row r="932" spans="43:43">
      <c r="AQ932" s="68"/>
    </row>
    <row r="933" spans="43:43">
      <c r="AQ933" s="68"/>
    </row>
    <row r="934" spans="43:43">
      <c r="AQ934" s="68"/>
    </row>
    <row r="935" spans="43:43">
      <c r="AQ935" s="68"/>
    </row>
    <row r="936" spans="43:43">
      <c r="AQ936" s="68"/>
    </row>
    <row r="937" spans="43:43">
      <c r="AQ937" s="68"/>
    </row>
    <row r="938" spans="43:43">
      <c r="AQ938" s="68"/>
    </row>
    <row r="939" spans="43:43">
      <c r="AQ939" s="68"/>
    </row>
    <row r="940" spans="43:43">
      <c r="AQ940" s="68"/>
    </row>
    <row r="941" spans="43:43">
      <c r="AQ941" s="68"/>
    </row>
    <row r="942" spans="43:43">
      <c r="AQ942" s="68"/>
    </row>
    <row r="943" spans="43:43">
      <c r="AQ943" s="68"/>
    </row>
    <row r="944" spans="43:43">
      <c r="AQ944" s="68"/>
    </row>
    <row r="945" spans="43:43">
      <c r="AQ945" s="68"/>
    </row>
    <row r="946" spans="43:43">
      <c r="AQ946" s="68"/>
    </row>
    <row r="947" spans="43:43">
      <c r="AQ947" s="68"/>
    </row>
    <row r="948" spans="43:43">
      <c r="AQ948" s="68"/>
    </row>
    <row r="949" spans="43:43">
      <c r="AQ949" s="68"/>
    </row>
    <row r="950" spans="43:43">
      <c r="AQ950" s="68"/>
    </row>
    <row r="951" spans="43:43">
      <c r="AQ951" s="68"/>
    </row>
    <row r="952" spans="43:43">
      <c r="AQ952" s="68"/>
    </row>
    <row r="953" spans="43:43">
      <c r="AQ953" s="68"/>
    </row>
    <row r="954" spans="43:43">
      <c r="AQ954" s="68"/>
    </row>
    <row r="955" spans="43:43">
      <c r="AQ955" s="68"/>
    </row>
    <row r="956" spans="43:43">
      <c r="AQ956" s="68"/>
    </row>
    <row r="957" spans="43:43">
      <c r="AQ957" s="68"/>
    </row>
    <row r="958" spans="43:43">
      <c r="AQ958" s="68"/>
    </row>
    <row r="959" spans="43:43">
      <c r="AQ959" s="68"/>
    </row>
    <row r="960" spans="43:43">
      <c r="AQ960" s="68"/>
    </row>
    <row r="961" spans="43:43">
      <c r="AQ961" s="68"/>
    </row>
    <row r="962" spans="43:43">
      <c r="AQ962" s="68"/>
    </row>
    <row r="963" spans="43:43">
      <c r="AQ963" s="68"/>
    </row>
    <row r="964" spans="43:43">
      <c r="AQ964" s="68"/>
    </row>
    <row r="965" spans="43:43">
      <c r="AQ965" s="68"/>
    </row>
    <row r="966" spans="43:43">
      <c r="AQ966" s="68"/>
    </row>
    <row r="967" spans="43:43">
      <c r="AQ967" s="68"/>
    </row>
    <row r="968" spans="43:43">
      <c r="AQ968" s="68"/>
    </row>
    <row r="969" spans="43:43">
      <c r="AQ969" s="68"/>
    </row>
    <row r="970" spans="43:43">
      <c r="AQ970" s="68"/>
    </row>
    <row r="971" spans="43:43">
      <c r="AQ971" s="68"/>
    </row>
    <row r="972" spans="43:43">
      <c r="AQ972" s="68"/>
    </row>
    <row r="973" spans="43:43">
      <c r="AQ973" s="68"/>
    </row>
    <row r="974" spans="43:43">
      <c r="AQ974" s="68"/>
    </row>
    <row r="975" spans="43:43">
      <c r="AQ975" s="68"/>
    </row>
    <row r="976" spans="43:43">
      <c r="AQ976" s="68"/>
    </row>
    <row r="977" spans="43:43">
      <c r="AQ977" s="68"/>
    </row>
    <row r="978" spans="43:43">
      <c r="AQ978" s="68"/>
    </row>
    <row r="979" spans="43:43">
      <c r="AQ979" s="68"/>
    </row>
    <row r="980" spans="43:43">
      <c r="AQ980" s="68"/>
    </row>
    <row r="981" spans="43:43">
      <c r="AQ981" s="68"/>
    </row>
    <row r="982" spans="43:43">
      <c r="AQ982" s="68"/>
    </row>
    <row r="983" spans="43:43">
      <c r="AQ983" s="68"/>
    </row>
    <row r="984" spans="43:43">
      <c r="AQ984" s="68"/>
    </row>
    <row r="985" spans="43:43">
      <c r="AQ985" s="68"/>
    </row>
    <row r="986" spans="43:43">
      <c r="AQ986" s="68"/>
    </row>
    <row r="987" spans="43:43">
      <c r="AQ987" s="68"/>
    </row>
    <row r="988" spans="43:43">
      <c r="AQ988" s="68"/>
    </row>
    <row r="989" spans="43:43">
      <c r="AQ989" s="68"/>
    </row>
    <row r="990" spans="43:43">
      <c r="AQ990" s="68"/>
    </row>
    <row r="991" spans="43:43">
      <c r="AQ991" s="68"/>
    </row>
    <row r="992" spans="43:43">
      <c r="AQ992" s="68"/>
    </row>
    <row r="993" spans="43:43">
      <c r="AQ993" s="68"/>
    </row>
    <row r="994" spans="43:43">
      <c r="AQ994" s="68"/>
    </row>
    <row r="995" spans="43:43">
      <c r="AQ995" s="68"/>
    </row>
    <row r="996" spans="43:43">
      <c r="AQ996" s="68"/>
    </row>
    <row r="997" spans="43:43">
      <c r="AQ997" s="68"/>
    </row>
    <row r="998" spans="43:43">
      <c r="AQ998" s="68"/>
    </row>
    <row r="999" spans="43:43">
      <c r="AQ999" s="68"/>
    </row>
    <row r="1000" spans="43:43">
      <c r="AQ1000" s="68"/>
    </row>
    <row r="1001" spans="43:43">
      <c r="AQ1001" s="68"/>
    </row>
    <row r="1002" spans="43:43">
      <c r="AQ1002" s="68"/>
    </row>
    <row r="1003" spans="43:43">
      <c r="AQ1003" s="68"/>
    </row>
    <row r="1004" spans="43:43">
      <c r="AQ1004" s="68"/>
    </row>
    <row r="1005" spans="43:43">
      <c r="AQ1005" s="68"/>
    </row>
    <row r="1006" spans="43:43">
      <c r="AQ1006" s="68"/>
    </row>
    <row r="1007" spans="43:43">
      <c r="AQ1007" s="68"/>
    </row>
    <row r="1008" spans="43:43">
      <c r="AQ1008" s="68"/>
    </row>
    <row r="1009" spans="43:43">
      <c r="AQ1009" s="68"/>
    </row>
    <row r="1010" spans="43:43">
      <c r="AQ1010" s="68"/>
    </row>
    <row r="1011" spans="43:43">
      <c r="AQ1011" s="68"/>
    </row>
    <row r="1012" spans="43:43">
      <c r="AQ1012" s="68"/>
    </row>
    <row r="1013" spans="43:43">
      <c r="AQ1013" s="68"/>
    </row>
    <row r="1014" spans="43:43">
      <c r="AQ1014" s="68"/>
    </row>
    <row r="1015" spans="43:43">
      <c r="AQ1015" s="68"/>
    </row>
    <row r="1016" spans="43:43">
      <c r="AQ1016" s="68"/>
    </row>
    <row r="1017" spans="43:43">
      <c r="AQ1017" s="68"/>
    </row>
    <row r="1018" spans="43:43">
      <c r="AQ1018" s="68"/>
    </row>
    <row r="1019" spans="43:43">
      <c r="AQ1019" s="68"/>
    </row>
    <row r="1020" spans="43:43">
      <c r="AQ1020" s="68"/>
    </row>
    <row r="1021" spans="43:43">
      <c r="AQ1021" s="68"/>
    </row>
    <row r="1022" spans="43:43">
      <c r="AQ1022" s="68"/>
    </row>
    <row r="1023" spans="43:43">
      <c r="AQ1023" s="68"/>
    </row>
    <row r="1024" spans="43:43">
      <c r="AQ1024" s="68"/>
    </row>
    <row r="1025" spans="43:43">
      <c r="AQ1025" s="68"/>
    </row>
    <row r="1026" spans="43:43">
      <c r="AQ1026" s="68"/>
    </row>
    <row r="1027" spans="43:43">
      <c r="AQ1027" s="68"/>
    </row>
    <row r="1028" spans="43:43">
      <c r="AQ1028" s="68"/>
    </row>
    <row r="1029" spans="43:43">
      <c r="AQ1029" s="68"/>
    </row>
    <row r="1030" spans="43:43">
      <c r="AQ1030" s="68"/>
    </row>
    <row r="1031" spans="43:43">
      <c r="AQ1031" s="68"/>
    </row>
    <row r="1032" spans="43:43">
      <c r="AQ1032" s="68"/>
    </row>
    <row r="1033" spans="43:43">
      <c r="AQ1033" s="68"/>
    </row>
    <row r="1034" spans="43:43">
      <c r="AQ1034" s="68"/>
    </row>
    <row r="1035" spans="43:43">
      <c r="AQ1035" s="68"/>
    </row>
    <row r="1036" spans="43:43">
      <c r="AQ1036" s="68"/>
    </row>
    <row r="1037" spans="43:43">
      <c r="AQ1037" s="68"/>
    </row>
    <row r="1038" spans="43:43">
      <c r="AQ1038" s="68"/>
    </row>
    <row r="1039" spans="43:43">
      <c r="AQ1039" s="68"/>
    </row>
    <row r="1040" spans="43:43">
      <c r="AQ1040" s="68"/>
    </row>
    <row r="1041" spans="43:43">
      <c r="AQ1041" s="68"/>
    </row>
    <row r="1042" spans="43:43">
      <c r="AQ1042" s="68"/>
    </row>
    <row r="1043" spans="43:43">
      <c r="AQ1043" s="68"/>
    </row>
    <row r="1044" spans="43:43">
      <c r="AQ1044" s="68"/>
    </row>
    <row r="1045" spans="43:43">
      <c r="AQ1045" s="68"/>
    </row>
    <row r="1046" spans="43:43">
      <c r="AQ1046" s="68"/>
    </row>
    <row r="1047" spans="43:43">
      <c r="AQ1047" s="68"/>
    </row>
    <row r="1048" spans="43:43">
      <c r="AQ1048" s="68"/>
    </row>
    <row r="1049" spans="43:43">
      <c r="AQ1049" s="68"/>
    </row>
    <row r="1050" spans="43:43">
      <c r="AQ1050" s="68"/>
    </row>
    <row r="1051" spans="43:43">
      <c r="AQ1051" s="68"/>
    </row>
    <row r="1052" spans="43:43">
      <c r="AQ1052" s="68"/>
    </row>
    <row r="1053" spans="43:43">
      <c r="AQ1053" s="68"/>
    </row>
    <row r="1054" spans="43:43">
      <c r="AQ1054" s="68"/>
    </row>
    <row r="1055" spans="43:43">
      <c r="AQ1055" s="68"/>
    </row>
    <row r="1056" spans="43:43">
      <c r="AQ1056" s="68"/>
    </row>
    <row r="1057" spans="43:43">
      <c r="AQ1057" s="68"/>
    </row>
    <row r="1058" spans="43:43">
      <c r="AQ1058" s="68"/>
    </row>
    <row r="1059" spans="43:43">
      <c r="AQ1059" s="68"/>
    </row>
    <row r="1060" spans="43:43">
      <c r="AQ1060" s="68"/>
    </row>
    <row r="1061" spans="43:43">
      <c r="AQ1061" s="68"/>
    </row>
    <row r="1062" spans="43:43">
      <c r="AQ1062" s="68"/>
    </row>
    <row r="1063" spans="43:43">
      <c r="AQ1063" s="68"/>
    </row>
    <row r="1064" spans="43:43">
      <c r="AQ1064" s="68"/>
    </row>
    <row r="1065" spans="43:43">
      <c r="AQ1065" s="68"/>
    </row>
    <row r="1066" spans="43:43">
      <c r="AQ1066" s="68"/>
    </row>
    <row r="1067" spans="43:43">
      <c r="AQ1067" s="68"/>
    </row>
    <row r="1068" spans="43:43">
      <c r="AQ1068" s="68"/>
    </row>
    <row r="1069" spans="43:43">
      <c r="AQ1069" s="68"/>
    </row>
    <row r="1070" spans="43:43">
      <c r="AQ1070" s="68"/>
    </row>
    <row r="1071" spans="43:43">
      <c r="AQ1071" s="68"/>
    </row>
    <row r="1072" spans="43:43">
      <c r="AQ1072" s="68"/>
    </row>
    <row r="1073" spans="43:43">
      <c r="AQ1073" s="68"/>
    </row>
    <row r="1074" spans="43:43">
      <c r="AQ1074" s="68"/>
    </row>
    <row r="1075" spans="43:43">
      <c r="AQ1075" s="68"/>
    </row>
    <row r="1076" spans="43:43">
      <c r="AQ1076" s="68"/>
    </row>
    <row r="1077" spans="43:43">
      <c r="AQ1077" s="68"/>
    </row>
    <row r="1078" spans="43:43">
      <c r="AQ1078" s="68"/>
    </row>
    <row r="1079" spans="43:43">
      <c r="AQ1079" s="68"/>
    </row>
    <row r="1080" spans="43:43">
      <c r="AQ1080" s="68"/>
    </row>
    <row r="1081" spans="43:43">
      <c r="AQ1081" s="68"/>
    </row>
    <row r="1082" spans="43:43">
      <c r="AQ1082" s="68"/>
    </row>
    <row r="1083" spans="43:43">
      <c r="AQ1083" s="68"/>
    </row>
    <row r="1084" spans="43:43">
      <c r="AQ1084" s="68"/>
    </row>
    <row r="1085" spans="43:43">
      <c r="AQ1085" s="68"/>
    </row>
    <row r="1086" spans="43:43">
      <c r="AQ1086" s="68"/>
    </row>
    <row r="1087" spans="43:43">
      <c r="AQ1087" s="68"/>
    </row>
    <row r="1088" spans="43:43">
      <c r="AQ1088" s="68"/>
    </row>
    <row r="1089" spans="43:43">
      <c r="AQ1089" s="68"/>
    </row>
    <row r="1090" spans="43:43">
      <c r="AQ1090" s="68"/>
    </row>
    <row r="1091" spans="43:43">
      <c r="AQ1091" s="68"/>
    </row>
    <row r="1092" spans="43:43">
      <c r="AQ1092" s="68"/>
    </row>
    <row r="1093" spans="43:43">
      <c r="AQ1093" s="68"/>
    </row>
    <row r="1094" spans="43:43">
      <c r="AQ1094" s="68"/>
    </row>
    <row r="1095" spans="43:43">
      <c r="AQ1095" s="68"/>
    </row>
    <row r="1096" spans="43:43">
      <c r="AQ1096" s="68"/>
    </row>
    <row r="1097" spans="43:43">
      <c r="AQ1097" s="68"/>
    </row>
    <row r="1098" spans="43:43">
      <c r="AQ1098" s="68"/>
    </row>
    <row r="1099" spans="43:43">
      <c r="AQ1099" s="68"/>
    </row>
    <row r="1100" spans="43:43">
      <c r="AQ1100" s="68"/>
    </row>
    <row r="1101" spans="43:43">
      <c r="AQ1101" s="68"/>
    </row>
    <row r="1102" spans="43:43">
      <c r="AQ1102" s="68"/>
    </row>
    <row r="1103" spans="43:43">
      <c r="AQ1103" s="68"/>
    </row>
    <row r="1104" spans="43:43">
      <c r="AQ1104" s="68"/>
    </row>
    <row r="1105" spans="43:43">
      <c r="AQ1105" s="68"/>
    </row>
    <row r="1106" spans="43:43">
      <c r="AQ1106" s="68"/>
    </row>
    <row r="1107" spans="43:43">
      <c r="AQ1107" s="68"/>
    </row>
    <row r="1108" spans="43:43">
      <c r="AQ1108" s="68"/>
    </row>
    <row r="1109" spans="43:43">
      <c r="AQ1109" s="68"/>
    </row>
    <row r="1110" spans="43:43">
      <c r="AQ1110" s="68"/>
    </row>
    <row r="1111" spans="43:43">
      <c r="AQ1111" s="68"/>
    </row>
    <row r="1112" spans="43:43">
      <c r="AQ1112" s="68"/>
    </row>
    <row r="1113" spans="43:43">
      <c r="AQ1113" s="68"/>
    </row>
    <row r="1114" spans="43:43">
      <c r="AQ1114" s="68"/>
    </row>
    <row r="1115" spans="43:43">
      <c r="AQ1115" s="68"/>
    </row>
    <row r="1116" spans="43:43">
      <c r="AQ1116" s="68"/>
    </row>
    <row r="1117" spans="43:43">
      <c r="AQ1117" s="68"/>
    </row>
    <row r="1118" spans="43:43">
      <c r="AQ1118" s="68"/>
    </row>
    <row r="1119" spans="43:43">
      <c r="AQ1119" s="68"/>
    </row>
    <row r="1120" spans="43:43">
      <c r="AQ1120" s="68"/>
    </row>
    <row r="1121" spans="43:43">
      <c r="AQ1121" s="68"/>
    </row>
    <row r="1122" spans="43:43">
      <c r="AQ1122" s="68"/>
    </row>
    <row r="1123" spans="43:43">
      <c r="AQ1123" s="68"/>
    </row>
    <row r="1124" spans="43:43">
      <c r="AQ1124" s="68"/>
    </row>
    <row r="1125" spans="43:43">
      <c r="AQ1125" s="68"/>
    </row>
    <row r="1126" spans="43:43">
      <c r="AQ1126" s="68"/>
    </row>
    <row r="1127" spans="43:43">
      <c r="AQ1127" s="68"/>
    </row>
    <row r="1128" spans="43:43">
      <c r="AQ1128" s="68"/>
    </row>
    <row r="1129" spans="43:43">
      <c r="AQ1129" s="68"/>
    </row>
    <row r="1130" spans="43:43">
      <c r="AQ1130" s="68"/>
    </row>
    <row r="1131" spans="43:43">
      <c r="AQ1131" s="68"/>
    </row>
    <row r="1132" spans="43:43">
      <c r="AQ1132" s="68"/>
    </row>
    <row r="1133" spans="43:43">
      <c r="AQ1133" s="68"/>
    </row>
    <row r="1134" spans="43:43">
      <c r="AQ1134" s="68"/>
    </row>
    <row r="1135" spans="43:43">
      <c r="AQ1135" s="68"/>
    </row>
    <row r="1136" spans="43:43">
      <c r="AQ1136" s="68"/>
    </row>
    <row r="1137" spans="43:43">
      <c r="AQ1137" s="68"/>
    </row>
    <row r="1138" spans="43:43">
      <c r="AQ1138" s="68"/>
    </row>
    <row r="1139" spans="43:43">
      <c r="AQ1139" s="68"/>
    </row>
    <row r="1140" spans="43:43">
      <c r="AQ1140" s="68"/>
    </row>
    <row r="1141" spans="43:43">
      <c r="AQ1141" s="68"/>
    </row>
    <row r="1142" spans="43:43">
      <c r="AQ1142" s="68"/>
    </row>
    <row r="1143" spans="43:43">
      <c r="AQ1143" s="68"/>
    </row>
    <row r="1144" spans="43:43">
      <c r="AQ1144" s="68"/>
    </row>
    <row r="1145" spans="43:43">
      <c r="AQ1145" s="68"/>
    </row>
    <row r="1146" spans="43:43">
      <c r="AQ1146" s="68"/>
    </row>
    <row r="1147" spans="43:43">
      <c r="AQ1147" s="68"/>
    </row>
    <row r="1148" spans="43:43">
      <c r="AQ1148" s="68"/>
    </row>
    <row r="1149" spans="43:43">
      <c r="AQ1149" s="68"/>
    </row>
    <row r="1150" spans="43:43">
      <c r="AQ1150" s="68"/>
    </row>
    <row r="1151" spans="43:43">
      <c r="AQ1151" s="68"/>
    </row>
    <row r="1152" spans="43:43">
      <c r="AQ1152" s="68"/>
    </row>
    <row r="1153" spans="43:43">
      <c r="AQ1153" s="68"/>
    </row>
    <row r="1154" spans="43:43">
      <c r="AQ1154" s="68"/>
    </row>
    <row r="1155" spans="43:43">
      <c r="AQ1155" s="68"/>
    </row>
    <row r="1156" spans="43:43">
      <c r="AQ1156" s="68"/>
    </row>
    <row r="1157" spans="43:43">
      <c r="AQ1157" s="68"/>
    </row>
    <row r="1158" spans="43:43">
      <c r="AQ1158" s="68"/>
    </row>
    <row r="1159" spans="43:43">
      <c r="AQ1159" s="68"/>
    </row>
    <row r="1160" spans="43:43">
      <c r="AQ1160" s="68"/>
    </row>
    <row r="1161" spans="43:43">
      <c r="AQ1161" s="68"/>
    </row>
    <row r="1162" spans="43:43">
      <c r="AQ1162" s="68"/>
    </row>
    <row r="1163" spans="43:43">
      <c r="AQ1163" s="68"/>
    </row>
    <row r="1164" spans="43:43">
      <c r="AQ1164" s="68"/>
    </row>
    <row r="1165" spans="43:43">
      <c r="AQ1165" s="68"/>
    </row>
    <row r="1166" spans="43:43">
      <c r="AQ1166" s="68"/>
    </row>
    <row r="1167" spans="43:43">
      <c r="AQ1167" s="68"/>
    </row>
    <row r="1168" spans="43:43">
      <c r="AQ1168" s="68"/>
    </row>
    <row r="1169" spans="43:43">
      <c r="AQ1169" s="68"/>
    </row>
    <row r="1170" spans="43:43">
      <c r="AQ1170" s="68"/>
    </row>
    <row r="1171" spans="43:43">
      <c r="AQ1171" s="68"/>
    </row>
    <row r="1172" spans="43:43">
      <c r="AQ1172" s="68"/>
    </row>
    <row r="1173" spans="43:43">
      <c r="AQ1173" s="68"/>
    </row>
    <row r="1174" spans="43:43">
      <c r="AQ1174" s="68"/>
    </row>
    <row r="1175" spans="43:43">
      <c r="AQ1175" s="68"/>
    </row>
    <row r="1176" spans="43:43">
      <c r="AQ1176" s="68"/>
    </row>
    <row r="1177" spans="43:43">
      <c r="AQ1177" s="68"/>
    </row>
    <row r="1178" spans="43:43">
      <c r="AQ1178" s="68"/>
    </row>
    <row r="1179" spans="43:43">
      <c r="AQ1179" s="68"/>
    </row>
    <row r="1180" spans="43:43">
      <c r="AQ1180" s="68"/>
    </row>
    <row r="1181" spans="43:43">
      <c r="AQ1181" s="68"/>
    </row>
    <row r="1182" spans="43:43">
      <c r="AQ1182" s="68"/>
    </row>
    <row r="1183" spans="43:43">
      <c r="AQ1183" s="68"/>
    </row>
    <row r="1184" spans="43:43">
      <c r="AQ1184" s="68"/>
    </row>
    <row r="1185" spans="43:43">
      <c r="AQ1185" s="68"/>
    </row>
    <row r="1186" spans="43:43">
      <c r="AQ1186" s="68"/>
    </row>
    <row r="1187" spans="43:43">
      <c r="AQ1187" s="68"/>
    </row>
    <row r="1188" spans="43:43">
      <c r="AQ1188" s="68"/>
    </row>
    <row r="1189" spans="43:43">
      <c r="AQ1189" s="68"/>
    </row>
    <row r="1190" spans="43:43">
      <c r="AQ1190" s="68"/>
    </row>
    <row r="1191" spans="43:43">
      <c r="AQ1191" s="68"/>
    </row>
    <row r="1192" spans="43:43">
      <c r="AQ1192" s="68"/>
    </row>
    <row r="1193" spans="43:43">
      <c r="AQ1193" s="68"/>
    </row>
    <row r="1194" spans="43:43">
      <c r="AQ1194" s="68"/>
    </row>
    <row r="1195" spans="43:43">
      <c r="AQ1195" s="68"/>
    </row>
    <row r="1196" spans="43:43">
      <c r="AQ1196" s="68"/>
    </row>
    <row r="1197" spans="43:43">
      <c r="AQ1197" s="68"/>
    </row>
    <row r="1198" spans="43:43">
      <c r="AQ1198" s="68"/>
    </row>
    <row r="1199" spans="43:43">
      <c r="AQ1199" s="68"/>
    </row>
    <row r="1200" spans="43:43">
      <c r="AQ1200" s="68"/>
    </row>
    <row r="1201" spans="43:43">
      <c r="AQ1201" s="68"/>
    </row>
    <row r="1202" spans="43:43">
      <c r="AQ1202" s="68"/>
    </row>
    <row r="1203" spans="43:43">
      <c r="AQ1203" s="68"/>
    </row>
    <row r="1204" spans="43:43">
      <c r="AQ1204" s="68"/>
    </row>
    <row r="1205" spans="43:43">
      <c r="AQ1205" s="68"/>
    </row>
    <row r="1206" spans="43:43">
      <c r="AQ1206" s="68"/>
    </row>
    <row r="1207" spans="43:43">
      <c r="AQ1207" s="68"/>
    </row>
    <row r="1208" spans="43:43">
      <c r="AQ1208" s="68"/>
    </row>
    <row r="1209" spans="43:43">
      <c r="AQ1209" s="68"/>
    </row>
    <row r="1210" spans="43:43">
      <c r="AQ1210" s="68"/>
    </row>
    <row r="1211" spans="43:43">
      <c r="AQ1211" s="68"/>
    </row>
    <row r="1212" spans="43:43">
      <c r="AQ1212" s="68"/>
    </row>
    <row r="1213" spans="43:43">
      <c r="AQ1213" s="68"/>
    </row>
    <row r="1214" spans="43:43">
      <c r="AQ1214" s="68"/>
    </row>
    <row r="1215" spans="43:43">
      <c r="AQ1215" s="68"/>
    </row>
    <row r="1216" spans="43:43">
      <c r="AQ1216" s="68"/>
    </row>
    <row r="1217" spans="43:43">
      <c r="AQ1217" s="68"/>
    </row>
    <row r="1218" spans="43:43">
      <c r="AQ1218" s="68"/>
    </row>
    <row r="1219" spans="43:43">
      <c r="AQ1219" s="68"/>
    </row>
    <row r="1220" spans="43:43">
      <c r="AQ1220" s="68"/>
    </row>
    <row r="1221" spans="43:43">
      <c r="AQ1221" s="68"/>
    </row>
    <row r="1222" spans="43:43">
      <c r="AQ1222" s="68"/>
    </row>
    <row r="1223" spans="43:43">
      <c r="AQ1223" s="68"/>
    </row>
    <row r="1224" spans="43:43">
      <c r="AQ1224" s="68"/>
    </row>
    <row r="1225" spans="43:43">
      <c r="AQ1225" s="68"/>
    </row>
    <row r="1226" spans="43:43">
      <c r="AQ1226" s="68"/>
    </row>
    <row r="1227" spans="43:43">
      <c r="AQ1227" s="68"/>
    </row>
    <row r="1228" spans="43:43">
      <c r="AQ1228" s="68"/>
    </row>
    <row r="1229" spans="43:43">
      <c r="AQ1229" s="68"/>
    </row>
    <row r="1230" spans="43:43">
      <c r="AQ1230" s="68"/>
    </row>
    <row r="1231" spans="43:43">
      <c r="AQ1231" s="68"/>
    </row>
    <row r="1232" spans="43:43">
      <c r="AQ1232" s="68"/>
    </row>
    <row r="1233" spans="43:43">
      <c r="AQ1233" s="68"/>
    </row>
    <row r="1234" spans="43:43">
      <c r="AQ1234" s="68"/>
    </row>
    <row r="1235" spans="43:43">
      <c r="AQ1235" s="68"/>
    </row>
    <row r="1236" spans="43:43">
      <c r="AQ1236" s="68"/>
    </row>
    <row r="1237" spans="43:43">
      <c r="AQ1237" s="68"/>
    </row>
    <row r="1238" spans="43:43">
      <c r="AQ1238" s="68"/>
    </row>
    <row r="1239" spans="43:43">
      <c r="AQ1239" s="68"/>
    </row>
    <row r="1240" spans="43:43">
      <c r="AQ1240" s="68"/>
    </row>
    <row r="1241" spans="43:43">
      <c r="AQ1241" s="68"/>
    </row>
    <row r="1242" spans="43:43">
      <c r="AQ1242" s="68"/>
    </row>
    <row r="1243" spans="43:43">
      <c r="AQ1243" s="68"/>
    </row>
    <row r="1244" spans="43:43">
      <c r="AQ1244" s="68"/>
    </row>
    <row r="1245" spans="43:43">
      <c r="AQ1245" s="68"/>
    </row>
    <row r="1246" spans="43:43">
      <c r="AQ1246" s="68"/>
    </row>
    <row r="1247" spans="43:43">
      <c r="AQ1247" s="68"/>
    </row>
    <row r="1248" spans="43:43">
      <c r="AQ1248" s="68"/>
    </row>
    <row r="1249" spans="43:43">
      <c r="AQ1249" s="68"/>
    </row>
    <row r="1250" spans="43:43">
      <c r="AQ1250" s="68"/>
    </row>
    <row r="1251" spans="43:43">
      <c r="AQ1251" s="68"/>
    </row>
    <row r="1252" spans="43:43">
      <c r="AQ1252" s="68"/>
    </row>
    <row r="1253" spans="43:43">
      <c r="AQ1253" s="68"/>
    </row>
    <row r="1254" spans="43:43">
      <c r="AQ1254" s="68"/>
    </row>
    <row r="1255" spans="43:43">
      <c r="AQ1255" s="68"/>
    </row>
    <row r="1256" spans="43:43">
      <c r="AQ1256" s="68"/>
    </row>
    <row r="1257" spans="43:43">
      <c r="AQ1257" s="68"/>
    </row>
    <row r="1258" spans="43:43">
      <c r="AQ1258" s="68"/>
    </row>
    <row r="1259" spans="43:43">
      <c r="AQ1259" s="68"/>
    </row>
    <row r="1260" spans="43:43">
      <c r="AQ1260" s="68"/>
    </row>
    <row r="1261" spans="43:43">
      <c r="AQ1261" s="68"/>
    </row>
    <row r="1262" spans="43:43">
      <c r="AQ1262" s="68"/>
    </row>
    <row r="1263" spans="43:43">
      <c r="AQ1263" s="68"/>
    </row>
    <row r="1264" spans="43:43">
      <c r="AQ1264" s="68"/>
    </row>
    <row r="1265" spans="43:43">
      <c r="AQ1265" s="68"/>
    </row>
    <row r="1266" spans="43:43">
      <c r="AQ1266" s="68"/>
    </row>
    <row r="1267" spans="43:43">
      <c r="AQ1267" s="68"/>
    </row>
    <row r="1268" spans="43:43">
      <c r="AQ1268" s="68"/>
    </row>
    <row r="1269" spans="43:43">
      <c r="AQ1269" s="68"/>
    </row>
    <row r="1270" spans="43:43">
      <c r="AQ1270" s="68"/>
    </row>
    <row r="1271" spans="43:43">
      <c r="AQ1271" s="68"/>
    </row>
    <row r="1272" spans="43:43">
      <c r="AQ1272" s="68"/>
    </row>
    <row r="1273" spans="43:43">
      <c r="AQ1273" s="68"/>
    </row>
    <row r="1274" spans="43:43">
      <c r="AQ1274" s="68"/>
    </row>
    <row r="1275" spans="43:43">
      <c r="AQ1275" s="68"/>
    </row>
    <row r="1276" spans="43:43">
      <c r="AQ1276" s="68"/>
    </row>
    <row r="1277" spans="43:43">
      <c r="AQ1277" s="68"/>
    </row>
    <row r="1278" spans="43:43">
      <c r="AQ1278" s="68"/>
    </row>
    <row r="1279" spans="43:43">
      <c r="AQ1279" s="68"/>
    </row>
    <row r="1280" spans="43:43">
      <c r="AQ1280" s="68"/>
    </row>
    <row r="1281" spans="43:43">
      <c r="AQ1281" s="68"/>
    </row>
    <row r="1282" spans="43:43">
      <c r="AQ1282" s="68"/>
    </row>
    <row r="1283" spans="43:43">
      <c r="AQ1283" s="68"/>
    </row>
    <row r="1284" spans="43:43">
      <c r="AQ1284" s="68"/>
    </row>
    <row r="1285" spans="43:43">
      <c r="AQ1285" s="68"/>
    </row>
    <row r="1286" spans="43:43">
      <c r="AQ1286" s="68"/>
    </row>
    <row r="1287" spans="43:43">
      <c r="AQ1287" s="68"/>
    </row>
    <row r="1288" spans="43:43">
      <c r="AQ1288" s="68"/>
    </row>
    <row r="1289" spans="43:43">
      <c r="AQ1289" s="68"/>
    </row>
    <row r="1290" spans="43:43">
      <c r="AQ1290" s="68"/>
    </row>
    <row r="1291" spans="43:43">
      <c r="AQ1291" s="68"/>
    </row>
    <row r="1292" spans="43:43">
      <c r="AQ1292" s="68"/>
    </row>
    <row r="1293" spans="43:43">
      <c r="AQ1293" s="68"/>
    </row>
    <row r="1294" spans="43:43">
      <c r="AQ1294" s="68"/>
    </row>
    <row r="1295" spans="43:43">
      <c r="AQ1295" s="68"/>
    </row>
    <row r="1296" spans="43:43">
      <c r="AQ1296" s="68"/>
    </row>
    <row r="1297" spans="43:43">
      <c r="AQ1297" s="68"/>
    </row>
    <row r="1298" spans="43:43">
      <c r="AQ1298" s="68"/>
    </row>
    <row r="1299" spans="43:43">
      <c r="AQ1299" s="68"/>
    </row>
    <row r="1300" spans="43:43">
      <c r="AQ1300" s="68"/>
    </row>
    <row r="1301" spans="43:43">
      <c r="AQ1301" s="68"/>
    </row>
    <row r="1302" spans="43:43">
      <c r="AQ1302" s="68"/>
    </row>
    <row r="1303" spans="43:43">
      <c r="AQ1303" s="68"/>
    </row>
    <row r="1304" spans="43:43">
      <c r="AQ1304" s="68"/>
    </row>
    <row r="1305" spans="43:43">
      <c r="AQ1305" s="68"/>
    </row>
    <row r="1306" spans="43:43">
      <c r="AQ1306" s="68"/>
    </row>
    <row r="1307" spans="43:43">
      <c r="AQ1307" s="68"/>
    </row>
    <row r="1308" spans="43:43">
      <c r="AQ1308" s="68"/>
    </row>
    <row r="1309" spans="43:43">
      <c r="AQ1309" s="68"/>
    </row>
    <row r="1310" spans="43:43">
      <c r="AQ1310" s="68"/>
    </row>
    <row r="1311" spans="43:43">
      <c r="AQ1311" s="68"/>
    </row>
    <row r="1312" spans="43:43">
      <c r="AQ1312" s="68"/>
    </row>
    <row r="1313" spans="43:43">
      <c r="AQ1313" s="68"/>
    </row>
    <row r="1314" spans="43:43">
      <c r="AQ1314" s="68"/>
    </row>
    <row r="1315" spans="43:43">
      <c r="AQ1315" s="68"/>
    </row>
    <row r="1316" spans="43:43">
      <c r="AQ1316" s="68"/>
    </row>
    <row r="1317" spans="43:43">
      <c r="AQ1317" s="68"/>
    </row>
    <row r="1318" spans="43:43">
      <c r="AQ1318" s="68"/>
    </row>
    <row r="1319" spans="43:43">
      <c r="AQ1319" s="68"/>
    </row>
    <row r="1320" spans="43:43">
      <c r="AQ1320" s="68"/>
    </row>
    <row r="1321" spans="43:43">
      <c r="AQ1321" s="68"/>
    </row>
    <row r="1322" spans="43:43">
      <c r="AQ1322" s="68"/>
    </row>
    <row r="1323" spans="43:43">
      <c r="AQ1323" s="68"/>
    </row>
    <row r="1324" spans="43:43">
      <c r="AQ1324" s="68"/>
    </row>
    <row r="1325" spans="43:43">
      <c r="AQ1325" s="68"/>
    </row>
    <row r="1326" spans="43:43">
      <c r="AQ1326" s="68"/>
    </row>
    <row r="1327" spans="43:43">
      <c r="AQ1327" s="68"/>
    </row>
    <row r="1328" spans="43:43">
      <c r="AQ1328" s="68"/>
    </row>
    <row r="1329" spans="43:43">
      <c r="AQ1329" s="68"/>
    </row>
    <row r="1330" spans="43:43">
      <c r="AQ1330" s="68"/>
    </row>
    <row r="1331" spans="43:43">
      <c r="AQ1331" s="68"/>
    </row>
    <row r="1332" spans="43:43">
      <c r="AQ1332" s="68"/>
    </row>
    <row r="1333" spans="43:43">
      <c r="AQ1333" s="68"/>
    </row>
    <row r="1334" spans="43:43">
      <c r="AQ1334" s="68"/>
    </row>
    <row r="1335" spans="43:43">
      <c r="AQ1335" s="68"/>
    </row>
    <row r="1336" spans="43:43">
      <c r="AQ1336" s="68"/>
    </row>
    <row r="1337" spans="43:43">
      <c r="AQ1337" s="68"/>
    </row>
    <row r="1338" spans="43:43">
      <c r="AQ1338" s="68"/>
    </row>
    <row r="1339" spans="43:43">
      <c r="AQ1339" s="68"/>
    </row>
    <row r="1340" spans="43:43">
      <c r="AQ1340" s="68"/>
    </row>
    <row r="1341" spans="43:43">
      <c r="AQ1341" s="68"/>
    </row>
    <row r="1342" spans="43:43">
      <c r="AQ1342" s="68"/>
    </row>
    <row r="1343" spans="43:43">
      <c r="AQ1343" s="68"/>
    </row>
    <row r="1344" spans="43:43">
      <c r="AQ1344" s="68"/>
    </row>
    <row r="1345" spans="43:43">
      <c r="AQ1345" s="68"/>
    </row>
    <row r="1346" spans="43:43">
      <c r="AQ1346" s="68"/>
    </row>
    <row r="1347" spans="43:43">
      <c r="AQ1347" s="68"/>
    </row>
    <row r="1348" spans="43:43">
      <c r="AQ1348" s="68"/>
    </row>
    <row r="1349" spans="43:43">
      <c r="AQ1349" s="68"/>
    </row>
    <row r="1350" spans="43:43">
      <c r="AQ1350" s="68"/>
    </row>
    <row r="1351" spans="43:43">
      <c r="AQ1351" s="68"/>
    </row>
    <row r="1352" spans="43:43">
      <c r="AQ1352" s="68"/>
    </row>
    <row r="1353" spans="43:43">
      <c r="AQ1353" s="68"/>
    </row>
    <row r="1354" spans="43:43">
      <c r="AQ1354" s="68"/>
    </row>
    <row r="1355" spans="43:43">
      <c r="AQ1355" s="68"/>
    </row>
    <row r="1356" spans="43:43">
      <c r="AQ1356" s="68"/>
    </row>
    <row r="1357" spans="43:43">
      <c r="AQ1357" s="68"/>
    </row>
    <row r="1358" spans="43:43">
      <c r="AQ1358" s="68"/>
    </row>
    <row r="1359" spans="43:43">
      <c r="AQ1359" s="68"/>
    </row>
    <row r="1360" spans="43:43">
      <c r="AQ1360" s="68"/>
    </row>
    <row r="1361" spans="43:43">
      <c r="AQ1361" s="68"/>
    </row>
    <row r="1362" spans="43:43">
      <c r="AQ1362" s="68"/>
    </row>
    <row r="1363" spans="43:43">
      <c r="AQ1363" s="68"/>
    </row>
    <row r="1364" spans="43:43">
      <c r="AQ1364" s="68"/>
    </row>
    <row r="1365" spans="43:43">
      <c r="AQ1365" s="68"/>
    </row>
    <row r="1366" spans="43:43">
      <c r="AQ1366" s="68"/>
    </row>
    <row r="1367" spans="43:43">
      <c r="AQ1367" s="68"/>
    </row>
    <row r="1368" spans="43:43">
      <c r="AQ1368" s="68"/>
    </row>
    <row r="1369" spans="43:43">
      <c r="AQ1369" s="68"/>
    </row>
    <row r="1370" spans="43:43">
      <c r="AQ1370" s="68"/>
    </row>
    <row r="1371" spans="43:43">
      <c r="AQ1371" s="68"/>
    </row>
    <row r="1372" spans="43:43">
      <c r="AQ1372" s="68"/>
    </row>
    <row r="1373" spans="43:43">
      <c r="AQ1373" s="68"/>
    </row>
    <row r="1374" spans="43:43">
      <c r="AQ1374" s="68"/>
    </row>
    <row r="1375" spans="43:43">
      <c r="AQ1375" s="68"/>
    </row>
    <row r="1376" spans="43:43">
      <c r="AQ1376" s="68"/>
    </row>
    <row r="1377" spans="43:43">
      <c r="AQ1377" s="68"/>
    </row>
    <row r="1378" spans="43:43">
      <c r="AQ1378" s="68"/>
    </row>
    <row r="1379" spans="43:43">
      <c r="AQ1379" s="68"/>
    </row>
    <row r="1380" spans="43:43">
      <c r="AQ1380" s="68"/>
    </row>
    <row r="1381" spans="43:43">
      <c r="AQ1381" s="68"/>
    </row>
    <row r="1382" spans="43:43">
      <c r="AQ1382" s="68"/>
    </row>
    <row r="1383" spans="43:43">
      <c r="AQ1383" s="68"/>
    </row>
    <row r="1384" spans="43:43">
      <c r="AQ1384" s="68"/>
    </row>
    <row r="1385" spans="43:43">
      <c r="AQ1385" s="68"/>
    </row>
    <row r="1386" spans="43:43">
      <c r="AQ1386" s="68"/>
    </row>
    <row r="1387" spans="43:43">
      <c r="AQ1387" s="68"/>
    </row>
    <row r="1388" spans="43:43">
      <c r="AQ1388" s="68"/>
    </row>
    <row r="1389" spans="43:43">
      <c r="AQ1389" s="68"/>
    </row>
    <row r="1390" spans="43:43">
      <c r="AQ1390" s="68"/>
    </row>
    <row r="1391" spans="43:43">
      <c r="AQ1391" s="68"/>
    </row>
    <row r="1392" spans="43:43">
      <c r="AQ1392" s="68"/>
    </row>
    <row r="1393" spans="43:43">
      <c r="AQ1393" s="68"/>
    </row>
    <row r="1394" spans="43:43">
      <c r="AQ1394" s="68"/>
    </row>
    <row r="1395" spans="43:43">
      <c r="AQ1395" s="68"/>
    </row>
    <row r="1396" spans="43:43">
      <c r="AQ1396" s="68"/>
    </row>
    <row r="1397" spans="43:43">
      <c r="AQ1397" s="68"/>
    </row>
    <row r="1398" spans="43:43">
      <c r="AQ1398" s="68"/>
    </row>
    <row r="1399" spans="43:43">
      <c r="AQ1399" s="68"/>
    </row>
    <row r="1400" spans="43:43">
      <c r="AQ1400" s="68"/>
    </row>
    <row r="1401" spans="43:43">
      <c r="AQ1401" s="68"/>
    </row>
    <row r="1402" spans="43:43">
      <c r="AQ1402" s="68"/>
    </row>
    <row r="1403" spans="43:43">
      <c r="AQ1403" s="68"/>
    </row>
    <row r="1404" spans="43:43">
      <c r="AQ1404" s="68"/>
    </row>
    <row r="1405" spans="43:43">
      <c r="AQ1405" s="68"/>
    </row>
    <row r="1406" spans="43:43">
      <c r="AQ1406" s="68"/>
    </row>
    <row r="1407" spans="43:43">
      <c r="AQ1407" s="68"/>
    </row>
    <row r="1408" spans="43:43">
      <c r="AQ1408" s="68"/>
    </row>
    <row r="1409" spans="43:43">
      <c r="AQ1409" s="68"/>
    </row>
    <row r="1410" spans="43:43">
      <c r="AQ1410" s="68"/>
    </row>
    <row r="1411" spans="43:43">
      <c r="AQ1411" s="68"/>
    </row>
    <row r="1412" spans="43:43">
      <c r="AQ1412" s="68"/>
    </row>
    <row r="1413" spans="43:43">
      <c r="AQ1413" s="68"/>
    </row>
    <row r="1414" spans="43:43">
      <c r="AQ1414" s="68"/>
    </row>
    <row r="1415" spans="43:43">
      <c r="AQ1415" s="68"/>
    </row>
    <row r="1416" spans="43:43">
      <c r="AQ1416" s="68"/>
    </row>
    <row r="1417" spans="43:43">
      <c r="AQ1417" s="68"/>
    </row>
    <row r="1418" spans="43:43">
      <c r="AQ1418" s="68"/>
    </row>
    <row r="1419" spans="43:43">
      <c r="AQ1419" s="68"/>
    </row>
    <row r="1420" spans="43:43">
      <c r="AQ1420" s="68"/>
    </row>
    <row r="1421" spans="43:43">
      <c r="AQ1421" s="68"/>
    </row>
    <row r="1422" spans="43:43">
      <c r="AQ1422" s="68"/>
    </row>
    <row r="1423" spans="43:43">
      <c r="AQ1423" s="68"/>
    </row>
    <row r="1424" spans="43:43">
      <c r="AQ1424" s="68"/>
    </row>
    <row r="1425" spans="43:43">
      <c r="AQ1425" s="68"/>
    </row>
    <row r="1426" spans="43:43">
      <c r="AQ1426" s="68"/>
    </row>
    <row r="1427" spans="43:43">
      <c r="AQ1427" s="68"/>
    </row>
    <row r="1428" spans="43:43">
      <c r="AQ1428" s="68"/>
    </row>
    <row r="1429" spans="43:43">
      <c r="AQ1429" s="68"/>
    </row>
    <row r="1430" spans="43:43">
      <c r="AQ1430" s="68"/>
    </row>
    <row r="1431" spans="43:43">
      <c r="AQ1431" s="68"/>
    </row>
    <row r="1432" spans="43:43">
      <c r="AQ1432" s="68"/>
    </row>
    <row r="1433" spans="43:43">
      <c r="AQ1433" s="68"/>
    </row>
    <row r="1434" spans="43:43">
      <c r="AQ1434" s="68"/>
    </row>
    <row r="1435" spans="43:43">
      <c r="AQ1435" s="68"/>
    </row>
    <row r="1436" spans="43:43">
      <c r="AQ1436" s="68"/>
    </row>
    <row r="1437" spans="43:43">
      <c r="AQ1437" s="68"/>
    </row>
    <row r="1438" spans="43:43">
      <c r="AQ1438" s="68"/>
    </row>
    <row r="1439" spans="43:43">
      <c r="AQ1439" s="68"/>
    </row>
    <row r="1440" spans="43:43">
      <c r="AQ1440" s="68"/>
    </row>
    <row r="1441" spans="43:43">
      <c r="AQ1441" s="68"/>
    </row>
    <row r="1442" spans="43:43">
      <c r="AQ1442" s="68"/>
    </row>
    <row r="1443" spans="43:43">
      <c r="AQ1443" s="68"/>
    </row>
    <row r="1444" spans="43:43">
      <c r="AQ1444" s="68"/>
    </row>
    <row r="1445" spans="43:43">
      <c r="AQ1445" s="68"/>
    </row>
    <row r="1446" spans="43:43">
      <c r="AQ1446" s="68"/>
    </row>
    <row r="1447" spans="43:43">
      <c r="AQ1447" s="68"/>
    </row>
    <row r="1448" spans="43:43">
      <c r="AQ1448" s="68"/>
    </row>
    <row r="1449" spans="43:43">
      <c r="AQ1449" s="68"/>
    </row>
    <row r="1450" spans="43:43">
      <c r="AQ1450" s="68"/>
    </row>
    <row r="1451" spans="43:43">
      <c r="AQ1451" s="68"/>
    </row>
    <row r="1452" spans="43:43">
      <c r="AQ1452" s="68"/>
    </row>
    <row r="1453" spans="43:43">
      <c r="AQ1453" s="68"/>
    </row>
    <row r="1454" spans="43:43">
      <c r="AQ1454" s="68"/>
    </row>
    <row r="1455" spans="43:43">
      <c r="AQ1455" s="68"/>
    </row>
    <row r="1456" spans="43:43">
      <c r="AQ1456" s="68"/>
    </row>
    <row r="1457" spans="43:43">
      <c r="AQ1457" s="68"/>
    </row>
    <row r="1458" spans="43:43">
      <c r="AQ1458" s="68"/>
    </row>
    <row r="1459" spans="43:43">
      <c r="AQ1459" s="68"/>
    </row>
    <row r="1460" spans="43:43">
      <c r="AQ1460" s="68"/>
    </row>
    <row r="1461" spans="43:43">
      <c r="AQ1461" s="68"/>
    </row>
    <row r="1462" spans="43:43">
      <c r="AQ1462" s="68"/>
    </row>
    <row r="1463" spans="43:43">
      <c r="AQ1463" s="68"/>
    </row>
    <row r="1464" spans="43:43">
      <c r="AQ1464" s="68"/>
    </row>
    <row r="1465" spans="43:43">
      <c r="AQ1465" s="68"/>
    </row>
    <row r="1466" spans="43:43">
      <c r="AQ1466" s="68"/>
    </row>
    <row r="1467" spans="43:43">
      <c r="AQ1467" s="68"/>
    </row>
    <row r="1468" spans="43:43">
      <c r="AQ1468" s="68"/>
    </row>
    <row r="1469" spans="43:43">
      <c r="AQ1469" s="68"/>
    </row>
    <row r="1470" spans="43:43">
      <c r="AQ1470" s="68"/>
    </row>
    <row r="1471" spans="43:43">
      <c r="AQ1471" s="68"/>
    </row>
    <row r="1472" spans="43:43">
      <c r="AQ1472" s="68"/>
    </row>
    <row r="1473" spans="43:43">
      <c r="AQ1473" s="68"/>
    </row>
    <row r="1474" spans="43:43">
      <c r="AQ1474" s="68"/>
    </row>
    <row r="1475" spans="43:43">
      <c r="AQ1475" s="68"/>
    </row>
    <row r="1476" spans="43:43">
      <c r="AQ1476" s="68"/>
    </row>
    <row r="1477" spans="43:43">
      <c r="AQ1477" s="68"/>
    </row>
    <row r="1478" spans="43:43">
      <c r="AQ1478" s="68"/>
    </row>
    <row r="1479" spans="43:43">
      <c r="AQ1479" s="68"/>
    </row>
    <row r="1480" spans="43:43">
      <c r="AQ1480" s="68"/>
    </row>
    <row r="1481" spans="43:43">
      <c r="AQ1481" s="68"/>
    </row>
    <row r="1482" spans="43:43">
      <c r="AQ1482" s="68"/>
    </row>
    <row r="1483" spans="43:43">
      <c r="AQ1483" s="68"/>
    </row>
    <row r="1484" spans="43:43">
      <c r="AQ1484" s="68"/>
    </row>
    <row r="1485" spans="43:43">
      <c r="AQ1485" s="68"/>
    </row>
    <row r="1486" spans="43:43">
      <c r="AQ1486" s="68"/>
    </row>
    <row r="1487" spans="43:43">
      <c r="AQ1487" s="68"/>
    </row>
    <row r="1488" spans="43:43">
      <c r="AQ1488" s="68"/>
    </row>
    <row r="1489" spans="43:43">
      <c r="AQ1489" s="68"/>
    </row>
    <row r="1490" spans="43:43">
      <c r="AQ1490" s="68"/>
    </row>
    <row r="1491" spans="43:43">
      <c r="AQ1491" s="68"/>
    </row>
    <row r="1492" spans="43:43">
      <c r="AQ1492" s="68"/>
    </row>
    <row r="1493" spans="43:43">
      <c r="AQ1493" s="68"/>
    </row>
    <row r="1494" spans="43:43">
      <c r="AQ1494" s="68"/>
    </row>
    <row r="1495" spans="43:43">
      <c r="AQ1495" s="68"/>
    </row>
    <row r="1496" spans="43:43">
      <c r="AQ1496" s="68"/>
    </row>
    <row r="1497" spans="43:43">
      <c r="AQ1497" s="68"/>
    </row>
    <row r="1498" spans="43:43">
      <c r="AQ1498" s="68"/>
    </row>
    <row r="1499" spans="43:43">
      <c r="AQ1499" s="68"/>
    </row>
    <row r="1500" spans="43:43">
      <c r="AQ1500" s="68"/>
    </row>
    <row r="1501" spans="43:43">
      <c r="AQ1501" s="68"/>
    </row>
    <row r="1502" spans="43:43">
      <c r="AQ1502" s="68"/>
    </row>
    <row r="1503" spans="43:43">
      <c r="AQ1503" s="68"/>
    </row>
    <row r="1504" spans="43:43">
      <c r="AQ1504" s="68"/>
    </row>
    <row r="1505" spans="43:43">
      <c r="AQ1505" s="68"/>
    </row>
    <row r="1506" spans="43:43">
      <c r="AQ1506" s="68"/>
    </row>
    <row r="1507" spans="43:43">
      <c r="AQ1507" s="68"/>
    </row>
    <row r="1508" spans="43:43">
      <c r="AQ1508" s="68"/>
    </row>
    <row r="1509" spans="43:43">
      <c r="AQ1509" s="68"/>
    </row>
    <row r="1510" spans="43:43">
      <c r="AQ1510" s="68"/>
    </row>
    <row r="1511" spans="43:43">
      <c r="AQ1511" s="68"/>
    </row>
    <row r="1512" spans="43:43">
      <c r="AQ1512" s="68"/>
    </row>
    <row r="1513" spans="43:43">
      <c r="AQ1513" s="68"/>
    </row>
    <row r="1514" spans="43:43">
      <c r="AQ1514" s="68"/>
    </row>
    <row r="1515" spans="43:43">
      <c r="AQ1515" s="68"/>
    </row>
    <row r="1516" spans="43:43">
      <c r="AQ1516" s="68"/>
    </row>
    <row r="1517" spans="43:43">
      <c r="AQ1517" s="68"/>
    </row>
    <row r="1518" spans="43:43">
      <c r="AQ1518" s="68"/>
    </row>
    <row r="1519" spans="43:43">
      <c r="AQ1519" s="68"/>
    </row>
    <row r="1520" spans="43:43">
      <c r="AQ1520" s="68"/>
    </row>
    <row r="1521" spans="43:43">
      <c r="AQ1521" s="68"/>
    </row>
    <row r="1522" spans="43:43">
      <c r="AQ1522" s="68"/>
    </row>
    <row r="1523" spans="43:43">
      <c r="AQ1523" s="68"/>
    </row>
    <row r="1524" spans="43:43">
      <c r="AQ1524" s="68"/>
    </row>
    <row r="1525" spans="43:43">
      <c r="AQ1525" s="68"/>
    </row>
    <row r="1526" spans="43:43">
      <c r="AQ1526" s="68"/>
    </row>
    <row r="1527" spans="43:43">
      <c r="AQ1527" s="68"/>
    </row>
    <row r="1528" spans="43:43">
      <c r="AQ1528" s="68"/>
    </row>
    <row r="1529" spans="43:43">
      <c r="AQ1529" s="68"/>
    </row>
    <row r="1530" spans="43:43">
      <c r="AQ1530" s="68"/>
    </row>
    <row r="1531" spans="43:43">
      <c r="AQ1531" s="68"/>
    </row>
    <row r="1532" spans="43:43">
      <c r="AQ1532" s="68"/>
    </row>
    <row r="1533" spans="43:43">
      <c r="AQ1533" s="68"/>
    </row>
    <row r="1534" spans="43:43">
      <c r="AQ1534" s="68"/>
    </row>
    <row r="1535" spans="43:43">
      <c r="AQ1535" s="68"/>
    </row>
    <row r="1536" spans="43:43">
      <c r="AQ1536" s="68"/>
    </row>
    <row r="1537" spans="43:43">
      <c r="AQ1537" s="68"/>
    </row>
    <row r="1538" spans="43:43">
      <c r="AQ1538" s="68"/>
    </row>
    <row r="1539" spans="43:43">
      <c r="AQ1539" s="68"/>
    </row>
    <row r="1540" spans="43:43">
      <c r="AQ1540" s="68"/>
    </row>
    <row r="1541" spans="43:43">
      <c r="AQ1541" s="68"/>
    </row>
    <row r="1542" spans="43:43">
      <c r="AQ1542" s="68"/>
    </row>
    <row r="1543" spans="43:43">
      <c r="AQ1543" s="68"/>
    </row>
    <row r="1544" spans="43:43">
      <c r="AQ1544" s="68"/>
    </row>
    <row r="1545" spans="43:43">
      <c r="AQ1545" s="68"/>
    </row>
    <row r="1546" spans="43:43">
      <c r="AQ1546" s="68"/>
    </row>
    <row r="1547" spans="43:43">
      <c r="AQ1547" s="68"/>
    </row>
    <row r="1548" spans="43:43">
      <c r="AQ1548" s="68"/>
    </row>
    <row r="1549" spans="43:43">
      <c r="AQ1549" s="68"/>
    </row>
    <row r="1550" spans="43:43">
      <c r="AQ1550" s="68"/>
    </row>
    <row r="1551" spans="43:43">
      <c r="AQ1551" s="68"/>
    </row>
    <row r="1552" spans="43:43">
      <c r="AQ1552" s="68"/>
    </row>
    <row r="1553" spans="43:43">
      <c r="AQ1553" s="68"/>
    </row>
    <row r="1554" spans="43:43">
      <c r="AQ1554" s="68"/>
    </row>
    <row r="1555" spans="43:43">
      <c r="AQ1555" s="68"/>
    </row>
    <row r="1556" spans="43:43">
      <c r="AQ1556" s="68"/>
    </row>
    <row r="1557" spans="43:43">
      <c r="AQ1557" s="68"/>
    </row>
    <row r="1558" spans="43:43">
      <c r="AQ1558" s="68"/>
    </row>
    <row r="1559" spans="43:43">
      <c r="AQ1559" s="68"/>
    </row>
    <row r="1560" spans="43:43">
      <c r="AQ1560" s="68"/>
    </row>
    <row r="1561" spans="43:43">
      <c r="AQ1561" s="68"/>
    </row>
    <row r="1562" spans="43:43">
      <c r="AQ1562" s="68"/>
    </row>
    <row r="1563" spans="43:43">
      <c r="AQ1563" s="68"/>
    </row>
    <row r="1564" spans="43:43">
      <c r="AQ1564" s="68"/>
    </row>
    <row r="1565" spans="43:43">
      <c r="AQ1565" s="68"/>
    </row>
    <row r="1566" spans="43:43">
      <c r="AQ1566" s="68"/>
    </row>
    <row r="1567" spans="43:43">
      <c r="AQ1567" s="68"/>
    </row>
    <row r="1568" spans="43:43">
      <c r="AQ1568" s="68"/>
    </row>
    <row r="1569" spans="43:43">
      <c r="AQ1569" s="68"/>
    </row>
    <row r="1570" spans="43:43">
      <c r="AQ1570" s="68"/>
    </row>
    <row r="1571" spans="43:43">
      <c r="AQ1571" s="68"/>
    </row>
    <row r="1572" spans="43:43">
      <c r="AQ1572" s="68"/>
    </row>
    <row r="1573" spans="43:43">
      <c r="AQ1573" s="68"/>
    </row>
    <row r="1574" spans="43:43">
      <c r="AQ1574" s="68"/>
    </row>
    <row r="1575" spans="43:43">
      <c r="AQ1575" s="68"/>
    </row>
    <row r="1576" spans="43:43">
      <c r="AQ1576" s="68"/>
    </row>
    <row r="1577" spans="43:43">
      <c r="AQ1577" s="68"/>
    </row>
    <row r="1578" spans="43:43">
      <c r="AQ1578" s="68"/>
    </row>
    <row r="1579" spans="43:43">
      <c r="AQ1579" s="68"/>
    </row>
    <row r="1580" spans="43:43">
      <c r="AQ1580" s="68"/>
    </row>
    <row r="1581" spans="43:43">
      <c r="AQ1581" s="68"/>
    </row>
    <row r="1582" spans="43:43">
      <c r="AQ1582" s="68"/>
    </row>
    <row r="1583" spans="43:43">
      <c r="AQ1583" s="68"/>
    </row>
    <row r="1584" spans="43:43">
      <c r="AQ1584" s="68"/>
    </row>
    <row r="1585" spans="43:43">
      <c r="AQ1585" s="68"/>
    </row>
    <row r="1586" spans="43:43">
      <c r="AQ1586" s="68"/>
    </row>
    <row r="1587" spans="43:43">
      <c r="AQ1587" s="68"/>
    </row>
    <row r="1588" spans="43:43">
      <c r="AQ1588" s="68"/>
    </row>
    <row r="1589" spans="43:43">
      <c r="AQ1589" s="68"/>
    </row>
    <row r="1590" spans="43:43">
      <c r="AQ1590" s="68"/>
    </row>
    <row r="1591" spans="43:43">
      <c r="AQ1591" s="68"/>
    </row>
    <row r="1592" spans="43:43">
      <c r="AQ1592" s="68"/>
    </row>
    <row r="1593" spans="43:43">
      <c r="AQ1593" s="68"/>
    </row>
    <row r="1594" spans="43:43">
      <c r="AQ1594" s="68"/>
    </row>
    <row r="1595" spans="43:43">
      <c r="AQ1595" s="68"/>
    </row>
    <row r="1596" spans="43:43">
      <c r="AQ1596" s="68"/>
    </row>
    <row r="1597" spans="43:43">
      <c r="AQ1597" s="68"/>
    </row>
    <row r="1598" spans="43:43">
      <c r="AQ1598" s="68"/>
    </row>
    <row r="1599" spans="43:43">
      <c r="AQ1599" s="68"/>
    </row>
    <row r="1600" spans="43:43">
      <c r="AQ1600" s="68"/>
    </row>
    <row r="1601" spans="43:43">
      <c r="AQ1601" s="68"/>
    </row>
    <row r="1602" spans="43:43">
      <c r="AQ1602" s="68"/>
    </row>
    <row r="1603" spans="43:43">
      <c r="AQ1603" s="68"/>
    </row>
    <row r="1604" spans="43:43">
      <c r="AQ1604" s="68"/>
    </row>
    <row r="1605" spans="43:43">
      <c r="AQ1605" s="68"/>
    </row>
    <row r="1606" spans="43:43">
      <c r="AQ1606" s="68"/>
    </row>
    <row r="1607" spans="43:43">
      <c r="AQ1607" s="68"/>
    </row>
    <row r="1608" spans="43:43">
      <c r="AQ1608" s="68"/>
    </row>
    <row r="1609" spans="43:43">
      <c r="AQ1609" s="68"/>
    </row>
    <row r="1610" spans="43:43">
      <c r="AQ1610" s="68"/>
    </row>
    <row r="1611" spans="43:43">
      <c r="AQ1611" s="68"/>
    </row>
    <row r="1612" spans="43:43">
      <c r="AQ1612" s="68"/>
    </row>
    <row r="1613" spans="43:43">
      <c r="AQ1613" s="68"/>
    </row>
    <row r="1614" spans="43:43">
      <c r="AQ1614" s="68"/>
    </row>
    <row r="1615" spans="43:43">
      <c r="AQ1615" s="68"/>
    </row>
    <row r="1616" spans="43:43">
      <c r="AQ1616" s="68"/>
    </row>
    <row r="1617" spans="43:43">
      <c r="AQ1617" s="68"/>
    </row>
    <row r="1618" spans="43:43">
      <c r="AQ1618" s="68"/>
    </row>
    <row r="1619" spans="43:43">
      <c r="AQ1619" s="68"/>
    </row>
    <row r="1620" spans="43:43">
      <c r="AQ1620" s="68"/>
    </row>
    <row r="1621" spans="43:43">
      <c r="AQ1621" s="68"/>
    </row>
    <row r="1622" spans="43:43">
      <c r="AQ1622" s="68"/>
    </row>
    <row r="1623" spans="43:43">
      <c r="AQ1623" s="68"/>
    </row>
    <row r="1624" spans="43:43">
      <c r="AQ1624" s="68"/>
    </row>
    <row r="1625" spans="43:43">
      <c r="AQ1625" s="68"/>
    </row>
    <row r="1626" spans="43:43">
      <c r="AQ1626" s="68"/>
    </row>
    <row r="1627" spans="43:43">
      <c r="AQ1627" s="68"/>
    </row>
    <row r="1628" spans="43:43">
      <c r="AQ1628" s="68"/>
    </row>
    <row r="1629" spans="43:43">
      <c r="AQ1629" s="68"/>
    </row>
    <row r="1630" spans="43:43">
      <c r="AQ1630" s="68"/>
    </row>
    <row r="1631" spans="43:43">
      <c r="AQ1631" s="68"/>
    </row>
    <row r="1632" spans="43:43">
      <c r="AQ1632" s="68"/>
    </row>
    <row r="1633" spans="43:43">
      <c r="AQ1633" s="68"/>
    </row>
    <row r="1634" spans="43:43">
      <c r="AQ1634" s="68"/>
    </row>
    <row r="1635" spans="43:43">
      <c r="AQ1635" s="68"/>
    </row>
    <row r="1636" spans="43:43">
      <c r="AQ1636" s="68"/>
    </row>
    <row r="1637" spans="43:43">
      <c r="AQ1637" s="68"/>
    </row>
    <row r="1638" spans="43:43">
      <c r="AQ1638" s="68"/>
    </row>
    <row r="1639" spans="43:43">
      <c r="AQ1639" s="68"/>
    </row>
    <row r="1640" spans="43:43">
      <c r="AQ1640" s="68"/>
    </row>
    <row r="1641" spans="43:43">
      <c r="AQ1641" s="68"/>
    </row>
    <row r="1642" spans="43:43">
      <c r="AQ1642" s="68"/>
    </row>
    <row r="1643" spans="43:43">
      <c r="AQ1643" s="68"/>
    </row>
    <row r="1644" spans="43:43">
      <c r="AQ1644" s="68"/>
    </row>
    <row r="1645" spans="43:43">
      <c r="AQ1645" s="68"/>
    </row>
    <row r="1646" spans="43:43">
      <c r="AQ1646" s="68"/>
    </row>
    <row r="1647" spans="43:43">
      <c r="AQ1647" s="68"/>
    </row>
    <row r="1648" spans="43:43">
      <c r="AQ1648" s="68"/>
    </row>
    <row r="1649" spans="43:43">
      <c r="AQ1649" s="68"/>
    </row>
    <row r="1650" spans="43:43">
      <c r="AQ1650" s="68"/>
    </row>
    <row r="1651" spans="43:43">
      <c r="AQ1651" s="68"/>
    </row>
    <row r="1652" spans="43:43">
      <c r="AQ1652" s="68"/>
    </row>
    <row r="1653" spans="43:43">
      <c r="AQ1653" s="68"/>
    </row>
    <row r="1654" spans="43:43">
      <c r="AQ1654" s="68"/>
    </row>
    <row r="1655" spans="43:43">
      <c r="AQ1655" s="68"/>
    </row>
    <row r="1656" spans="43:43">
      <c r="AQ1656" s="68"/>
    </row>
    <row r="1657" spans="43:43">
      <c r="AQ1657" s="68"/>
    </row>
    <row r="1658" spans="43:43">
      <c r="AQ1658" s="68"/>
    </row>
    <row r="1659" spans="43:43">
      <c r="AQ1659" s="68"/>
    </row>
    <row r="1660" spans="43:43">
      <c r="AQ1660" s="68"/>
    </row>
    <row r="1661" spans="43:43">
      <c r="AQ1661" s="68"/>
    </row>
    <row r="1662" spans="43:43">
      <c r="AQ1662" s="68"/>
    </row>
    <row r="1663" spans="43:43">
      <c r="AQ1663" s="68"/>
    </row>
    <row r="1664" spans="43:43">
      <c r="AQ1664" s="68"/>
    </row>
    <row r="1665" spans="43:43">
      <c r="AQ1665" s="68"/>
    </row>
    <row r="1666" spans="43:43">
      <c r="AQ1666" s="68"/>
    </row>
    <row r="1667" spans="43:43">
      <c r="AQ1667" s="68"/>
    </row>
    <row r="1668" spans="43:43">
      <c r="AQ1668" s="68"/>
    </row>
    <row r="1669" spans="43:43">
      <c r="AQ1669" s="68"/>
    </row>
    <row r="1670" spans="43:43">
      <c r="AQ1670" s="68"/>
    </row>
    <row r="1671" spans="43:43">
      <c r="AQ1671" s="68"/>
    </row>
    <row r="1672" spans="43:43">
      <c r="AQ1672" s="68"/>
    </row>
    <row r="1673" spans="43:43">
      <c r="AQ1673" s="68"/>
    </row>
    <row r="1674" spans="43:43">
      <c r="AQ1674" s="68"/>
    </row>
    <row r="1675" spans="43:43">
      <c r="AQ1675" s="68"/>
    </row>
    <row r="1676" spans="43:43">
      <c r="AQ1676" s="68"/>
    </row>
    <row r="1677" spans="43:43">
      <c r="AQ1677" s="68"/>
    </row>
    <row r="1678" spans="43:43">
      <c r="AQ1678" s="68"/>
    </row>
    <row r="1679" spans="43:43">
      <c r="AQ1679" s="68"/>
    </row>
    <row r="1680" spans="43:43">
      <c r="AQ1680" s="68"/>
    </row>
    <row r="1681" spans="43:43">
      <c r="AQ1681" s="68"/>
    </row>
    <row r="1682" spans="43:43">
      <c r="AQ1682" s="68"/>
    </row>
    <row r="1683" spans="43:43">
      <c r="AQ1683" s="68"/>
    </row>
    <row r="1684" spans="43:43">
      <c r="AQ1684" s="68"/>
    </row>
    <row r="1685" spans="43:43">
      <c r="AQ1685" s="68"/>
    </row>
    <row r="1686" spans="43:43">
      <c r="AQ1686" s="68"/>
    </row>
    <row r="1687" spans="43:43">
      <c r="AQ1687" s="68"/>
    </row>
    <row r="1688" spans="43:43">
      <c r="AQ1688" s="68"/>
    </row>
    <row r="1689" spans="43:43">
      <c r="AQ1689" s="68"/>
    </row>
    <row r="1690" spans="43:43">
      <c r="AQ1690" s="68"/>
    </row>
    <row r="1691" spans="43:43">
      <c r="AQ1691" s="68"/>
    </row>
    <row r="1692" spans="43:43">
      <c r="AQ1692" s="68"/>
    </row>
    <row r="1693" spans="43:43">
      <c r="AQ1693" s="68"/>
    </row>
    <row r="1694" spans="43:43">
      <c r="AQ1694" s="68"/>
    </row>
    <row r="1695" spans="43:43">
      <c r="AQ1695" s="68"/>
    </row>
    <row r="1696" spans="43:43">
      <c r="AQ1696" s="68"/>
    </row>
    <row r="1697" spans="43:43">
      <c r="AQ1697" s="68"/>
    </row>
    <row r="1698" spans="43:43">
      <c r="AQ1698" s="68"/>
    </row>
    <row r="1699" spans="43:43">
      <c r="AQ1699" s="68"/>
    </row>
    <row r="1700" spans="43:43">
      <c r="AQ1700" s="68"/>
    </row>
    <row r="1701" spans="43:43">
      <c r="AQ1701" s="68"/>
    </row>
    <row r="1702" spans="43:43">
      <c r="AQ1702" s="68"/>
    </row>
    <row r="1703" spans="43:43">
      <c r="AQ1703" s="68"/>
    </row>
    <row r="1704" spans="43:43">
      <c r="AQ1704" s="68"/>
    </row>
    <row r="1705" spans="43:43">
      <c r="AQ1705" s="68"/>
    </row>
    <row r="1706" spans="43:43">
      <c r="AQ1706" s="68"/>
    </row>
    <row r="1707" spans="43:43">
      <c r="AQ1707" s="68"/>
    </row>
    <row r="1708" spans="43:43">
      <c r="AQ1708" s="68"/>
    </row>
    <row r="1709" spans="43:43">
      <c r="AQ1709" s="68"/>
    </row>
    <row r="1710" spans="43:43">
      <c r="AQ1710" s="68"/>
    </row>
    <row r="1711" spans="43:43">
      <c r="AQ1711" s="68"/>
    </row>
    <row r="1712" spans="43:43">
      <c r="AQ1712" s="68"/>
    </row>
    <row r="1713" spans="43:43">
      <c r="AQ1713" s="68"/>
    </row>
    <row r="1714" spans="43:43">
      <c r="AQ1714" s="68"/>
    </row>
    <row r="1715" spans="43:43">
      <c r="AQ1715" s="68"/>
    </row>
    <row r="1716" spans="43:43">
      <c r="AQ1716" s="68"/>
    </row>
    <row r="1717" spans="43:43">
      <c r="AQ1717" s="68"/>
    </row>
    <row r="1718" spans="43:43">
      <c r="AQ1718" s="68"/>
    </row>
    <row r="1719" spans="43:43">
      <c r="AQ1719" s="68"/>
    </row>
    <row r="1720" spans="43:43">
      <c r="AQ1720" s="68"/>
    </row>
    <row r="1721" spans="43:43">
      <c r="AQ1721" s="68"/>
    </row>
    <row r="1722" spans="43:43">
      <c r="AQ1722" s="68"/>
    </row>
    <row r="1723" spans="43:43">
      <c r="AQ1723" s="68"/>
    </row>
    <row r="1724" spans="43:43">
      <c r="AQ1724" s="68"/>
    </row>
    <row r="1725" spans="43:43">
      <c r="AQ1725" s="68"/>
    </row>
    <row r="1726" spans="43:43">
      <c r="AQ1726" s="68"/>
    </row>
    <row r="1727" spans="43:43">
      <c r="AQ1727" s="68"/>
    </row>
    <row r="1728" spans="43:43">
      <c r="AQ1728" s="68"/>
    </row>
    <row r="1729" spans="43:43">
      <c r="AQ1729" s="68"/>
    </row>
    <row r="1730" spans="43:43">
      <c r="AQ1730" s="68"/>
    </row>
    <row r="1731" spans="43:43">
      <c r="AQ1731" s="68"/>
    </row>
    <row r="1732" spans="43:43">
      <c r="AQ1732" s="68"/>
    </row>
    <row r="1733" spans="43:43">
      <c r="AQ1733" s="68"/>
    </row>
    <row r="1734" spans="43:43">
      <c r="AQ1734" s="68"/>
    </row>
    <row r="1735" spans="43:43">
      <c r="AQ1735" s="68"/>
    </row>
    <row r="1736" spans="43:43">
      <c r="AQ1736" s="68"/>
    </row>
    <row r="1737" spans="43:43">
      <c r="AQ1737" s="68"/>
    </row>
    <row r="1738" spans="43:43">
      <c r="AQ1738" s="68"/>
    </row>
    <row r="1739" spans="43:43">
      <c r="AQ1739" s="68"/>
    </row>
    <row r="1740" spans="43:43">
      <c r="AQ1740" s="68"/>
    </row>
    <row r="1741" spans="43:43">
      <c r="AQ1741" s="68"/>
    </row>
    <row r="1742" spans="43:43">
      <c r="AQ1742" s="68"/>
    </row>
    <row r="1743" spans="43:43">
      <c r="AQ1743" s="68"/>
    </row>
    <row r="1744" spans="43:43">
      <c r="AQ1744" s="68"/>
    </row>
    <row r="1745" spans="43:43">
      <c r="AQ1745" s="68"/>
    </row>
    <row r="1746" spans="43:43">
      <c r="AQ1746" s="68"/>
    </row>
    <row r="1747" spans="43:43">
      <c r="AQ1747" s="68"/>
    </row>
    <row r="1748" spans="43:43">
      <c r="AQ1748" s="68"/>
    </row>
    <row r="1749" spans="43:43">
      <c r="AQ1749" s="68"/>
    </row>
    <row r="1750" spans="43:43">
      <c r="AQ1750" s="68"/>
    </row>
    <row r="1751" spans="43:43">
      <c r="AQ1751" s="68"/>
    </row>
    <row r="1752" spans="43:43">
      <c r="AQ1752" s="68"/>
    </row>
    <row r="1753" spans="43:43">
      <c r="AQ1753" s="68"/>
    </row>
    <row r="1754" spans="43:43">
      <c r="AQ1754" s="68"/>
    </row>
    <row r="1755" spans="43:43">
      <c r="AQ1755" s="68"/>
    </row>
    <row r="1756" spans="43:43">
      <c r="AQ1756" s="68"/>
    </row>
    <row r="1757" spans="43:43">
      <c r="AQ1757" s="68"/>
    </row>
    <row r="1758" spans="43:43">
      <c r="AQ1758" s="68"/>
    </row>
    <row r="1759" spans="43:43">
      <c r="AQ1759" s="68"/>
    </row>
    <row r="1760" spans="43:43">
      <c r="AQ1760" s="68"/>
    </row>
    <row r="1761" spans="43:43">
      <c r="AQ1761" s="68"/>
    </row>
    <row r="1762" spans="43:43">
      <c r="AQ1762" s="68"/>
    </row>
    <row r="1763" spans="43:43">
      <c r="AQ1763" s="68"/>
    </row>
    <row r="1764" spans="43:43">
      <c r="AQ1764" s="68"/>
    </row>
    <row r="1765" spans="43:43">
      <c r="AQ1765" s="68"/>
    </row>
    <row r="1766" spans="43:43">
      <c r="AQ1766" s="68"/>
    </row>
    <row r="1767" spans="43:43">
      <c r="AQ1767" s="68"/>
    </row>
    <row r="1768" spans="43:43">
      <c r="AQ1768" s="68"/>
    </row>
    <row r="1769" spans="43:43">
      <c r="AQ1769" s="68"/>
    </row>
    <row r="1770" spans="43:43">
      <c r="AQ1770" s="68"/>
    </row>
    <row r="1771" spans="43:43">
      <c r="AQ1771" s="68"/>
    </row>
    <row r="1772" spans="43:43">
      <c r="AQ1772" s="68"/>
    </row>
    <row r="1773" spans="43:43">
      <c r="AQ1773" s="68"/>
    </row>
    <row r="1774" spans="43:43">
      <c r="AQ1774" s="68"/>
    </row>
    <row r="1775" spans="43:43">
      <c r="AQ1775" s="68"/>
    </row>
    <row r="1776" spans="43:43">
      <c r="AQ1776" s="68"/>
    </row>
    <row r="1777" spans="43:43">
      <c r="AQ1777" s="68"/>
    </row>
    <row r="1778" spans="43:43">
      <c r="AQ1778" s="68"/>
    </row>
    <row r="1779" spans="43:43">
      <c r="AQ1779" s="68"/>
    </row>
    <row r="1780" spans="43:43">
      <c r="AQ1780" s="68"/>
    </row>
    <row r="1781" spans="43:43">
      <c r="AQ1781" s="68"/>
    </row>
    <row r="1782" spans="43:43">
      <c r="AQ1782" s="68"/>
    </row>
    <row r="1783" spans="43:43">
      <c r="AQ1783" s="68"/>
    </row>
    <row r="1784" spans="43:43">
      <c r="AQ1784" s="68"/>
    </row>
    <row r="1785" spans="43:43">
      <c r="AQ1785" s="68"/>
    </row>
    <row r="1786" spans="43:43">
      <c r="AQ1786" s="68"/>
    </row>
    <row r="1787" spans="43:43">
      <c r="AQ1787" s="68"/>
    </row>
    <row r="1788" spans="43:43">
      <c r="AQ1788" s="68"/>
    </row>
    <row r="1789" spans="43:43">
      <c r="AQ1789" s="68"/>
    </row>
    <row r="1790" spans="43:43">
      <c r="AQ1790" s="68"/>
    </row>
    <row r="1791" spans="43:43">
      <c r="AQ1791" s="68"/>
    </row>
    <row r="1792" spans="43:43">
      <c r="AQ1792" s="68"/>
    </row>
    <row r="1793" spans="43:43">
      <c r="AQ1793" s="68"/>
    </row>
    <row r="1794" spans="43:43">
      <c r="AQ1794" s="68"/>
    </row>
    <row r="1795" spans="43:43">
      <c r="AQ1795" s="68"/>
    </row>
    <row r="1796" spans="43:43">
      <c r="AQ1796" s="68"/>
    </row>
    <row r="1797" spans="43:43">
      <c r="AQ1797" s="68"/>
    </row>
    <row r="1798" spans="43:43">
      <c r="AQ1798" s="68"/>
    </row>
    <row r="1799" spans="43:43">
      <c r="AQ1799" s="68"/>
    </row>
    <row r="1800" spans="43:43">
      <c r="AQ1800" s="68"/>
    </row>
    <row r="1801" spans="43:43">
      <c r="AQ1801" s="68"/>
    </row>
    <row r="1802" spans="43:43">
      <c r="AQ1802" s="68"/>
    </row>
    <row r="1803" spans="43:43">
      <c r="AQ1803" s="68"/>
    </row>
    <row r="1804" spans="43:43">
      <c r="AQ1804" s="68"/>
    </row>
    <row r="1805" spans="43:43">
      <c r="AQ1805" s="68"/>
    </row>
    <row r="1806" spans="43:43">
      <c r="AQ1806" s="68"/>
    </row>
    <row r="1807" spans="43:43">
      <c r="AQ1807" s="68"/>
    </row>
    <row r="1808" spans="43:43">
      <c r="AQ1808" s="68"/>
    </row>
    <row r="1809" spans="43:43">
      <c r="AQ1809" s="68"/>
    </row>
    <row r="1810" spans="43:43">
      <c r="AQ1810" s="68"/>
    </row>
    <row r="1811" spans="43:43">
      <c r="AQ1811" s="68"/>
    </row>
    <row r="1812" spans="43:43">
      <c r="AQ1812" s="68"/>
    </row>
    <row r="1813" spans="43:43">
      <c r="AQ1813" s="68"/>
    </row>
    <row r="1814" spans="43:43">
      <c r="AQ1814" s="68"/>
    </row>
    <row r="1815" spans="43:43">
      <c r="AQ1815" s="68"/>
    </row>
    <row r="1816" spans="43:43">
      <c r="AQ1816" s="68"/>
    </row>
    <row r="1817" spans="43:43">
      <c r="AQ1817" s="68"/>
    </row>
    <row r="1818" spans="43:43">
      <c r="AQ1818" s="68"/>
    </row>
    <row r="1819" spans="43:43">
      <c r="AQ1819" s="68"/>
    </row>
    <row r="1820" spans="43:43">
      <c r="AQ1820" s="68"/>
    </row>
    <row r="1821" spans="43:43">
      <c r="AQ1821" s="68"/>
    </row>
    <row r="1822" spans="43:43">
      <c r="AQ1822" s="68"/>
    </row>
    <row r="1823" spans="43:43">
      <c r="AQ1823" s="68"/>
    </row>
    <row r="1824" spans="43:43">
      <c r="AQ1824" s="68"/>
    </row>
    <row r="1825" spans="43:43">
      <c r="AQ1825" s="68"/>
    </row>
    <row r="1826" spans="43:43">
      <c r="AQ1826" s="68"/>
    </row>
    <row r="1827" spans="43:43">
      <c r="AQ1827" s="68"/>
    </row>
    <row r="1828" spans="43:43">
      <c r="AQ1828" s="68"/>
    </row>
    <row r="1829" spans="43:43">
      <c r="AQ1829" s="68"/>
    </row>
    <row r="1830" spans="43:43">
      <c r="AQ1830" s="68"/>
    </row>
    <row r="1831" spans="43:43">
      <c r="AQ1831" s="68"/>
    </row>
    <row r="1832" spans="43:43">
      <c r="AQ1832" s="68"/>
    </row>
    <row r="1833" spans="43:43">
      <c r="AQ1833" s="68"/>
    </row>
    <row r="1834" spans="43:43">
      <c r="AQ1834" s="68"/>
    </row>
    <row r="1835" spans="43:43">
      <c r="AQ1835" s="68"/>
    </row>
    <row r="1836" spans="43:43">
      <c r="AQ1836" s="68"/>
    </row>
    <row r="1837" spans="43:43">
      <c r="AQ1837" s="68"/>
    </row>
    <row r="1838" spans="43:43">
      <c r="AQ1838" s="68"/>
    </row>
    <row r="1839" spans="43:43">
      <c r="AQ1839" s="68"/>
    </row>
    <row r="1840" spans="43:43">
      <c r="AQ1840" s="68"/>
    </row>
    <row r="1841" spans="43:43">
      <c r="AQ1841" s="68"/>
    </row>
    <row r="1842" spans="43:43">
      <c r="AQ1842" s="68"/>
    </row>
    <row r="1843" spans="43:43">
      <c r="AQ1843" s="68"/>
    </row>
    <row r="1844" spans="43:43">
      <c r="AQ1844" s="68"/>
    </row>
    <row r="1845" spans="43:43">
      <c r="AQ1845" s="68"/>
    </row>
    <row r="1846" spans="43:43">
      <c r="AQ1846" s="68"/>
    </row>
    <row r="1847" spans="43:43">
      <c r="AQ1847" s="68"/>
    </row>
    <row r="1848" spans="43:43">
      <c r="AQ1848" s="68"/>
    </row>
    <row r="1849" spans="43:43">
      <c r="AQ1849" s="68"/>
    </row>
    <row r="1850" spans="43:43">
      <c r="AQ1850" s="68"/>
    </row>
    <row r="1851" spans="43:43">
      <c r="AQ1851" s="68"/>
    </row>
    <row r="1852" spans="43:43">
      <c r="AQ1852" s="68"/>
    </row>
    <row r="1853" spans="43:43">
      <c r="AQ1853" s="68"/>
    </row>
    <row r="1854" spans="43:43">
      <c r="AQ1854" s="68"/>
    </row>
    <row r="1855" spans="43:43">
      <c r="AQ1855" s="68"/>
    </row>
    <row r="1856" spans="43:43">
      <c r="AQ1856" s="68"/>
    </row>
    <row r="1857" spans="43:43">
      <c r="AQ1857" s="68"/>
    </row>
    <row r="1858" spans="43:43">
      <c r="AQ1858" s="68"/>
    </row>
    <row r="1859" spans="43:43">
      <c r="AQ1859" s="68"/>
    </row>
    <row r="1860" spans="43:43">
      <c r="AQ1860" s="68"/>
    </row>
    <row r="1861" spans="43:43">
      <c r="AQ1861" s="68"/>
    </row>
    <row r="1862" spans="43:43">
      <c r="AQ1862" s="68"/>
    </row>
    <row r="1863" spans="43:43">
      <c r="AQ1863" s="68"/>
    </row>
    <row r="1864" spans="43:43">
      <c r="AQ1864" s="68"/>
    </row>
    <row r="1865" spans="43:43">
      <c r="AQ1865" s="68"/>
    </row>
    <row r="1866" spans="43:43">
      <c r="AQ1866" s="68"/>
    </row>
    <row r="1867" spans="43:43">
      <c r="AQ1867" s="68"/>
    </row>
    <row r="1868" spans="43:43">
      <c r="AQ1868" s="68"/>
    </row>
    <row r="1869" spans="43:43">
      <c r="AQ1869" s="68"/>
    </row>
    <row r="1870" spans="43:43">
      <c r="AQ1870" s="68"/>
    </row>
    <row r="1871" spans="43:43">
      <c r="AQ1871" s="68"/>
    </row>
    <row r="1872" spans="43:43">
      <c r="AQ1872" s="68"/>
    </row>
    <row r="1873" spans="43:43">
      <c r="AQ1873" s="68"/>
    </row>
    <row r="1874" spans="43:43">
      <c r="AQ1874" s="68"/>
    </row>
    <row r="1875" spans="43:43">
      <c r="AQ1875" s="68"/>
    </row>
    <row r="1876" spans="43:43">
      <c r="AQ1876" s="68"/>
    </row>
    <row r="1877" spans="43:43">
      <c r="AQ1877" s="68"/>
    </row>
    <row r="1878" spans="43:43">
      <c r="AQ1878" s="68"/>
    </row>
    <row r="1879" spans="43:43">
      <c r="AQ1879" s="68"/>
    </row>
    <row r="1880" spans="43:43">
      <c r="AQ1880" s="68"/>
    </row>
    <row r="1881" spans="43:43">
      <c r="AQ1881" s="68"/>
    </row>
    <row r="1882" spans="43:43">
      <c r="AQ1882" s="68"/>
    </row>
    <row r="1883" spans="43:43">
      <c r="AQ1883" s="68"/>
    </row>
    <row r="1884" spans="43:43">
      <c r="AQ1884" s="68"/>
    </row>
    <row r="1885" spans="43:43">
      <c r="AQ1885" s="68"/>
    </row>
    <row r="1886" spans="43:43">
      <c r="AQ1886" s="68"/>
    </row>
    <row r="1887" spans="43:43">
      <c r="AQ1887" s="68"/>
    </row>
    <row r="1888" spans="43:43">
      <c r="AQ1888" s="68"/>
    </row>
    <row r="1889" spans="43:43">
      <c r="AQ1889" s="68"/>
    </row>
    <row r="1890" spans="43:43">
      <c r="AQ1890" s="68"/>
    </row>
    <row r="1891" spans="43:43">
      <c r="AQ1891" s="68"/>
    </row>
    <row r="1892" spans="43:43">
      <c r="AQ1892" s="68"/>
    </row>
    <row r="1893" spans="43:43">
      <c r="AQ1893" s="68"/>
    </row>
    <row r="1894" spans="43:43">
      <c r="AQ1894" s="68"/>
    </row>
    <row r="1895" spans="43:43">
      <c r="AQ1895" s="68"/>
    </row>
    <row r="1896" spans="43:43">
      <c r="AQ1896" s="68"/>
    </row>
    <row r="1897" spans="43:43">
      <c r="AQ1897" s="68"/>
    </row>
    <row r="1898" spans="43:43">
      <c r="AQ1898" s="68"/>
    </row>
    <row r="1899" spans="43:43">
      <c r="AQ1899" s="68"/>
    </row>
    <row r="1900" spans="43:43">
      <c r="AQ1900" s="68"/>
    </row>
    <row r="1901" spans="43:43">
      <c r="AQ1901" s="68"/>
    </row>
    <row r="1902" spans="43:43">
      <c r="AQ1902" s="68"/>
    </row>
    <row r="1903" spans="43:43">
      <c r="AQ1903" s="68"/>
    </row>
    <row r="1904" spans="43:43">
      <c r="AQ1904" s="68"/>
    </row>
    <row r="1905" spans="43:43">
      <c r="AQ1905" s="68"/>
    </row>
    <row r="1906" spans="43:43">
      <c r="AQ1906" s="68"/>
    </row>
    <row r="1907" spans="43:43">
      <c r="AQ1907" s="68"/>
    </row>
    <row r="1908" spans="43:43">
      <c r="AQ1908" s="68"/>
    </row>
    <row r="1909" spans="43:43">
      <c r="AQ1909" s="68"/>
    </row>
    <row r="1910" spans="43:43">
      <c r="AQ1910" s="68"/>
    </row>
    <row r="1911" spans="43:43">
      <c r="AQ1911" s="68"/>
    </row>
    <row r="1912" spans="43:43">
      <c r="AQ1912" s="68"/>
    </row>
    <row r="1913" spans="43:43">
      <c r="AQ1913" s="68"/>
    </row>
    <row r="1914" spans="43:43">
      <c r="AQ1914" s="68"/>
    </row>
    <row r="1915" spans="43:43">
      <c r="AQ1915" s="68"/>
    </row>
    <row r="1916" spans="43:43">
      <c r="AQ1916" s="68"/>
    </row>
    <row r="1917" spans="43:43">
      <c r="AQ1917" s="68"/>
    </row>
    <row r="1918" spans="43:43">
      <c r="AQ1918" s="68"/>
    </row>
    <row r="1919" spans="43:43">
      <c r="AQ1919" s="68"/>
    </row>
    <row r="1920" spans="43:43">
      <c r="AQ1920" s="68"/>
    </row>
    <row r="1921" spans="43:43">
      <c r="AQ1921" s="68"/>
    </row>
    <row r="1922" spans="43:43">
      <c r="AQ1922" s="68"/>
    </row>
    <row r="1923" spans="43:43">
      <c r="AQ1923" s="68"/>
    </row>
    <row r="1924" spans="43:43">
      <c r="AQ1924" s="68"/>
    </row>
    <row r="1925" spans="43:43">
      <c r="AQ1925" s="68"/>
    </row>
    <row r="1926" spans="43:43">
      <c r="AQ1926" s="68"/>
    </row>
    <row r="1927" spans="43:43">
      <c r="AQ1927" s="68"/>
    </row>
    <row r="1928" spans="43:43">
      <c r="AQ1928" s="68"/>
    </row>
    <row r="1929" spans="43:43">
      <c r="AQ1929" s="68"/>
    </row>
    <row r="1930" spans="43:43">
      <c r="AQ1930" s="68"/>
    </row>
    <row r="1931" spans="43:43">
      <c r="AQ1931" s="68"/>
    </row>
    <row r="1932" spans="43:43">
      <c r="AQ1932" s="68"/>
    </row>
    <row r="1933" spans="43:43">
      <c r="AQ1933" s="68"/>
    </row>
    <row r="1934" spans="43:43">
      <c r="AQ1934" s="68"/>
    </row>
    <row r="1935" spans="43:43">
      <c r="AQ1935" s="68"/>
    </row>
    <row r="1936" spans="43:43">
      <c r="AQ1936" s="68"/>
    </row>
    <row r="1937" spans="43:43">
      <c r="AQ1937" s="68"/>
    </row>
    <row r="1938" spans="43:43">
      <c r="AQ1938" s="68"/>
    </row>
    <row r="1939" spans="43:43">
      <c r="AQ1939" s="68"/>
    </row>
    <row r="1940" spans="43:43">
      <c r="AQ1940" s="68"/>
    </row>
    <row r="1941" spans="43:43">
      <c r="AQ1941" s="68"/>
    </row>
    <row r="1942" spans="43:43">
      <c r="AQ1942" s="68"/>
    </row>
    <row r="1943" spans="43:43">
      <c r="AQ1943" s="68"/>
    </row>
    <row r="1944" spans="43:43">
      <c r="AQ1944" s="68"/>
    </row>
    <row r="1945" spans="43:43">
      <c r="AQ1945" s="68"/>
    </row>
    <row r="1946" spans="43:43">
      <c r="AQ1946" s="68"/>
    </row>
    <row r="1947" spans="43:43">
      <c r="AQ1947" s="68"/>
    </row>
    <row r="1948" spans="43:43">
      <c r="AQ1948" s="68"/>
    </row>
    <row r="1949" spans="43:43">
      <c r="AQ1949" s="68"/>
    </row>
    <row r="1950" spans="43:43">
      <c r="AQ1950" s="68"/>
    </row>
    <row r="1951" spans="43:43">
      <c r="AQ1951" s="68"/>
    </row>
    <row r="1952" spans="43:43">
      <c r="AQ1952" s="68"/>
    </row>
    <row r="1953" spans="43:43">
      <c r="AQ1953" s="68"/>
    </row>
    <row r="1954" spans="43:43">
      <c r="AQ1954" s="68"/>
    </row>
    <row r="1955" spans="43:43">
      <c r="AQ1955" s="68"/>
    </row>
    <row r="1956" spans="43:43">
      <c r="AQ1956" s="68"/>
    </row>
    <row r="1957" spans="43:43">
      <c r="AQ1957" s="68"/>
    </row>
    <row r="1958" spans="43:43">
      <c r="AQ1958" s="68"/>
    </row>
    <row r="1959" spans="43:43">
      <c r="AQ1959" s="68"/>
    </row>
    <row r="1960" spans="43:43">
      <c r="AQ1960" s="68"/>
    </row>
    <row r="1961" spans="43:43">
      <c r="AQ1961" s="68"/>
    </row>
    <row r="1962" spans="43:43">
      <c r="AQ1962" s="68"/>
    </row>
    <row r="1963" spans="43:43">
      <c r="AQ1963" s="68"/>
    </row>
    <row r="1964" spans="43:43">
      <c r="AQ1964" s="68"/>
    </row>
    <row r="1965" spans="43:43">
      <c r="AQ1965" s="68"/>
    </row>
    <row r="1966" spans="43:43">
      <c r="AQ1966" s="68"/>
    </row>
    <row r="1967" spans="43:43">
      <c r="AQ1967" s="68"/>
    </row>
    <row r="1968" spans="43:43">
      <c r="AQ1968" s="68"/>
    </row>
    <row r="1969" spans="43:43">
      <c r="AQ1969" s="68"/>
    </row>
    <row r="1970" spans="43:43">
      <c r="AQ1970" s="68"/>
    </row>
    <row r="1971" spans="43:43">
      <c r="AQ1971" s="68"/>
    </row>
    <row r="1972" spans="43:43">
      <c r="AQ1972" s="68"/>
    </row>
    <row r="1973" spans="43:43">
      <c r="AQ1973" s="68"/>
    </row>
    <row r="1974" spans="43:43">
      <c r="AQ1974" s="68"/>
    </row>
    <row r="1975" spans="43:43">
      <c r="AQ1975" s="68"/>
    </row>
    <row r="1976" spans="43:43">
      <c r="AQ1976" s="68"/>
    </row>
    <row r="1977" spans="43:43">
      <c r="AQ1977" s="68"/>
    </row>
    <row r="1978" spans="43:43">
      <c r="AQ1978" s="68"/>
    </row>
    <row r="1979" spans="43:43">
      <c r="AQ1979" s="68"/>
    </row>
    <row r="1980" spans="43:43">
      <c r="AQ1980" s="68"/>
    </row>
    <row r="1981" spans="43:43">
      <c r="AQ1981" s="68"/>
    </row>
    <row r="1982" spans="43:43">
      <c r="AQ1982" s="68"/>
    </row>
    <row r="1983" spans="43:43">
      <c r="AQ1983" s="68"/>
    </row>
    <row r="1984" spans="43:43">
      <c r="AQ1984" s="68"/>
    </row>
    <row r="1985" spans="43:43">
      <c r="AQ1985" s="68"/>
    </row>
    <row r="1986" spans="43:43">
      <c r="AQ1986" s="68"/>
    </row>
    <row r="1987" spans="43:43">
      <c r="AQ1987" s="68"/>
    </row>
    <row r="1988" spans="43:43">
      <c r="AQ1988" s="68"/>
    </row>
    <row r="1989" spans="43:43">
      <c r="AQ1989" s="68"/>
    </row>
    <row r="1990" spans="43:43">
      <c r="AQ1990" s="68"/>
    </row>
    <row r="1991" spans="43:43">
      <c r="AQ1991" s="68"/>
    </row>
    <row r="1992" spans="43:43">
      <c r="AQ1992" s="68"/>
    </row>
    <row r="1993" spans="43:43">
      <c r="AQ1993" s="68"/>
    </row>
    <row r="1994" spans="43:43">
      <c r="AQ1994" s="68"/>
    </row>
    <row r="1995" spans="43:43">
      <c r="AQ1995" s="68"/>
    </row>
    <row r="1996" spans="43:43">
      <c r="AQ1996" s="68"/>
    </row>
    <row r="1997" spans="43:43">
      <c r="AQ1997" s="68"/>
    </row>
    <row r="1998" spans="43:43">
      <c r="AQ1998" s="68"/>
    </row>
    <row r="1999" spans="43:43">
      <c r="AQ1999" s="68"/>
    </row>
    <row r="2000" spans="43:43">
      <c r="AQ2000" s="68"/>
    </row>
    <row r="2001" spans="43:43">
      <c r="AQ2001" s="68"/>
    </row>
    <row r="2002" spans="43:43">
      <c r="AQ2002" s="68"/>
    </row>
    <row r="2003" spans="43:43">
      <c r="AQ2003" s="68"/>
    </row>
    <row r="2004" spans="43:43">
      <c r="AQ2004" s="68"/>
    </row>
    <row r="2005" spans="43:43">
      <c r="AQ2005" s="68"/>
    </row>
    <row r="2006" spans="43:43">
      <c r="AQ2006" s="68"/>
    </row>
    <row r="2007" spans="43:43">
      <c r="AQ2007" s="68"/>
    </row>
    <row r="2008" spans="43:43">
      <c r="AQ2008" s="68"/>
    </row>
    <row r="2009" spans="43:43">
      <c r="AQ2009" s="68"/>
    </row>
    <row r="2010" spans="43:43">
      <c r="AQ2010" s="68"/>
    </row>
    <row r="2011" spans="43:43">
      <c r="AQ2011" s="68"/>
    </row>
    <row r="2012" spans="43:43">
      <c r="AQ2012" s="68"/>
    </row>
    <row r="2013" spans="43:43">
      <c r="AQ2013" s="68"/>
    </row>
    <row r="2014" spans="43:43">
      <c r="AQ2014" s="68"/>
    </row>
    <row r="2015" spans="43:43">
      <c r="AQ2015" s="68"/>
    </row>
    <row r="2016" spans="43:43">
      <c r="AQ2016" s="68"/>
    </row>
    <row r="2017" spans="43:43">
      <c r="AQ2017" s="68"/>
    </row>
    <row r="2018" spans="43:43">
      <c r="AQ2018" s="68"/>
    </row>
    <row r="2019" spans="43:43">
      <c r="AQ2019" s="68"/>
    </row>
    <row r="2020" spans="43:43">
      <c r="AQ2020" s="68"/>
    </row>
    <row r="2021" spans="43:43">
      <c r="AQ2021" s="68"/>
    </row>
    <row r="2022" spans="43:43">
      <c r="AQ2022" s="68"/>
    </row>
    <row r="2023" spans="43:43">
      <c r="AQ2023" s="68"/>
    </row>
    <row r="2024" spans="43:43">
      <c r="AQ2024" s="68"/>
    </row>
    <row r="2025" spans="43:43">
      <c r="AQ2025" s="68"/>
    </row>
    <row r="2026" spans="43:43">
      <c r="AQ2026" s="68"/>
    </row>
    <row r="2027" spans="43:43">
      <c r="AQ2027" s="68"/>
    </row>
    <row r="2028" spans="43:43">
      <c r="AQ2028" s="68"/>
    </row>
    <row r="2029" spans="43:43">
      <c r="AQ2029" s="68"/>
    </row>
    <row r="2030" spans="43:43">
      <c r="AQ2030" s="68"/>
    </row>
    <row r="2031" spans="43:43">
      <c r="AQ2031" s="68"/>
    </row>
    <row r="2032" spans="43:43">
      <c r="AQ2032" s="68"/>
    </row>
    <row r="2033" spans="43:43">
      <c r="AQ2033" s="68"/>
    </row>
    <row r="2034" spans="43:43">
      <c r="AQ2034" s="68"/>
    </row>
    <row r="2035" spans="43:43">
      <c r="AQ2035" s="68"/>
    </row>
    <row r="2036" spans="43:43">
      <c r="AQ2036" s="68"/>
    </row>
    <row r="2037" spans="43:43">
      <c r="AQ2037" s="68"/>
    </row>
    <row r="2038" spans="43:43">
      <c r="AQ2038" s="68"/>
    </row>
    <row r="2039" spans="43:43">
      <c r="AQ2039" s="68"/>
    </row>
    <row r="2040" spans="43:43">
      <c r="AQ2040" s="68"/>
    </row>
    <row r="2041" spans="43:43">
      <c r="AQ2041" s="68"/>
    </row>
    <row r="2042" spans="43:43">
      <c r="AQ2042" s="68"/>
    </row>
    <row r="2043" spans="43:43">
      <c r="AQ2043" s="68"/>
    </row>
    <row r="2044" spans="43:43">
      <c r="AQ2044" s="68"/>
    </row>
    <row r="2045" spans="43:43">
      <c r="AQ2045" s="68"/>
    </row>
    <row r="2046" spans="43:43">
      <c r="AQ2046" s="68"/>
    </row>
    <row r="2047" spans="43:43">
      <c r="AQ2047" s="68"/>
    </row>
    <row r="2048" spans="43:43">
      <c r="AQ2048" s="68"/>
    </row>
    <row r="2049" spans="43:43">
      <c r="AQ2049" s="68"/>
    </row>
    <row r="2050" spans="43:43">
      <c r="AQ2050" s="68"/>
    </row>
    <row r="2051" spans="43:43">
      <c r="AQ2051" s="68"/>
    </row>
    <row r="2052" spans="43:43">
      <c r="AQ2052" s="68"/>
    </row>
    <row r="2053" spans="43:43">
      <c r="AQ2053" s="68"/>
    </row>
    <row r="2054" spans="43:43">
      <c r="AQ2054" s="68"/>
    </row>
    <row r="2055" spans="43:43">
      <c r="AQ2055" s="68"/>
    </row>
    <row r="2056" spans="43:43">
      <c r="AQ2056" s="68"/>
    </row>
    <row r="2057" spans="43:43">
      <c r="AQ2057" s="68"/>
    </row>
    <row r="2058" spans="43:43">
      <c r="AQ2058" s="68"/>
    </row>
    <row r="2059" spans="43:43">
      <c r="AQ2059" s="68"/>
    </row>
    <row r="2060" spans="43:43">
      <c r="AQ2060" s="68"/>
    </row>
    <row r="2061" spans="43:43">
      <c r="AQ2061" s="68"/>
    </row>
    <row r="2062" spans="43:43">
      <c r="AQ2062" s="68"/>
    </row>
    <row r="2063" spans="43:43">
      <c r="AQ2063" s="68"/>
    </row>
    <row r="2064" spans="43:43">
      <c r="AQ2064" s="68"/>
    </row>
    <row r="2065" spans="43:43">
      <c r="AQ2065" s="68"/>
    </row>
    <row r="2066" spans="43:43">
      <c r="AQ2066" s="68"/>
    </row>
    <row r="2067" spans="43:43">
      <c r="AQ2067" s="68"/>
    </row>
    <row r="2068" spans="43:43">
      <c r="AQ2068" s="68"/>
    </row>
    <row r="2069" spans="43:43">
      <c r="AQ2069" s="68"/>
    </row>
    <row r="2070" spans="43:43">
      <c r="AQ2070" s="68"/>
    </row>
    <row r="2071" spans="43:43">
      <c r="AQ2071" s="68"/>
    </row>
    <row r="2072" spans="43:43">
      <c r="AQ2072" s="68"/>
    </row>
    <row r="2073" spans="43:43">
      <c r="AQ2073" s="68"/>
    </row>
    <row r="2074" spans="43:43">
      <c r="AQ2074" s="68"/>
    </row>
    <row r="2075" spans="43:43">
      <c r="AQ2075" s="68"/>
    </row>
    <row r="2076" spans="43:43">
      <c r="AQ2076" s="68"/>
    </row>
    <row r="2077" spans="43:43">
      <c r="AQ2077" s="68"/>
    </row>
    <row r="2078" spans="43:43">
      <c r="AQ2078" s="68"/>
    </row>
    <row r="2079" spans="43:43">
      <c r="AQ2079" s="68"/>
    </row>
    <row r="2080" spans="43:43">
      <c r="AQ2080" s="68"/>
    </row>
    <row r="2081" spans="43:43">
      <c r="AQ2081" s="68"/>
    </row>
    <row r="2082" spans="43:43">
      <c r="AQ2082" s="68"/>
    </row>
    <row r="2083" spans="43:43">
      <c r="AQ2083" s="68"/>
    </row>
    <row r="2084" spans="43:43">
      <c r="AQ2084" s="68"/>
    </row>
    <row r="2085" spans="43:43">
      <c r="AQ2085" s="68"/>
    </row>
    <row r="2086" spans="43:43">
      <c r="AQ2086" s="68"/>
    </row>
    <row r="2087" spans="43:43">
      <c r="AQ2087" s="68"/>
    </row>
    <row r="2088" spans="43:43">
      <c r="AQ2088" s="68"/>
    </row>
    <row r="2089" spans="43:43">
      <c r="AQ2089" s="68"/>
    </row>
    <row r="2090" spans="43:43">
      <c r="AQ2090" s="68"/>
    </row>
    <row r="2091" spans="43:43">
      <c r="AQ2091" s="68"/>
    </row>
    <row r="2092" spans="43:43">
      <c r="AQ2092" s="68"/>
    </row>
    <row r="2093" spans="43:43">
      <c r="AQ2093" s="68"/>
    </row>
    <row r="2094" spans="43:43">
      <c r="AQ2094" s="68"/>
    </row>
    <row r="2095" spans="43:43">
      <c r="AQ2095" s="68"/>
    </row>
    <row r="2096" spans="43:43">
      <c r="AQ2096" s="68"/>
    </row>
    <row r="2097" spans="43:43">
      <c r="AQ2097" s="68"/>
    </row>
    <row r="2098" spans="43:43">
      <c r="AQ2098" s="68"/>
    </row>
    <row r="2099" spans="43:43">
      <c r="AQ2099" s="68"/>
    </row>
    <row r="2100" spans="43:43">
      <c r="AQ2100" s="68"/>
    </row>
    <row r="2101" spans="43:43">
      <c r="AQ2101" s="68"/>
    </row>
    <row r="2102" spans="43:43">
      <c r="AQ2102" s="68"/>
    </row>
    <row r="2103" spans="43:43">
      <c r="AQ2103" s="68"/>
    </row>
    <row r="2104" spans="43:43">
      <c r="AQ2104" s="68"/>
    </row>
    <row r="2105" spans="43:43">
      <c r="AQ2105" s="68"/>
    </row>
    <row r="2106" spans="43:43">
      <c r="AQ2106" s="68"/>
    </row>
    <row r="2107" spans="43:43">
      <c r="AQ2107" s="68"/>
    </row>
    <row r="2108" spans="43:43">
      <c r="AQ2108" s="68"/>
    </row>
    <row r="2109" spans="43:43">
      <c r="AQ2109" s="68"/>
    </row>
    <row r="2110" spans="43:43">
      <c r="AQ2110" s="68"/>
    </row>
    <row r="2111" spans="43:43">
      <c r="AQ2111" s="68"/>
    </row>
    <row r="2112" spans="43:43">
      <c r="AQ2112" s="68"/>
    </row>
    <row r="2113" spans="43:43">
      <c r="AQ2113" s="68"/>
    </row>
    <row r="2114" spans="43:43">
      <c r="AQ2114" s="68"/>
    </row>
    <row r="2115" spans="43:43">
      <c r="AQ2115" s="68"/>
    </row>
    <row r="2116" spans="43:43">
      <c r="AQ2116" s="68"/>
    </row>
    <row r="2117" spans="43:43">
      <c r="AQ2117" s="68"/>
    </row>
    <row r="2118" spans="43:43">
      <c r="AQ2118" s="68"/>
    </row>
    <row r="2119" spans="43:43">
      <c r="AQ2119" s="68"/>
    </row>
    <row r="2120" spans="43:43">
      <c r="AQ2120" s="68"/>
    </row>
    <row r="2121" spans="43:43">
      <c r="AQ2121" s="68"/>
    </row>
    <row r="2122" spans="43:43">
      <c r="AQ2122" s="68"/>
    </row>
    <row r="2123" spans="43:43">
      <c r="AQ2123" s="68"/>
    </row>
    <row r="2124" spans="43:43">
      <c r="AQ2124" s="68"/>
    </row>
    <row r="2125" spans="43:43">
      <c r="AQ2125" s="68"/>
    </row>
    <row r="2126" spans="43:43">
      <c r="AQ2126" s="68"/>
    </row>
    <row r="2127" spans="43:43">
      <c r="AQ2127" s="68"/>
    </row>
    <row r="2128" spans="43:43">
      <c r="AQ2128" s="68"/>
    </row>
    <row r="2129" spans="43:43">
      <c r="AQ2129" s="68"/>
    </row>
    <row r="2130" spans="43:43">
      <c r="AQ2130" s="68"/>
    </row>
    <row r="2131" spans="43:43">
      <c r="AQ2131" s="68"/>
    </row>
    <row r="2132" spans="43:43">
      <c r="AQ2132" s="68"/>
    </row>
    <row r="2133" spans="43:43">
      <c r="AQ2133" s="68"/>
    </row>
    <row r="2134" spans="43:43">
      <c r="AQ2134" s="68"/>
    </row>
    <row r="2135" spans="43:43">
      <c r="AQ2135" s="68"/>
    </row>
    <row r="2136" spans="43:43">
      <c r="AQ2136" s="68"/>
    </row>
    <row r="2137" spans="43:43">
      <c r="AQ2137" s="68"/>
    </row>
    <row r="2138" spans="43:43">
      <c r="AQ2138" s="68"/>
    </row>
    <row r="2139" spans="43:43">
      <c r="AQ2139" s="68"/>
    </row>
    <row r="2140" spans="43:43">
      <c r="AQ2140" s="68"/>
    </row>
    <row r="2141" spans="43:43">
      <c r="AQ2141" s="68"/>
    </row>
    <row r="2142" spans="43:43">
      <c r="AQ2142" s="68"/>
    </row>
    <row r="2143" spans="43:43">
      <c r="AQ2143" s="68"/>
    </row>
    <row r="2144" spans="43:43">
      <c r="AQ2144" s="68"/>
    </row>
    <row r="2145" spans="43:43">
      <c r="AQ2145" s="68"/>
    </row>
    <row r="2146" spans="43:43">
      <c r="AQ2146" s="68"/>
    </row>
    <row r="2147" spans="43:43">
      <c r="AQ2147" s="68"/>
    </row>
    <row r="2148" spans="43:43">
      <c r="AQ2148" s="68"/>
    </row>
    <row r="2149" spans="43:43">
      <c r="AQ2149" s="68"/>
    </row>
    <row r="2150" spans="43:43">
      <c r="AQ2150" s="68"/>
    </row>
    <row r="2151" spans="43:43">
      <c r="AQ2151" s="68"/>
    </row>
    <row r="2152" spans="43:43">
      <c r="AQ2152" s="68"/>
    </row>
    <row r="2153" spans="43:43">
      <c r="AQ2153" s="68"/>
    </row>
    <row r="2154" spans="43:43">
      <c r="AQ2154" s="68"/>
    </row>
    <row r="2155" spans="43:43">
      <c r="AQ2155" s="68"/>
    </row>
    <row r="2156" spans="43:43">
      <c r="AQ2156" s="68"/>
    </row>
    <row r="2157" spans="43:43">
      <c r="AQ2157" s="68"/>
    </row>
    <row r="2158" spans="43:43">
      <c r="AQ2158" s="68"/>
    </row>
    <row r="2159" spans="43:43">
      <c r="AQ2159" s="68"/>
    </row>
    <row r="2160" spans="43:43">
      <c r="AQ2160" s="68"/>
    </row>
    <row r="2161" spans="43:43">
      <c r="AQ2161" s="68"/>
    </row>
    <row r="2162" spans="43:43">
      <c r="AQ2162" s="68"/>
    </row>
    <row r="2163" spans="43:43">
      <c r="AQ2163" s="68"/>
    </row>
    <row r="2164" spans="43:43">
      <c r="AQ2164" s="68"/>
    </row>
    <row r="2165" spans="43:43">
      <c r="AQ2165" s="68"/>
    </row>
    <row r="2166" spans="43:43">
      <c r="AQ2166" s="68"/>
    </row>
    <row r="2167" spans="43:43">
      <c r="AQ2167" s="68"/>
    </row>
    <row r="2168" spans="43:43">
      <c r="AQ2168" s="68"/>
    </row>
    <row r="2169" spans="43:43">
      <c r="AQ2169" s="68"/>
    </row>
    <row r="2170" spans="43:43">
      <c r="AQ2170" s="68"/>
    </row>
    <row r="2171" spans="43:43">
      <c r="AQ2171" s="68"/>
    </row>
    <row r="2172" spans="43:43">
      <c r="AQ2172" s="68"/>
    </row>
    <row r="2173" spans="43:43">
      <c r="AQ2173" s="68"/>
    </row>
    <row r="2174" spans="43:43">
      <c r="AQ2174" s="68"/>
    </row>
    <row r="2175" spans="43:43">
      <c r="AQ2175" s="68"/>
    </row>
    <row r="2176" spans="43:43">
      <c r="AQ2176" s="68"/>
    </row>
    <row r="2177" spans="43:43">
      <c r="AQ2177" s="68"/>
    </row>
    <row r="2178" spans="43:43">
      <c r="AQ2178" s="68"/>
    </row>
    <row r="2179" spans="43:43">
      <c r="AQ2179" s="68"/>
    </row>
    <row r="2180" spans="43:43">
      <c r="AQ2180" s="68"/>
    </row>
    <row r="2181" spans="43:43">
      <c r="AQ2181" s="68"/>
    </row>
    <row r="2182" spans="43:43">
      <c r="AQ2182" s="68"/>
    </row>
    <row r="2183" spans="43:43">
      <c r="AQ2183" s="68"/>
    </row>
    <row r="2184" spans="43:43">
      <c r="AQ2184" s="68"/>
    </row>
    <row r="2185" spans="43:43">
      <c r="AQ2185" s="68"/>
    </row>
    <row r="2186" spans="43:43">
      <c r="AQ2186" s="68"/>
    </row>
    <row r="2187" spans="43:43">
      <c r="AQ2187" s="68"/>
    </row>
    <row r="2188" spans="43:43">
      <c r="AQ2188" s="68"/>
    </row>
    <row r="2189" spans="43:43">
      <c r="AQ2189" s="68"/>
    </row>
    <row r="2190" spans="43:43">
      <c r="AQ2190" s="68"/>
    </row>
    <row r="2191" spans="43:43">
      <c r="AQ2191" s="68"/>
    </row>
    <row r="2192" spans="43:43">
      <c r="AQ2192" s="68"/>
    </row>
    <row r="2193" spans="43:43">
      <c r="AQ2193" s="68"/>
    </row>
    <row r="2194" spans="43:43">
      <c r="AQ2194" s="68"/>
    </row>
    <row r="2195" spans="43:43">
      <c r="AQ2195" s="68"/>
    </row>
    <row r="2196" spans="43:43">
      <c r="AQ2196" s="68"/>
    </row>
    <row r="2197" spans="43:43">
      <c r="AQ2197" s="68"/>
    </row>
    <row r="2198" spans="43:43">
      <c r="AQ2198" s="68"/>
    </row>
    <row r="2199" spans="43:43">
      <c r="AQ2199" s="68"/>
    </row>
    <row r="2200" spans="43:43">
      <c r="AQ2200" s="68"/>
    </row>
    <row r="2201" spans="43:43">
      <c r="AQ2201" s="68"/>
    </row>
    <row r="2202" spans="43:43">
      <c r="AQ2202" s="68"/>
    </row>
    <row r="2203" spans="43:43">
      <c r="AQ2203" s="68"/>
    </row>
    <row r="2204" spans="43:43">
      <c r="AQ2204" s="68"/>
    </row>
    <row r="2205" spans="43:43">
      <c r="AQ2205" s="68"/>
    </row>
    <row r="2206" spans="43:43">
      <c r="AQ2206" s="68"/>
    </row>
    <row r="2207" spans="43:43">
      <c r="AQ2207" s="68"/>
    </row>
    <row r="2208" spans="43:43">
      <c r="AQ2208" s="68"/>
    </row>
    <row r="2209" spans="43:43">
      <c r="AQ2209" s="68"/>
    </row>
    <row r="2210" spans="43:43">
      <c r="AQ2210" s="68"/>
    </row>
    <row r="2211" spans="43:43">
      <c r="AQ2211" s="68"/>
    </row>
    <row r="2212" spans="43:43">
      <c r="AQ2212" s="68"/>
    </row>
    <row r="2213" spans="43:43">
      <c r="AQ2213" s="68"/>
    </row>
    <row r="2214" spans="43:43">
      <c r="AQ2214" s="68"/>
    </row>
    <row r="2215" spans="43:43">
      <c r="AQ2215" s="68"/>
    </row>
    <row r="2216" spans="43:43">
      <c r="AQ2216" s="68"/>
    </row>
    <row r="2217" spans="43:43">
      <c r="AQ2217" s="68"/>
    </row>
    <row r="2218" spans="43:43">
      <c r="AQ2218" s="68"/>
    </row>
    <row r="2219" spans="43:43">
      <c r="AQ2219" s="68"/>
    </row>
    <row r="2220" spans="43:43">
      <c r="AQ2220" s="68"/>
    </row>
    <row r="2221" spans="43:43">
      <c r="AQ2221" s="68"/>
    </row>
    <row r="2222" spans="43:43">
      <c r="AQ2222" s="68"/>
    </row>
    <row r="2223" spans="43:43">
      <c r="AQ2223" s="68"/>
    </row>
    <row r="2224" spans="43:43">
      <c r="AQ2224" s="68"/>
    </row>
    <row r="2225" spans="43:43">
      <c r="AQ2225" s="68"/>
    </row>
    <row r="2226" spans="43:43">
      <c r="AQ2226" s="68"/>
    </row>
    <row r="2227" spans="43:43">
      <c r="AQ2227" s="68"/>
    </row>
    <row r="2228" spans="43:43">
      <c r="AQ2228" s="68"/>
    </row>
    <row r="2229" spans="43:43">
      <c r="AQ2229" s="68"/>
    </row>
    <row r="2230" spans="43:43">
      <c r="AQ2230" s="68"/>
    </row>
    <row r="2231" spans="43:43">
      <c r="AQ2231" s="68"/>
    </row>
    <row r="2232" spans="43:43">
      <c r="AQ2232" s="68"/>
    </row>
    <row r="2233" spans="43:43">
      <c r="AQ2233" s="68"/>
    </row>
    <row r="2234" spans="43:43">
      <c r="AQ2234" s="68"/>
    </row>
    <row r="2235" spans="43:43">
      <c r="AQ2235" s="68"/>
    </row>
    <row r="2236" spans="43:43">
      <c r="AQ2236" s="68"/>
    </row>
    <row r="2237" spans="43:43">
      <c r="AQ2237" s="68"/>
    </row>
    <row r="2238" spans="43:43">
      <c r="AQ2238" s="68"/>
    </row>
    <row r="2239" spans="43:43">
      <c r="AQ2239" s="68"/>
    </row>
    <row r="2240" spans="43:43">
      <c r="AQ2240" s="68"/>
    </row>
    <row r="2241" spans="43:43">
      <c r="AQ2241" s="68"/>
    </row>
    <row r="2242" spans="43:43">
      <c r="AQ2242" s="68"/>
    </row>
    <row r="2243" spans="43:43">
      <c r="AQ2243" s="68"/>
    </row>
    <row r="2244" spans="43:43">
      <c r="AQ2244" s="68"/>
    </row>
    <row r="2245" spans="43:43">
      <c r="AQ2245" s="68"/>
    </row>
    <row r="2246" spans="43:43">
      <c r="AQ2246" s="68"/>
    </row>
    <row r="2247" spans="43:43">
      <c r="AQ2247" s="68"/>
    </row>
    <row r="2248" spans="43:43">
      <c r="AQ2248" s="68"/>
    </row>
    <row r="2249" spans="43:43">
      <c r="AQ2249" s="68"/>
    </row>
    <row r="2250" spans="43:43">
      <c r="AQ2250" s="68"/>
    </row>
    <row r="2251" spans="43:43">
      <c r="AQ2251" s="68"/>
    </row>
    <row r="2252" spans="43:43">
      <c r="AQ2252" s="68"/>
    </row>
    <row r="2253" spans="43:43">
      <c r="AQ2253" s="68"/>
    </row>
    <row r="2254" spans="43:43">
      <c r="AQ2254" s="68"/>
    </row>
    <row r="2255" spans="43:43">
      <c r="AQ2255" s="68"/>
    </row>
    <row r="2256" spans="43:43">
      <c r="AQ2256" s="68"/>
    </row>
    <row r="2257" spans="43:43">
      <c r="AQ2257" s="68"/>
    </row>
    <row r="2258" spans="43:43">
      <c r="AQ2258" s="68"/>
    </row>
    <row r="2259" spans="43:43">
      <c r="AQ2259" s="68"/>
    </row>
    <row r="2260" spans="43:43">
      <c r="AQ2260" s="68"/>
    </row>
    <row r="2261" spans="43:43">
      <c r="AQ2261" s="68"/>
    </row>
    <row r="2262" spans="43:43">
      <c r="AQ2262" s="68"/>
    </row>
    <row r="2263" spans="43:43">
      <c r="AQ2263" s="68"/>
    </row>
    <row r="2264" spans="43:43">
      <c r="AQ2264" s="68"/>
    </row>
    <row r="2265" spans="43:43">
      <c r="AQ2265" s="68"/>
    </row>
    <row r="2266" spans="43:43">
      <c r="AQ2266" s="68"/>
    </row>
    <row r="2267" spans="43:43">
      <c r="AQ2267" s="68"/>
    </row>
    <row r="2268" spans="43:43">
      <c r="AQ2268" s="68"/>
    </row>
    <row r="2269" spans="43:43">
      <c r="AQ2269" s="68"/>
    </row>
    <row r="2270" spans="43:43">
      <c r="AQ2270" s="68"/>
    </row>
    <row r="2271" spans="43:43">
      <c r="AQ2271" s="68"/>
    </row>
    <row r="2272" spans="43:43">
      <c r="AQ2272" s="68"/>
    </row>
    <row r="2273" spans="43:43">
      <c r="AQ2273" s="68"/>
    </row>
    <row r="2274" spans="43:43">
      <c r="AQ2274" s="68"/>
    </row>
    <row r="2275" spans="43:43">
      <c r="AQ2275" s="68"/>
    </row>
    <row r="2276" spans="43:43">
      <c r="AQ2276" s="68"/>
    </row>
    <row r="2277" spans="43:43">
      <c r="AQ2277" s="68"/>
    </row>
    <row r="2278" spans="43:43">
      <c r="AQ2278" s="68"/>
    </row>
    <row r="2279" spans="43:43">
      <c r="AQ2279" s="68"/>
    </row>
    <row r="2280" spans="43:43">
      <c r="AQ2280" s="68"/>
    </row>
    <row r="2281" spans="43:43">
      <c r="AQ2281" s="68"/>
    </row>
    <row r="2282" spans="43:43">
      <c r="AQ2282" s="68"/>
    </row>
    <row r="2283" spans="43:43">
      <c r="AQ2283" s="68"/>
    </row>
    <row r="2284" spans="43:43">
      <c r="AQ2284" s="68"/>
    </row>
    <row r="2285" spans="43:43">
      <c r="AQ2285" s="68"/>
    </row>
    <row r="2286" spans="43:43">
      <c r="AQ2286" s="68"/>
    </row>
    <row r="2287" spans="43:43">
      <c r="AQ2287" s="68"/>
    </row>
    <row r="2288" spans="43:43">
      <c r="AQ2288" s="68"/>
    </row>
    <row r="2289" spans="43:43">
      <c r="AQ2289" s="68"/>
    </row>
    <row r="2290" spans="43:43">
      <c r="AQ2290" s="68"/>
    </row>
    <row r="2291" spans="43:43">
      <c r="AQ2291" s="68"/>
    </row>
    <row r="2292" spans="43:43">
      <c r="AQ2292" s="68"/>
    </row>
    <row r="2293" spans="43:43">
      <c r="AQ2293" s="68"/>
    </row>
    <row r="2294" spans="43:43">
      <c r="AQ2294" s="68"/>
    </row>
    <row r="2295" spans="43:43">
      <c r="AQ2295" s="68"/>
    </row>
    <row r="2296" spans="43:43">
      <c r="AQ2296" s="68"/>
    </row>
    <row r="2297" spans="43:43">
      <c r="AQ2297" s="68"/>
    </row>
    <row r="2298" spans="43:43">
      <c r="AQ2298" s="68"/>
    </row>
    <row r="2299" spans="43:43">
      <c r="AQ2299" s="68"/>
    </row>
    <row r="2300" spans="43:43">
      <c r="AQ2300" s="68"/>
    </row>
    <row r="2301" spans="43:43">
      <c r="AQ2301" s="68"/>
    </row>
    <row r="2302" spans="43:43">
      <c r="AQ2302" s="68"/>
    </row>
    <row r="2303" spans="43:43">
      <c r="AQ2303" s="68"/>
    </row>
    <row r="2304" spans="43:43">
      <c r="AQ2304" s="68"/>
    </row>
    <row r="2305" spans="43:43">
      <c r="AQ2305" s="68"/>
    </row>
    <row r="2306" spans="43:43">
      <c r="AQ2306" s="68"/>
    </row>
    <row r="2307" spans="43:43">
      <c r="AQ2307" s="68"/>
    </row>
    <row r="2308" spans="43:43">
      <c r="AQ2308" s="68"/>
    </row>
    <row r="2309" spans="43:43">
      <c r="AQ2309" s="68"/>
    </row>
    <row r="2310" spans="43:43">
      <c r="AQ2310" s="68"/>
    </row>
    <row r="2311" spans="43:43">
      <c r="AQ2311" s="68"/>
    </row>
    <row r="2312" spans="43:43">
      <c r="AQ2312" s="68"/>
    </row>
    <row r="2313" spans="43:43">
      <c r="AQ2313" s="68"/>
    </row>
    <row r="2314" spans="43:43">
      <c r="AQ2314" s="68"/>
    </row>
    <row r="2315" spans="43:43">
      <c r="AQ2315" s="68"/>
    </row>
    <row r="2316" spans="43:43">
      <c r="AQ2316" s="68"/>
    </row>
    <row r="2317" spans="43:43">
      <c r="AQ2317" s="68"/>
    </row>
    <row r="2318" spans="43:43">
      <c r="AQ2318" s="68"/>
    </row>
    <row r="2319" spans="43:43">
      <c r="AQ2319" s="68"/>
    </row>
    <row r="2320" spans="43:43">
      <c r="AQ2320" s="68"/>
    </row>
    <row r="2321" spans="43:43">
      <c r="AQ2321" s="68"/>
    </row>
    <row r="2322" spans="43:43">
      <c r="AQ2322" s="68"/>
    </row>
    <row r="2323" spans="43:43">
      <c r="AQ2323" s="68"/>
    </row>
    <row r="2324" spans="43:43">
      <c r="AQ2324" s="68"/>
    </row>
    <row r="2325" spans="43:43">
      <c r="AQ2325" s="68"/>
    </row>
    <row r="2326" spans="43:43">
      <c r="AQ2326" s="68"/>
    </row>
    <row r="2327" spans="43:43">
      <c r="AQ2327" s="68"/>
    </row>
    <row r="2328" spans="43:43">
      <c r="AQ2328" s="68"/>
    </row>
    <row r="2329" spans="43:43">
      <c r="AQ2329" s="68"/>
    </row>
    <row r="2330" spans="43:43">
      <c r="AQ2330" s="68"/>
    </row>
    <row r="2331" spans="43:43">
      <c r="AQ2331" s="68"/>
    </row>
    <row r="2332" spans="43:43">
      <c r="AQ2332" s="68"/>
    </row>
    <row r="2333" spans="43:43">
      <c r="AQ2333" s="68"/>
    </row>
    <row r="2334" spans="43:43">
      <c r="AQ2334" s="68"/>
    </row>
    <row r="2335" spans="43:43">
      <c r="AQ2335" s="68"/>
    </row>
    <row r="2336" spans="43:43">
      <c r="AQ2336" s="68"/>
    </row>
    <row r="2337" spans="43:43">
      <c r="AQ2337" s="68"/>
    </row>
    <row r="2338" spans="43:43">
      <c r="AQ2338" s="68"/>
    </row>
    <row r="2339" spans="43:43">
      <c r="AQ2339" s="68"/>
    </row>
    <row r="2340" spans="43:43">
      <c r="AQ2340" s="68"/>
    </row>
    <row r="2341" spans="43:43">
      <c r="AQ2341" s="68"/>
    </row>
    <row r="2342" spans="43:43">
      <c r="AQ2342" s="68"/>
    </row>
    <row r="2343" spans="43:43">
      <c r="AQ2343" s="68"/>
    </row>
    <row r="2344" spans="43:43">
      <c r="AQ2344" s="68"/>
    </row>
    <row r="2345" spans="43:43">
      <c r="AQ2345" s="68"/>
    </row>
    <row r="2346" spans="43:43">
      <c r="AQ2346" s="68"/>
    </row>
    <row r="2347" spans="43:43">
      <c r="AQ2347" s="68"/>
    </row>
    <row r="2348" spans="43:43">
      <c r="AQ2348" s="68"/>
    </row>
    <row r="2349" spans="43:43">
      <c r="AQ2349" s="68"/>
    </row>
    <row r="2350" spans="43:43">
      <c r="AQ2350" s="68"/>
    </row>
    <row r="2351" spans="43:43">
      <c r="AQ2351" s="68"/>
    </row>
    <row r="2352" spans="43:43">
      <c r="AQ2352" s="68"/>
    </row>
    <row r="2353" spans="43:43">
      <c r="AQ2353" s="68"/>
    </row>
    <row r="2354" spans="43:43">
      <c r="AQ2354" s="68"/>
    </row>
    <row r="2355" spans="43:43">
      <c r="AQ2355" s="68"/>
    </row>
    <row r="2356" spans="43:43">
      <c r="AQ2356" s="68"/>
    </row>
    <row r="2357" spans="43:43">
      <c r="AQ2357" s="68"/>
    </row>
    <row r="2358" spans="43:43">
      <c r="AQ2358" s="68"/>
    </row>
    <row r="2359" spans="43:43">
      <c r="AQ2359" s="68"/>
    </row>
    <row r="2360" spans="43:43">
      <c r="AQ2360" s="68"/>
    </row>
    <row r="2361" spans="43:43">
      <c r="AQ2361" s="68"/>
    </row>
    <row r="2362" spans="43:43">
      <c r="AQ2362" s="68"/>
    </row>
    <row r="2363" spans="43:43">
      <c r="AQ2363" s="68"/>
    </row>
    <row r="2364" spans="43:43">
      <c r="AQ2364" s="68"/>
    </row>
    <row r="2365" spans="43:43">
      <c r="AQ2365" s="68"/>
    </row>
    <row r="2366" spans="43:43">
      <c r="AQ2366" s="68"/>
    </row>
    <row r="2367" spans="43:43">
      <c r="AQ2367" s="68"/>
    </row>
    <row r="2368" spans="43:43">
      <c r="AQ2368" s="68"/>
    </row>
    <row r="2369" spans="43:43">
      <c r="AQ2369" s="68"/>
    </row>
    <row r="2370" spans="43:43">
      <c r="AQ2370" s="68"/>
    </row>
    <row r="2371" spans="43:43">
      <c r="AQ2371" s="68"/>
    </row>
    <row r="2372" spans="43:43">
      <c r="AQ2372" s="68"/>
    </row>
    <row r="2373" spans="43:43">
      <c r="AQ2373" s="68"/>
    </row>
    <row r="2374" spans="43:43">
      <c r="AQ2374" s="68"/>
    </row>
    <row r="2375" spans="43:43">
      <c r="AQ2375" s="68"/>
    </row>
    <row r="2376" spans="43:43">
      <c r="AQ2376" s="68"/>
    </row>
    <row r="2377" spans="43:43">
      <c r="AQ2377" s="68"/>
    </row>
    <row r="2378" spans="43:43">
      <c r="AQ2378" s="68"/>
    </row>
    <row r="2379" spans="43:43">
      <c r="AQ2379" s="68"/>
    </row>
    <row r="2380" spans="43:43">
      <c r="AQ2380" s="68"/>
    </row>
    <row r="2381" spans="43:43">
      <c r="AQ2381" s="68"/>
    </row>
    <row r="2382" spans="43:43">
      <c r="AQ2382" s="68"/>
    </row>
    <row r="2383" spans="43:43">
      <c r="AQ2383" s="68"/>
    </row>
    <row r="2384" spans="43:43">
      <c r="AQ2384" s="68"/>
    </row>
    <row r="2385" spans="43:43">
      <c r="AQ2385" s="68"/>
    </row>
    <row r="2386" spans="43:43">
      <c r="AQ2386" s="68"/>
    </row>
    <row r="2387" spans="43:43">
      <c r="AQ2387" s="68"/>
    </row>
    <row r="2388" spans="43:43">
      <c r="AQ2388" s="68"/>
    </row>
    <row r="2389" spans="43:43">
      <c r="AQ2389" s="68"/>
    </row>
    <row r="2390" spans="43:43">
      <c r="AQ2390" s="68"/>
    </row>
    <row r="2391" spans="43:43">
      <c r="AQ2391" s="68"/>
    </row>
    <row r="2392" spans="43:43">
      <c r="AQ2392" s="68"/>
    </row>
    <row r="2393" spans="43:43">
      <c r="AQ2393" s="68"/>
    </row>
    <row r="2394" spans="43:43">
      <c r="AQ2394" s="68"/>
    </row>
    <row r="2395" spans="43:43">
      <c r="AQ2395" s="68"/>
    </row>
    <row r="2396" spans="43:43">
      <c r="AQ2396" s="68"/>
    </row>
    <row r="2397" spans="43:43">
      <c r="AQ2397" s="68"/>
    </row>
    <row r="2398" spans="43:43">
      <c r="AQ2398" s="68"/>
    </row>
    <row r="2399" spans="43:43">
      <c r="AQ2399" s="68"/>
    </row>
    <row r="2400" spans="43:43">
      <c r="AQ2400" s="68"/>
    </row>
    <row r="2401" spans="43:43">
      <c r="AQ2401" s="68"/>
    </row>
    <row r="2402" spans="43:43">
      <c r="AQ2402" s="68"/>
    </row>
    <row r="2403" spans="43:43">
      <c r="AQ2403" s="68"/>
    </row>
    <row r="2404" spans="43:43">
      <c r="AQ2404" s="68"/>
    </row>
    <row r="2405" spans="43:43">
      <c r="AQ2405" s="68"/>
    </row>
    <row r="2406" spans="43:43">
      <c r="AQ2406" s="68"/>
    </row>
    <row r="2407" spans="43:43">
      <c r="AQ2407" s="68"/>
    </row>
    <row r="2408" spans="43:43">
      <c r="AQ2408" s="68"/>
    </row>
    <row r="2409" spans="43:43">
      <c r="AQ2409" s="68"/>
    </row>
    <row r="2410" spans="43:43">
      <c r="AQ2410" s="68"/>
    </row>
    <row r="2411" spans="43:43">
      <c r="AQ2411" s="68"/>
    </row>
    <row r="2412" spans="43:43">
      <c r="AQ2412" s="68"/>
    </row>
    <row r="2413" spans="43:43">
      <c r="AQ2413" s="68"/>
    </row>
    <row r="2414" spans="43:43">
      <c r="AQ2414" s="68"/>
    </row>
    <row r="2415" spans="43:43">
      <c r="AQ2415" s="68"/>
    </row>
    <row r="2416" spans="43:43">
      <c r="AQ2416" s="68"/>
    </row>
    <row r="2417" spans="43:43">
      <c r="AQ2417" s="68"/>
    </row>
    <row r="2418" spans="43:43">
      <c r="AQ2418" s="68"/>
    </row>
    <row r="2419" spans="43:43">
      <c r="AQ2419" s="68"/>
    </row>
    <row r="2420" spans="43:43">
      <c r="AQ2420" s="68"/>
    </row>
    <row r="2421" spans="43:43">
      <c r="AQ2421" s="68"/>
    </row>
    <row r="2422" spans="43:43">
      <c r="AQ2422" s="68"/>
    </row>
    <row r="2423" spans="43:43">
      <c r="AQ2423" s="68"/>
    </row>
    <row r="2424" spans="43:43">
      <c r="AQ2424" s="68"/>
    </row>
    <row r="2425" spans="43:43">
      <c r="AQ2425" s="68"/>
    </row>
    <row r="2426" spans="43:43">
      <c r="AQ2426" s="68"/>
    </row>
    <row r="2427" spans="43:43">
      <c r="AQ2427" s="68"/>
    </row>
    <row r="2428" spans="43:43">
      <c r="AQ2428" s="68"/>
    </row>
    <row r="2429" spans="43:43">
      <c r="AQ2429" s="68"/>
    </row>
    <row r="2430" spans="43:43">
      <c r="AQ2430" s="68"/>
    </row>
    <row r="2431" spans="43:43">
      <c r="AQ2431" s="68"/>
    </row>
    <row r="2432" spans="43:43">
      <c r="AQ2432" s="68"/>
    </row>
    <row r="2433" spans="43:43">
      <c r="AQ2433" s="68"/>
    </row>
    <row r="2434" spans="43:43">
      <c r="AQ2434" s="68"/>
    </row>
    <row r="2435" spans="43:43">
      <c r="AQ2435" s="68"/>
    </row>
    <row r="2436" spans="43:43">
      <c r="AQ2436" s="68"/>
    </row>
    <row r="2437" spans="43:43">
      <c r="AQ2437" s="68"/>
    </row>
    <row r="2438" spans="43:43">
      <c r="AQ2438" s="68"/>
    </row>
    <row r="2439" spans="43:43">
      <c r="AQ2439" s="68"/>
    </row>
    <row r="2440" spans="43:43">
      <c r="AQ2440" s="68"/>
    </row>
    <row r="2441" spans="43:43">
      <c r="AQ2441" s="68"/>
    </row>
    <row r="2442" spans="43:43">
      <c r="AQ2442" s="68"/>
    </row>
    <row r="2443" spans="43:43">
      <c r="AQ2443" s="68"/>
    </row>
    <row r="2444" spans="43:43">
      <c r="AQ2444" s="68"/>
    </row>
    <row r="2445" spans="43:43">
      <c r="AQ2445" s="68"/>
    </row>
    <row r="2446" spans="43:43">
      <c r="AQ2446" s="68"/>
    </row>
    <row r="2447" spans="43:43">
      <c r="AQ2447" s="68"/>
    </row>
    <row r="2448" spans="43:43">
      <c r="AQ2448" s="68"/>
    </row>
    <row r="2449" spans="43:43">
      <c r="AQ2449" s="68"/>
    </row>
    <row r="2450" spans="43:43">
      <c r="AQ2450" s="68"/>
    </row>
    <row r="2451" spans="43:43">
      <c r="AQ2451" s="68"/>
    </row>
    <row r="2452" spans="43:43">
      <c r="AQ2452" s="68"/>
    </row>
    <row r="2453" spans="43:43">
      <c r="AQ2453" s="68"/>
    </row>
    <row r="2454" spans="43:43">
      <c r="AQ2454" s="68"/>
    </row>
    <row r="2455" spans="43:43">
      <c r="AQ2455" s="68"/>
    </row>
    <row r="2456" spans="43:43">
      <c r="AQ2456" s="68"/>
    </row>
    <row r="2457" spans="43:43">
      <c r="AQ2457" s="68"/>
    </row>
    <row r="2458" spans="43:43">
      <c r="AQ2458" s="68"/>
    </row>
    <row r="2459" spans="43:43">
      <c r="AQ2459" s="68"/>
    </row>
    <row r="2460" spans="43:43">
      <c r="AQ2460" s="68"/>
    </row>
    <row r="2461" spans="43:43">
      <c r="AQ2461" s="68"/>
    </row>
    <row r="2462" spans="43:43">
      <c r="AQ2462" s="68"/>
    </row>
    <row r="2463" spans="43:43">
      <c r="AQ2463" s="68"/>
    </row>
    <row r="2464" spans="43:43">
      <c r="AQ2464" s="68"/>
    </row>
    <row r="2465" spans="43:43">
      <c r="AQ2465" s="68"/>
    </row>
    <row r="2466" spans="43:43">
      <c r="AQ2466" s="68"/>
    </row>
    <row r="2467" spans="43:43">
      <c r="AQ2467" s="68"/>
    </row>
    <row r="2468" spans="43:43">
      <c r="AQ2468" s="68"/>
    </row>
    <row r="2469" spans="43:43">
      <c r="AQ2469" s="68"/>
    </row>
    <row r="2470" spans="43:43">
      <c r="AQ2470" s="68"/>
    </row>
    <row r="2471" spans="43:43">
      <c r="AQ2471" s="68"/>
    </row>
    <row r="2472" spans="43:43">
      <c r="AQ2472" s="68"/>
    </row>
    <row r="2473" spans="43:43">
      <c r="AQ2473" s="68"/>
    </row>
    <row r="2474" spans="43:43">
      <c r="AQ2474" s="68"/>
    </row>
    <row r="2475" spans="43:43">
      <c r="AQ2475" s="68"/>
    </row>
    <row r="2476" spans="43:43">
      <c r="AQ2476" s="68"/>
    </row>
    <row r="2477" spans="43:43">
      <c r="AQ2477" s="68"/>
    </row>
    <row r="2478" spans="43:43">
      <c r="AQ2478" s="68"/>
    </row>
    <row r="2479" spans="43:43">
      <c r="AQ2479" s="68"/>
    </row>
    <row r="2480" spans="43:43">
      <c r="AQ2480" s="68"/>
    </row>
    <row r="2481" spans="43:43">
      <c r="AQ2481" s="68"/>
    </row>
    <row r="2482" spans="43:43">
      <c r="AQ2482" s="68"/>
    </row>
    <row r="2483" spans="43:43">
      <c r="AQ2483" s="68"/>
    </row>
    <row r="2484" spans="43:43">
      <c r="AQ2484" s="68"/>
    </row>
    <row r="2485" spans="43:43">
      <c r="AQ2485" s="68"/>
    </row>
    <row r="2486" spans="43:43">
      <c r="AQ2486" s="68"/>
    </row>
    <row r="2487" spans="43:43">
      <c r="AQ2487" s="68"/>
    </row>
    <row r="2488" spans="43:43">
      <c r="AQ2488" s="68"/>
    </row>
    <row r="2489" spans="43:43">
      <c r="AQ2489" s="68"/>
    </row>
    <row r="2490" spans="43:43">
      <c r="AQ2490" s="68"/>
    </row>
    <row r="2491" spans="43:43">
      <c r="AQ2491" s="68"/>
    </row>
    <row r="2492" spans="43:43">
      <c r="AQ2492" s="68"/>
    </row>
    <row r="2493" spans="43:43">
      <c r="AQ2493" s="68"/>
    </row>
    <row r="2494" spans="43:43">
      <c r="AQ2494" s="68"/>
    </row>
    <row r="2495" spans="43:43">
      <c r="AQ2495" s="68"/>
    </row>
    <row r="2496" spans="43:43">
      <c r="AQ2496" s="68"/>
    </row>
    <row r="2497" spans="43:43">
      <c r="AQ2497" s="68"/>
    </row>
    <row r="2498" spans="43:43">
      <c r="AQ2498" s="68"/>
    </row>
    <row r="2499" spans="43:43">
      <c r="AQ2499" s="68"/>
    </row>
    <row r="2500" spans="43:43">
      <c r="AQ2500" s="68"/>
    </row>
    <row r="2501" spans="43:43">
      <c r="AQ2501" s="68"/>
    </row>
    <row r="2502" spans="43:43">
      <c r="AQ2502" s="68"/>
    </row>
    <row r="2503" spans="43:43">
      <c r="AQ2503" s="68"/>
    </row>
    <row r="2504" spans="43:43">
      <c r="AQ2504" s="68"/>
    </row>
    <row r="2505" spans="43:43">
      <c r="AQ2505" s="68"/>
    </row>
    <row r="2506" spans="43:43">
      <c r="AQ2506" s="68"/>
    </row>
    <row r="2507" spans="43:43">
      <c r="AQ2507" s="68"/>
    </row>
    <row r="2508" spans="43:43">
      <c r="AQ2508" s="68"/>
    </row>
    <row r="2509" spans="43:43">
      <c r="AQ2509" s="68"/>
    </row>
    <row r="2510" spans="43:43">
      <c r="AQ2510" s="68"/>
    </row>
    <row r="2511" spans="43:43">
      <c r="AQ2511" s="68"/>
    </row>
    <row r="2512" spans="43:43">
      <c r="AQ2512" s="68"/>
    </row>
    <row r="2513" spans="43:43">
      <c r="AQ2513" s="68"/>
    </row>
    <row r="2514" spans="43:43">
      <c r="AQ2514" s="68"/>
    </row>
    <row r="2515" spans="43:43">
      <c r="AQ2515" s="68"/>
    </row>
    <row r="2516" spans="43:43">
      <c r="AQ2516" s="68"/>
    </row>
    <row r="2517" spans="43:43">
      <c r="AQ2517" s="68"/>
    </row>
    <row r="2518" spans="43:43">
      <c r="AQ2518" s="68"/>
    </row>
    <row r="2519" spans="43:43">
      <c r="AQ2519" s="68"/>
    </row>
    <row r="2520" spans="43:43">
      <c r="AQ2520" s="68"/>
    </row>
    <row r="2521" spans="43:43">
      <c r="AQ2521" s="68"/>
    </row>
    <row r="2522" spans="43:43">
      <c r="AQ2522" s="68"/>
    </row>
    <row r="2523" spans="43:43">
      <c r="AQ2523" s="68"/>
    </row>
    <row r="2524" spans="43:43">
      <c r="AQ2524" s="68"/>
    </row>
    <row r="2525" spans="43:43">
      <c r="AQ2525" s="68"/>
    </row>
    <row r="2526" spans="43:43">
      <c r="AQ2526" s="68"/>
    </row>
    <row r="2527" spans="43:43">
      <c r="AQ2527" s="68"/>
    </row>
    <row r="2528" spans="43:43">
      <c r="AQ2528" s="68"/>
    </row>
    <row r="2529" spans="43:43">
      <c r="AQ2529" s="68"/>
    </row>
    <row r="2530" spans="43:43">
      <c r="AQ2530" s="68"/>
    </row>
    <row r="2531" spans="43:43">
      <c r="AQ2531" s="68"/>
    </row>
    <row r="2532" spans="43:43">
      <c r="AQ2532" s="68"/>
    </row>
    <row r="2533" spans="43:43">
      <c r="AQ2533" s="68"/>
    </row>
    <row r="2534" spans="43:43">
      <c r="AQ2534" s="68"/>
    </row>
    <row r="2535" spans="43:43">
      <c r="AQ2535" s="68"/>
    </row>
    <row r="2536" spans="43:43">
      <c r="AQ2536" s="68"/>
    </row>
    <row r="2537" spans="43:43">
      <c r="AQ2537" s="68"/>
    </row>
    <row r="2538" spans="43:43">
      <c r="AQ2538" s="68"/>
    </row>
    <row r="2539" spans="43:43">
      <c r="AQ2539" s="68"/>
    </row>
    <row r="2540" spans="43:43">
      <c r="AQ2540" s="68"/>
    </row>
    <row r="2541" spans="43:43">
      <c r="AQ2541" s="68"/>
    </row>
    <row r="2542" spans="43:43">
      <c r="AQ2542" s="68"/>
    </row>
    <row r="2543" spans="43:43">
      <c r="AQ2543" s="68"/>
    </row>
    <row r="2544" spans="43:43">
      <c r="AQ2544" s="68"/>
    </row>
    <row r="2545" spans="43:43">
      <c r="AQ2545" s="68"/>
    </row>
    <row r="2546" spans="43:43">
      <c r="AQ2546" s="68"/>
    </row>
    <row r="2547" spans="43:43">
      <c r="AQ2547" s="68"/>
    </row>
    <row r="2548" spans="43:43">
      <c r="AQ2548" s="68"/>
    </row>
    <row r="2549" spans="43:43">
      <c r="AQ2549" s="68"/>
    </row>
    <row r="2550" spans="43:43">
      <c r="AQ2550" s="68"/>
    </row>
    <row r="2551" spans="43:43">
      <c r="AQ2551" s="68"/>
    </row>
    <row r="2552" spans="43:43">
      <c r="AQ2552" s="68"/>
    </row>
    <row r="2553" spans="43:43">
      <c r="AQ2553" s="68"/>
    </row>
    <row r="2554" spans="43:43">
      <c r="AQ2554" s="68"/>
    </row>
    <row r="2555" spans="43:43">
      <c r="AQ2555" s="68"/>
    </row>
    <row r="2556" spans="43:43">
      <c r="AQ2556" s="68"/>
    </row>
    <row r="2557" spans="43:43">
      <c r="AQ2557" s="68"/>
    </row>
    <row r="2558" spans="43:43">
      <c r="AQ2558" s="68"/>
    </row>
    <row r="2559" spans="43:43">
      <c r="AQ2559" s="68"/>
    </row>
    <row r="2560" spans="43:43">
      <c r="AQ2560" s="68"/>
    </row>
    <row r="2561" spans="43:43">
      <c r="AQ2561" s="68"/>
    </row>
    <row r="2562" spans="43:43">
      <c r="AQ2562" s="68"/>
    </row>
    <row r="2563" spans="43:43">
      <c r="AQ2563" s="68"/>
    </row>
    <row r="2564" spans="43:43">
      <c r="AQ2564" s="68"/>
    </row>
    <row r="2565" spans="43:43">
      <c r="AQ2565" s="68"/>
    </row>
    <row r="2566" spans="43:43">
      <c r="AQ2566" s="68"/>
    </row>
    <row r="2567" spans="43:43">
      <c r="AQ2567" s="68"/>
    </row>
    <row r="2568" spans="43:43">
      <c r="AQ2568" s="68"/>
    </row>
    <row r="2569" spans="43:43">
      <c r="AQ2569" s="68"/>
    </row>
    <row r="2570" spans="43:43">
      <c r="AQ2570" s="68"/>
    </row>
    <row r="2571" spans="43:43">
      <c r="AQ2571" s="68"/>
    </row>
    <row r="2572" spans="43:43">
      <c r="AQ2572" s="68"/>
    </row>
    <row r="2573" spans="43:43">
      <c r="AQ2573" s="68"/>
    </row>
    <row r="2574" spans="43:43">
      <c r="AQ2574" s="68"/>
    </row>
    <row r="2575" spans="43:43">
      <c r="AQ2575" s="68"/>
    </row>
    <row r="2576" spans="43:43">
      <c r="AQ2576" s="68"/>
    </row>
    <row r="2577" spans="43:43">
      <c r="AQ2577" s="68"/>
    </row>
    <row r="2578" spans="43:43">
      <c r="AQ2578" s="68"/>
    </row>
    <row r="2579" spans="43:43">
      <c r="AQ2579" s="68"/>
    </row>
    <row r="2580" spans="43:43">
      <c r="AQ2580" s="68"/>
    </row>
    <row r="2581" spans="43:43">
      <c r="AQ2581" s="68"/>
    </row>
    <row r="2582" spans="43:43">
      <c r="AQ2582" s="68"/>
    </row>
    <row r="2583" spans="43:43">
      <c r="AQ2583" s="68"/>
    </row>
    <row r="2584" spans="43:43">
      <c r="AQ2584" s="68"/>
    </row>
    <row r="2585" spans="43:43">
      <c r="AQ2585" s="68"/>
    </row>
    <row r="2586" spans="43:43">
      <c r="AQ2586" s="68"/>
    </row>
    <row r="2587" spans="43:43">
      <c r="AQ2587" s="68"/>
    </row>
    <row r="2588" spans="43:43">
      <c r="AQ2588" s="68"/>
    </row>
    <row r="2589" spans="43:43">
      <c r="AQ2589" s="68"/>
    </row>
    <row r="2590" spans="43:43">
      <c r="AQ2590" s="68"/>
    </row>
    <row r="2591" spans="43:43">
      <c r="AQ2591" s="68"/>
    </row>
    <row r="2592" spans="43:43">
      <c r="AQ2592" s="68"/>
    </row>
    <row r="2593" spans="43:43">
      <c r="AQ2593" s="68"/>
    </row>
    <row r="2594" spans="43:43">
      <c r="AQ2594" s="68"/>
    </row>
    <row r="2595" spans="43:43">
      <c r="AQ2595" s="68"/>
    </row>
    <row r="2596" spans="43:43">
      <c r="AQ2596" s="68"/>
    </row>
    <row r="2597" spans="43:43">
      <c r="AQ2597" s="68"/>
    </row>
    <row r="2598" spans="43:43">
      <c r="AQ2598" s="68"/>
    </row>
    <row r="2599" spans="43:43">
      <c r="AQ2599" s="68"/>
    </row>
    <row r="2600" spans="43:43">
      <c r="AQ2600" s="68"/>
    </row>
    <row r="2601" spans="43:43">
      <c r="AQ2601" s="68"/>
    </row>
    <row r="2602" spans="43:43">
      <c r="AQ2602" s="68"/>
    </row>
    <row r="2603" spans="43:43">
      <c r="AQ2603" s="68"/>
    </row>
    <row r="2604" spans="43:43">
      <c r="AQ2604" s="68"/>
    </row>
    <row r="2605" spans="43:43">
      <c r="AQ2605" s="68"/>
    </row>
    <row r="2606" spans="43:43">
      <c r="AQ2606" s="68"/>
    </row>
    <row r="2607" spans="43:43">
      <c r="AQ2607" s="68"/>
    </row>
    <row r="2608" spans="43:43">
      <c r="AQ2608" s="68"/>
    </row>
    <row r="2609" spans="43:43">
      <c r="AQ2609" s="68"/>
    </row>
    <row r="2610" spans="43:43">
      <c r="AQ2610" s="68"/>
    </row>
    <row r="2611" spans="43:43">
      <c r="AQ2611" s="68"/>
    </row>
    <row r="2612" spans="43:43">
      <c r="AQ2612" s="68"/>
    </row>
    <row r="2613" spans="43:43">
      <c r="AQ2613" s="68"/>
    </row>
    <row r="2614" spans="43:43">
      <c r="AQ2614" s="68"/>
    </row>
    <row r="2615" spans="43:43">
      <c r="AQ2615" s="68"/>
    </row>
    <row r="2616" spans="43:43">
      <c r="AQ2616" s="68"/>
    </row>
    <row r="2617" spans="43:43">
      <c r="AQ2617" s="68"/>
    </row>
    <row r="2618" spans="43:43">
      <c r="AQ2618" s="68"/>
    </row>
    <row r="2619" spans="43:43">
      <c r="AQ2619" s="68"/>
    </row>
    <row r="2620" spans="43:43">
      <c r="AQ2620" s="68"/>
    </row>
    <row r="2621" spans="43:43">
      <c r="AQ2621" s="68"/>
    </row>
    <row r="2622" spans="43:43">
      <c r="AQ2622" s="68"/>
    </row>
    <row r="2623" spans="43:43">
      <c r="AQ2623" s="68"/>
    </row>
    <row r="2624" spans="43:43">
      <c r="AQ2624" s="68"/>
    </row>
    <row r="2625" spans="43:43">
      <c r="AQ2625" s="68"/>
    </row>
    <row r="2626" spans="43:43">
      <c r="AQ2626" s="68"/>
    </row>
    <row r="2627" spans="43:43">
      <c r="AQ2627" s="68"/>
    </row>
    <row r="2628" spans="43:43">
      <c r="AQ2628" s="68"/>
    </row>
    <row r="2629" spans="43:43">
      <c r="AQ2629" s="68"/>
    </row>
    <row r="2630" spans="43:43">
      <c r="AQ2630" s="68"/>
    </row>
    <row r="2631" spans="43:43">
      <c r="AQ2631" s="68"/>
    </row>
    <row r="2632" spans="43:43">
      <c r="AQ2632" s="68"/>
    </row>
    <row r="2633" spans="43:43">
      <c r="AQ2633" s="68"/>
    </row>
    <row r="2634" spans="43:43">
      <c r="AQ2634" s="68"/>
    </row>
    <row r="2635" spans="43:43">
      <c r="AQ2635" s="68"/>
    </row>
    <row r="2636" spans="43:43">
      <c r="AQ2636" s="68"/>
    </row>
    <row r="2637" spans="43:43">
      <c r="AQ2637" s="68"/>
    </row>
    <row r="2638" spans="43:43">
      <c r="AQ2638" s="68"/>
    </row>
    <row r="2639" spans="43:43">
      <c r="AQ2639" s="68"/>
    </row>
    <row r="2640" spans="43:43">
      <c r="AQ2640" s="68"/>
    </row>
    <row r="2641" spans="43:43">
      <c r="AQ2641" s="68"/>
    </row>
    <row r="2642" spans="43:43">
      <c r="AQ2642" s="68"/>
    </row>
    <row r="2643" spans="43:43">
      <c r="AQ2643" s="68"/>
    </row>
    <row r="2644" spans="43:43">
      <c r="AQ2644" s="68"/>
    </row>
    <row r="2645" spans="43:43">
      <c r="AQ2645" s="68"/>
    </row>
    <row r="2646" spans="43:43">
      <c r="AQ2646" s="68"/>
    </row>
    <row r="2647" spans="43:43">
      <c r="AQ2647" s="68"/>
    </row>
    <row r="2648" spans="43:43">
      <c r="AQ2648" s="68"/>
    </row>
    <row r="2649" spans="43:43">
      <c r="AQ2649" s="68"/>
    </row>
    <row r="2650" spans="43:43">
      <c r="AQ2650" s="68"/>
    </row>
    <row r="2651" spans="43:43">
      <c r="AQ2651" s="68"/>
    </row>
    <row r="2652" spans="43:43">
      <c r="AQ2652" s="68"/>
    </row>
    <row r="2653" spans="43:43">
      <c r="AQ2653" s="68"/>
    </row>
    <row r="2654" spans="43:43">
      <c r="AQ2654" s="68"/>
    </row>
    <row r="2655" spans="43:43">
      <c r="AQ2655" s="68"/>
    </row>
    <row r="2656" spans="43:43">
      <c r="AQ2656" s="68"/>
    </row>
    <row r="2657" spans="43:43">
      <c r="AQ2657" s="68"/>
    </row>
    <row r="2658" spans="43:43">
      <c r="AQ2658" s="68"/>
    </row>
    <row r="2659" spans="43:43">
      <c r="AQ2659" s="68"/>
    </row>
    <row r="2660" spans="43:43">
      <c r="AQ2660" s="68"/>
    </row>
    <row r="2661" spans="43:43">
      <c r="AQ2661" s="68"/>
    </row>
    <row r="2662" spans="43:43">
      <c r="AQ2662" s="68"/>
    </row>
    <row r="2663" spans="43:43">
      <c r="AQ2663" s="68"/>
    </row>
    <row r="2664" spans="43:43">
      <c r="AQ2664" s="68"/>
    </row>
    <row r="2665" spans="43:43">
      <c r="AQ2665" s="68"/>
    </row>
    <row r="2666" spans="43:43">
      <c r="AQ2666" s="68"/>
    </row>
    <row r="2667" spans="43:43">
      <c r="AQ2667" s="68"/>
    </row>
    <row r="2668" spans="43:43">
      <c r="AQ2668" s="68"/>
    </row>
    <row r="2669" spans="43:43">
      <c r="AQ2669" s="68"/>
    </row>
    <row r="2670" spans="43:43">
      <c r="AQ2670" s="68"/>
    </row>
    <row r="2671" spans="43:43">
      <c r="AQ2671" s="68"/>
    </row>
    <row r="2672" spans="43:43">
      <c r="AQ2672" s="68"/>
    </row>
    <row r="2673" spans="43:43">
      <c r="AQ2673" s="68"/>
    </row>
    <row r="2674" spans="43:43">
      <c r="AQ2674" s="68"/>
    </row>
    <row r="2675" spans="43:43">
      <c r="AQ2675" s="68"/>
    </row>
    <row r="2676" spans="43:43">
      <c r="AQ2676" s="68"/>
    </row>
    <row r="2677" spans="43:43">
      <c r="AQ2677" s="68"/>
    </row>
    <row r="2678" spans="43:43">
      <c r="AQ2678" s="68"/>
    </row>
    <row r="2679" spans="43:43">
      <c r="AQ2679" s="68"/>
    </row>
    <row r="2680" spans="43:43">
      <c r="AQ2680" s="68"/>
    </row>
    <row r="2681" spans="43:43">
      <c r="AQ2681" s="68"/>
    </row>
    <row r="2682" spans="43:43">
      <c r="AQ2682" s="68"/>
    </row>
    <row r="2683" spans="43:43">
      <c r="AQ2683" s="68"/>
    </row>
    <row r="2684" spans="43:43">
      <c r="AQ2684" s="68"/>
    </row>
    <row r="2685" spans="43:43">
      <c r="AQ2685" s="68"/>
    </row>
    <row r="2686" spans="43:43">
      <c r="AQ2686" s="68"/>
    </row>
    <row r="2687" spans="43:43">
      <c r="AQ2687" s="68"/>
    </row>
    <row r="2688" spans="43:43">
      <c r="AQ2688" s="68"/>
    </row>
    <row r="2689" spans="43:43">
      <c r="AQ2689" s="68"/>
    </row>
    <row r="2690" spans="43:43">
      <c r="AQ2690" s="68"/>
    </row>
    <row r="2691" spans="43:43">
      <c r="AQ2691" s="68"/>
    </row>
    <row r="2692" spans="43:43">
      <c r="AQ2692" s="68"/>
    </row>
    <row r="2693" spans="43:43">
      <c r="AQ2693" s="68"/>
    </row>
    <row r="2694" spans="43:43">
      <c r="AQ2694" s="68"/>
    </row>
    <row r="2695" spans="43:43">
      <c r="AQ2695" s="68"/>
    </row>
    <row r="2696" spans="43:43">
      <c r="AQ2696" s="68"/>
    </row>
    <row r="2697" spans="43:43">
      <c r="AQ2697" s="68"/>
    </row>
    <row r="2698" spans="43:43">
      <c r="AQ2698" s="68"/>
    </row>
    <row r="2699" spans="43:43">
      <c r="AQ2699" s="68"/>
    </row>
    <row r="2700" spans="43:43">
      <c r="AQ2700" s="68"/>
    </row>
    <row r="2701" spans="43:43">
      <c r="AQ2701" s="68"/>
    </row>
    <row r="2702" spans="43:43">
      <c r="AQ2702" s="68"/>
    </row>
    <row r="2703" spans="43:43">
      <c r="AQ2703" s="68"/>
    </row>
    <row r="2704" spans="43:43">
      <c r="AQ2704" s="68"/>
    </row>
    <row r="2705" spans="43:43">
      <c r="AQ2705" s="68"/>
    </row>
    <row r="2706" spans="43:43">
      <c r="AQ2706" s="68"/>
    </row>
    <row r="2707" spans="43:43">
      <c r="AQ2707" s="68"/>
    </row>
    <row r="2708" spans="43:43">
      <c r="AQ2708" s="68"/>
    </row>
    <row r="2709" spans="43:43">
      <c r="AQ2709" s="68"/>
    </row>
    <row r="2710" spans="43:43">
      <c r="AQ2710" s="68"/>
    </row>
    <row r="2711" spans="43:43">
      <c r="AQ2711" s="68"/>
    </row>
    <row r="2712" spans="43:43">
      <c r="AQ2712" s="68"/>
    </row>
    <row r="2713" spans="43:43">
      <c r="AQ2713" s="68"/>
    </row>
    <row r="2714" spans="43:43">
      <c r="AQ2714" s="68"/>
    </row>
    <row r="2715" spans="43:43">
      <c r="AQ2715" s="68"/>
    </row>
    <row r="2716" spans="43:43">
      <c r="AQ2716" s="68"/>
    </row>
    <row r="2717" spans="43:43">
      <c r="AQ2717" s="68"/>
    </row>
    <row r="2718" spans="43:43">
      <c r="AQ2718" s="68"/>
    </row>
    <row r="2719" spans="43:43">
      <c r="AQ2719" s="68"/>
    </row>
    <row r="2720" spans="43:43">
      <c r="AQ2720" s="68"/>
    </row>
    <row r="2721" spans="43:43">
      <c r="AQ2721" s="68"/>
    </row>
    <row r="2722" spans="43:43">
      <c r="AQ2722" s="68"/>
    </row>
    <row r="2723" spans="43:43">
      <c r="AQ2723" s="68"/>
    </row>
    <row r="2724" spans="43:43">
      <c r="AQ2724" s="68"/>
    </row>
    <row r="2725" spans="43:43">
      <c r="AQ2725" s="68"/>
    </row>
    <row r="2726" spans="43:43">
      <c r="AQ2726" s="68"/>
    </row>
    <row r="2727" spans="43:43">
      <c r="AQ2727" s="68"/>
    </row>
    <row r="2728" spans="43:43">
      <c r="AQ2728" s="68"/>
    </row>
    <row r="2729" spans="43:43">
      <c r="AQ2729" s="68"/>
    </row>
    <row r="2730" spans="43:43">
      <c r="AQ2730" s="68"/>
    </row>
    <row r="2731" spans="43:43">
      <c r="AQ2731" s="68"/>
    </row>
    <row r="2732" spans="43:43">
      <c r="AQ2732" s="68"/>
    </row>
    <row r="2733" spans="43:43">
      <c r="AQ2733" s="68"/>
    </row>
    <row r="2734" spans="43:43">
      <c r="AQ2734" s="68"/>
    </row>
    <row r="2735" spans="43:43">
      <c r="AQ2735" s="68"/>
    </row>
    <row r="2736" spans="43:43">
      <c r="AQ2736" s="68"/>
    </row>
    <row r="2737" spans="43:43">
      <c r="AQ2737" s="68"/>
    </row>
    <row r="2738" spans="43:43">
      <c r="AQ2738" s="68"/>
    </row>
    <row r="2739" spans="43:43">
      <c r="AQ2739" s="68"/>
    </row>
    <row r="2740" spans="43:43">
      <c r="AQ2740" s="68"/>
    </row>
    <row r="2741" spans="43:43">
      <c r="AQ2741" s="68"/>
    </row>
    <row r="2742" spans="43:43">
      <c r="AQ2742" s="68"/>
    </row>
    <row r="2743" spans="43:43">
      <c r="AQ2743" s="68"/>
    </row>
    <row r="2744" spans="43:43">
      <c r="AQ2744" s="68"/>
    </row>
    <row r="2745" spans="43:43">
      <c r="AQ2745" s="68"/>
    </row>
    <row r="2746" spans="43:43">
      <c r="AQ2746" s="68"/>
    </row>
    <row r="2747" spans="43:43">
      <c r="AQ2747" s="68"/>
    </row>
    <row r="2748" spans="43:43">
      <c r="AQ2748" s="68"/>
    </row>
    <row r="2749" spans="43:43">
      <c r="AQ2749" s="68"/>
    </row>
    <row r="2750" spans="43:43">
      <c r="AQ2750" s="68"/>
    </row>
    <row r="2751" spans="43:43">
      <c r="AQ2751" s="68"/>
    </row>
    <row r="2752" spans="43:43">
      <c r="AQ2752" s="68"/>
    </row>
    <row r="2753" spans="43:43">
      <c r="AQ2753" s="68"/>
    </row>
    <row r="2754" spans="43:43">
      <c r="AQ2754" s="68"/>
    </row>
    <row r="2755" spans="43:43">
      <c r="AQ2755" s="68"/>
    </row>
    <row r="2756" spans="43:43">
      <c r="AQ2756" s="68"/>
    </row>
    <row r="2757" spans="43:43">
      <c r="AQ2757" s="68"/>
    </row>
    <row r="2758" spans="43:43">
      <c r="AQ2758" s="68"/>
    </row>
    <row r="2759" spans="43:43">
      <c r="AQ2759" s="68"/>
    </row>
    <row r="2760" spans="43:43">
      <c r="AQ2760" s="68"/>
    </row>
    <row r="2761" spans="43:43">
      <c r="AQ2761" s="68"/>
    </row>
    <row r="2762" spans="43:43">
      <c r="AQ2762" s="68"/>
    </row>
    <row r="2763" spans="43:43">
      <c r="AQ2763" s="68"/>
    </row>
    <row r="2764" spans="43:43">
      <c r="AQ2764" s="68"/>
    </row>
    <row r="2765" spans="43:43">
      <c r="AQ2765" s="68"/>
    </row>
    <row r="2766" spans="43:43">
      <c r="AQ2766" s="68"/>
    </row>
    <row r="2767" spans="43:43">
      <c r="AQ2767" s="68"/>
    </row>
    <row r="2768" spans="43:43">
      <c r="AQ2768" s="68"/>
    </row>
    <row r="2769" spans="43:43">
      <c r="AQ2769" s="68"/>
    </row>
    <row r="2770" spans="43:43">
      <c r="AQ2770" s="68"/>
    </row>
    <row r="2771" spans="43:43">
      <c r="AQ2771" s="68"/>
    </row>
    <row r="2772" spans="43:43">
      <c r="AQ2772" s="68"/>
    </row>
    <row r="2773" spans="43:43">
      <c r="AQ2773" s="68"/>
    </row>
    <row r="2774" spans="43:43">
      <c r="AQ2774" s="68"/>
    </row>
    <row r="2775" spans="43:43">
      <c r="AQ2775" s="68"/>
    </row>
    <row r="2776" spans="43:43">
      <c r="AQ2776" s="68"/>
    </row>
    <row r="2777" spans="43:43">
      <c r="AQ2777" s="68"/>
    </row>
    <row r="2778" spans="43:43">
      <c r="AQ2778" s="68"/>
    </row>
    <row r="2779" spans="43:43">
      <c r="AQ2779" s="68"/>
    </row>
    <row r="2780" spans="43:43">
      <c r="AQ2780" s="68"/>
    </row>
    <row r="2781" spans="43:43">
      <c r="AQ2781" s="68"/>
    </row>
    <row r="2782" spans="43:43">
      <c r="AQ2782" s="68"/>
    </row>
    <row r="2783" spans="43:43">
      <c r="AQ2783" s="68"/>
    </row>
    <row r="2784" spans="43:43">
      <c r="AQ2784" s="68"/>
    </row>
    <row r="2785" spans="43:43">
      <c r="AQ2785" s="68"/>
    </row>
    <row r="2786" spans="43:43">
      <c r="AQ2786" s="68"/>
    </row>
    <row r="2787" spans="43:43">
      <c r="AQ2787" s="68"/>
    </row>
    <row r="2788" spans="43:43">
      <c r="AQ2788" s="68"/>
    </row>
    <row r="2789" spans="43:43">
      <c r="AQ2789" s="68"/>
    </row>
    <row r="2790" spans="43:43">
      <c r="AQ2790" s="68"/>
    </row>
    <row r="2791" spans="43:43">
      <c r="AQ2791" s="68"/>
    </row>
    <row r="2792" spans="43:43">
      <c r="AQ2792" s="68"/>
    </row>
    <row r="2793" spans="43:43">
      <c r="AQ2793" s="68"/>
    </row>
    <row r="2794" spans="43:43">
      <c r="AQ2794" s="68"/>
    </row>
    <row r="2795" spans="43:43">
      <c r="AQ2795" s="68"/>
    </row>
    <row r="2796" spans="43:43">
      <c r="AQ2796" s="68"/>
    </row>
    <row r="2797" spans="43:43">
      <c r="AQ2797" s="68"/>
    </row>
    <row r="2798" spans="43:43">
      <c r="AQ2798" s="68"/>
    </row>
    <row r="2799" spans="43:43">
      <c r="AQ2799" s="68"/>
    </row>
    <row r="2800" spans="43:43">
      <c r="AQ2800" s="68"/>
    </row>
    <row r="2801" spans="43:43">
      <c r="AQ2801" s="68"/>
    </row>
    <row r="2802" spans="43:43">
      <c r="AQ2802" s="68"/>
    </row>
    <row r="2803" spans="43:43">
      <c r="AQ2803" s="68"/>
    </row>
    <row r="2804" spans="43:43">
      <c r="AQ2804" s="68"/>
    </row>
    <row r="2805" spans="43:43">
      <c r="AQ2805" s="68"/>
    </row>
    <row r="2806" spans="43:43">
      <c r="AQ2806" s="68"/>
    </row>
    <row r="2807" spans="43:43">
      <c r="AQ2807" s="68"/>
    </row>
    <row r="2808" spans="43:43">
      <c r="AQ2808" s="68"/>
    </row>
    <row r="2809" spans="43:43">
      <c r="AQ2809" s="68"/>
    </row>
    <row r="2810" spans="43:43">
      <c r="AQ2810" s="68"/>
    </row>
    <row r="2811" spans="43:43">
      <c r="AQ2811" s="68"/>
    </row>
    <row r="2812" spans="43:43">
      <c r="AQ2812" s="68"/>
    </row>
    <row r="2813" spans="43:43">
      <c r="AQ2813" s="68"/>
    </row>
    <row r="2814" spans="43:43">
      <c r="AQ2814" s="68"/>
    </row>
    <row r="2815" spans="43:43">
      <c r="AQ2815" s="68"/>
    </row>
    <row r="2816" spans="43:43">
      <c r="AQ2816" s="68"/>
    </row>
    <row r="2817" spans="43:43">
      <c r="AQ2817" s="68"/>
    </row>
    <row r="2818" spans="43:43">
      <c r="AQ2818" s="68"/>
    </row>
    <row r="2819" spans="43:43">
      <c r="AQ2819" s="68"/>
    </row>
    <row r="2820" spans="43:43">
      <c r="AQ2820" s="68"/>
    </row>
    <row r="2821" spans="43:43">
      <c r="AQ2821" s="68"/>
    </row>
    <row r="2822" spans="43:43">
      <c r="AQ2822" s="68"/>
    </row>
    <row r="2823" spans="43:43">
      <c r="AQ2823" s="68"/>
    </row>
    <row r="2824" spans="43:43">
      <c r="AQ2824" s="68"/>
    </row>
    <row r="2825" spans="43:43">
      <c r="AQ2825" s="68"/>
    </row>
    <row r="2826" spans="43:43">
      <c r="AQ2826" s="68"/>
    </row>
    <row r="2827" spans="43:43">
      <c r="AQ2827" s="68"/>
    </row>
    <row r="2828" spans="43:43">
      <c r="AQ2828" s="68"/>
    </row>
    <row r="2829" spans="43:43">
      <c r="AQ2829" s="68"/>
    </row>
    <row r="2830" spans="43:43">
      <c r="AQ2830" s="68"/>
    </row>
    <row r="2831" spans="43:43">
      <c r="AQ2831" s="68"/>
    </row>
    <row r="2832" spans="43:43">
      <c r="AQ2832" s="68"/>
    </row>
    <row r="2833" spans="43:43">
      <c r="AQ2833" s="68"/>
    </row>
    <row r="2834" spans="43:43">
      <c r="AQ2834" s="68"/>
    </row>
    <row r="2835" spans="43:43">
      <c r="AQ2835" s="68"/>
    </row>
    <row r="2836" spans="43:43">
      <c r="AQ2836" s="68"/>
    </row>
    <row r="2837" spans="43:43">
      <c r="AQ2837" s="68"/>
    </row>
    <row r="2838" spans="43:43">
      <c r="AQ2838" s="68"/>
    </row>
    <row r="2839" spans="43:43">
      <c r="AQ2839" s="68"/>
    </row>
    <row r="2840" spans="43:43">
      <c r="AQ2840" s="68"/>
    </row>
    <row r="2841" spans="43:43">
      <c r="AQ2841" s="68"/>
    </row>
    <row r="2842" spans="43:43">
      <c r="AQ2842" s="68"/>
    </row>
    <row r="2843" spans="43:43">
      <c r="AQ2843" s="68"/>
    </row>
    <row r="2844" spans="43:43">
      <c r="AQ2844" s="68"/>
    </row>
    <row r="2845" spans="43:43">
      <c r="AQ2845" s="68"/>
    </row>
    <row r="2846" spans="43:43">
      <c r="AQ2846" s="68"/>
    </row>
    <row r="2847" spans="43:43">
      <c r="AQ2847" s="68"/>
    </row>
    <row r="2848" spans="43:43">
      <c r="AQ2848" s="68"/>
    </row>
    <row r="2849" spans="43:43">
      <c r="AQ2849" s="68"/>
    </row>
    <row r="2850" spans="43:43">
      <c r="AQ2850" s="68"/>
    </row>
    <row r="2851" spans="43:43">
      <c r="AQ2851" s="68"/>
    </row>
    <row r="2852" spans="43:43">
      <c r="AQ2852" s="68"/>
    </row>
    <row r="2853" spans="43:43">
      <c r="AQ2853" s="68"/>
    </row>
    <row r="2854" spans="43:43">
      <c r="AQ2854" s="68"/>
    </row>
    <row r="2855" spans="43:43">
      <c r="AQ2855" s="68"/>
    </row>
    <row r="2856" spans="43:43">
      <c r="AQ2856" s="68"/>
    </row>
    <row r="2857" spans="43:43">
      <c r="AQ2857" s="68"/>
    </row>
    <row r="2858" spans="43:43">
      <c r="AQ2858" s="68"/>
    </row>
    <row r="2859" spans="43:43">
      <c r="AQ2859" s="68"/>
    </row>
    <row r="2860" spans="43:43">
      <c r="AQ2860" s="68"/>
    </row>
    <row r="2861" spans="43:43">
      <c r="AQ2861" s="68"/>
    </row>
    <row r="2862" spans="43:43">
      <c r="AQ2862" s="68"/>
    </row>
    <row r="2863" spans="43:43">
      <c r="AQ2863" s="68"/>
    </row>
    <row r="2864" spans="43:43">
      <c r="AQ2864" s="68"/>
    </row>
    <row r="2865" spans="43:43">
      <c r="AQ2865" s="68"/>
    </row>
    <row r="2866" spans="43:43">
      <c r="AQ2866" s="68"/>
    </row>
    <row r="2867" spans="43:43">
      <c r="AQ2867" s="68"/>
    </row>
    <row r="2868" spans="43:43">
      <c r="AQ2868" s="68"/>
    </row>
    <row r="2869" spans="43:43">
      <c r="AQ2869" s="68"/>
    </row>
    <row r="2870" spans="43:43">
      <c r="AQ2870" s="68"/>
    </row>
    <row r="2871" spans="43:43">
      <c r="AQ2871" s="68"/>
    </row>
    <row r="2872" spans="43:43">
      <c r="AQ2872" s="68"/>
    </row>
    <row r="2873" spans="43:43">
      <c r="AQ2873" s="68"/>
    </row>
    <row r="2874" spans="43:43">
      <c r="AQ2874" s="68"/>
    </row>
    <row r="2875" spans="43:43">
      <c r="AQ2875" s="68"/>
    </row>
    <row r="2876" spans="43:43">
      <c r="AQ2876" s="68"/>
    </row>
    <row r="2877" spans="43:43">
      <c r="AQ2877" s="68"/>
    </row>
    <row r="2878" spans="43:43">
      <c r="AQ2878" s="68"/>
    </row>
    <row r="2879" spans="43:43">
      <c r="AQ2879" s="68"/>
    </row>
    <row r="2880" spans="43:43">
      <c r="AQ2880" s="68"/>
    </row>
    <row r="2881" spans="43:43">
      <c r="AQ2881" s="68"/>
    </row>
    <row r="2882" spans="43:43">
      <c r="AQ2882" s="68"/>
    </row>
    <row r="2883" spans="43:43">
      <c r="AQ2883" s="68"/>
    </row>
    <row r="2884" spans="43:43">
      <c r="AQ2884" s="68"/>
    </row>
    <row r="2885" spans="43:43">
      <c r="AQ2885" s="68"/>
    </row>
    <row r="2886" spans="43:43">
      <c r="AQ2886" s="68"/>
    </row>
    <row r="2887" spans="43:43">
      <c r="AQ2887" s="68"/>
    </row>
    <row r="2888" spans="43:43">
      <c r="AQ2888" s="68"/>
    </row>
    <row r="2889" spans="43:43">
      <c r="AQ2889" s="68"/>
    </row>
    <row r="2890" spans="43:43">
      <c r="AQ2890" s="68"/>
    </row>
    <row r="2891" spans="43:43">
      <c r="AQ2891" s="68"/>
    </row>
    <row r="2892" spans="43:43">
      <c r="AQ2892" s="68"/>
    </row>
    <row r="2893" spans="43:43">
      <c r="AQ2893" s="68"/>
    </row>
    <row r="2894" spans="43:43">
      <c r="AQ2894" s="68"/>
    </row>
    <row r="2895" spans="43:43">
      <c r="AQ2895" s="68"/>
    </row>
    <row r="2896" spans="43:43">
      <c r="AQ2896" s="68"/>
    </row>
    <row r="2897" spans="43:43">
      <c r="AQ2897" s="68"/>
    </row>
    <row r="2898" spans="43:43">
      <c r="AQ2898" s="68"/>
    </row>
    <row r="2899" spans="43:43">
      <c r="AQ2899" s="68"/>
    </row>
    <row r="2900" spans="43:43">
      <c r="AQ2900" s="68"/>
    </row>
    <row r="2901" spans="43:43">
      <c r="AQ2901" s="68"/>
    </row>
    <row r="2902" spans="43:43">
      <c r="AQ2902" s="68"/>
    </row>
    <row r="2903" spans="43:43">
      <c r="AQ2903" s="68"/>
    </row>
    <row r="2904" spans="43:43">
      <c r="AQ2904" s="68"/>
    </row>
    <row r="2905" spans="43:43">
      <c r="AQ2905" s="68"/>
    </row>
    <row r="2906" spans="43:43">
      <c r="AQ2906" s="68"/>
    </row>
    <row r="2907" spans="43:43">
      <c r="AQ2907" s="68"/>
    </row>
    <row r="2908" spans="43:43">
      <c r="AQ2908" s="68"/>
    </row>
    <row r="2909" spans="43:43">
      <c r="AQ2909" s="68"/>
    </row>
    <row r="2910" spans="43:43">
      <c r="AQ2910" s="68"/>
    </row>
    <row r="2911" spans="43:43">
      <c r="AQ2911" s="68"/>
    </row>
    <row r="2912" spans="43:43">
      <c r="AQ2912" s="68"/>
    </row>
    <row r="2913" spans="43:43">
      <c r="AQ2913" s="68"/>
    </row>
    <row r="2914" spans="43:43">
      <c r="AQ2914" s="68"/>
    </row>
    <row r="2915" spans="43:43">
      <c r="AQ2915" s="68"/>
    </row>
    <row r="2916" spans="43:43">
      <c r="AQ2916" s="68"/>
    </row>
    <row r="2917" spans="43:43">
      <c r="AQ2917" s="68"/>
    </row>
    <row r="2918" spans="43:43">
      <c r="AQ2918" s="68"/>
    </row>
    <row r="2919" spans="43:43">
      <c r="AQ2919" s="68"/>
    </row>
    <row r="2920" spans="43:43">
      <c r="AQ2920" s="68"/>
    </row>
    <row r="2921" spans="43:43">
      <c r="AQ2921" s="68"/>
    </row>
    <row r="2922" spans="43:43">
      <c r="AQ2922" s="68"/>
    </row>
    <row r="2923" spans="43:43">
      <c r="AQ2923" s="68"/>
    </row>
    <row r="2924" spans="43:43">
      <c r="AQ2924" s="68"/>
    </row>
    <row r="2925" spans="43:43">
      <c r="AQ2925" s="68"/>
    </row>
    <row r="2926" spans="43:43">
      <c r="AQ2926" s="68"/>
    </row>
    <row r="2927" spans="43:43">
      <c r="AQ2927" s="68"/>
    </row>
    <row r="2928" spans="43:43">
      <c r="AQ2928" s="68"/>
    </row>
    <row r="2929" spans="43:43">
      <c r="AQ2929" s="68"/>
    </row>
    <row r="2930" spans="43:43">
      <c r="AQ2930" s="68"/>
    </row>
    <row r="2931" spans="43:43">
      <c r="AQ2931" s="68"/>
    </row>
    <row r="2932" spans="43:43">
      <c r="AQ2932" s="68"/>
    </row>
    <row r="2933" spans="43:43">
      <c r="AQ2933" s="68"/>
    </row>
    <row r="2934" spans="43:43">
      <c r="AQ2934" s="68"/>
    </row>
    <row r="2935" spans="43:43">
      <c r="AQ2935" s="68"/>
    </row>
    <row r="2936" spans="43:43">
      <c r="AQ2936" s="68"/>
    </row>
    <row r="2937" spans="43:43">
      <c r="AQ2937" s="68"/>
    </row>
    <row r="2938" spans="43:43">
      <c r="AQ2938" s="68"/>
    </row>
    <row r="2939" spans="43:43">
      <c r="AQ2939" s="68"/>
    </row>
    <row r="2940" spans="43:43">
      <c r="AQ2940" s="68"/>
    </row>
    <row r="2941" spans="43:43">
      <c r="AQ2941" s="68"/>
    </row>
    <row r="2942" spans="43:43">
      <c r="AQ2942" s="68"/>
    </row>
    <row r="2943" spans="43:43">
      <c r="AQ2943" s="68"/>
    </row>
    <row r="2944" spans="43:43">
      <c r="AQ2944" s="68"/>
    </row>
    <row r="2945" spans="43:43">
      <c r="AQ2945" s="68"/>
    </row>
    <row r="2946" spans="43:43">
      <c r="AQ2946" s="68"/>
    </row>
    <row r="2947" spans="43:43">
      <c r="AQ2947" s="68"/>
    </row>
    <row r="2948" spans="43:43">
      <c r="AQ2948" s="68"/>
    </row>
    <row r="2949" spans="43:43">
      <c r="AQ2949" s="68"/>
    </row>
    <row r="2950" spans="43:43">
      <c r="AQ2950" s="68"/>
    </row>
    <row r="2951" spans="43:43">
      <c r="AQ2951" s="68"/>
    </row>
    <row r="2952" spans="43:43">
      <c r="AQ2952" s="68"/>
    </row>
    <row r="2953" spans="43:43">
      <c r="AQ2953" s="68"/>
    </row>
    <row r="2954" spans="43:43">
      <c r="AQ2954" s="68"/>
    </row>
    <row r="2955" spans="43:43">
      <c r="AQ2955" s="68"/>
    </row>
    <row r="2956" spans="43:43">
      <c r="AQ2956" s="68"/>
    </row>
    <row r="2957" spans="43:43">
      <c r="AQ2957" s="68"/>
    </row>
    <row r="2958" spans="43:43">
      <c r="AQ2958" s="68"/>
    </row>
    <row r="2959" spans="43:43">
      <c r="AQ2959" s="68"/>
    </row>
    <row r="2960" spans="43:43">
      <c r="AQ2960" s="68"/>
    </row>
    <row r="2961" spans="43:43">
      <c r="AQ2961" s="68"/>
    </row>
    <row r="2962" spans="43:43">
      <c r="AQ2962" s="68"/>
    </row>
    <row r="2963" spans="43:43">
      <c r="AQ2963" s="68"/>
    </row>
    <row r="2964" spans="43:43">
      <c r="AQ2964" s="68"/>
    </row>
    <row r="2965" spans="43:43">
      <c r="AQ2965" s="68"/>
    </row>
    <row r="2966" spans="43:43">
      <c r="AQ2966" s="68"/>
    </row>
    <row r="2967" spans="43:43">
      <c r="AQ2967" s="68"/>
    </row>
    <row r="2968" spans="43:43">
      <c r="AQ2968" s="68"/>
    </row>
    <row r="2969" spans="43:43">
      <c r="AQ2969" s="68"/>
    </row>
    <row r="2970" spans="43:43">
      <c r="AQ2970" s="68"/>
    </row>
    <row r="2971" spans="43:43">
      <c r="AQ2971" s="68"/>
    </row>
    <row r="2972" spans="43:43">
      <c r="AQ2972" s="68"/>
    </row>
    <row r="2973" spans="43:43">
      <c r="AQ2973" s="68"/>
    </row>
    <row r="2974" spans="43:43">
      <c r="AQ2974" s="68"/>
    </row>
    <row r="2975" spans="43:43">
      <c r="AQ2975" s="68"/>
    </row>
    <row r="2976" spans="43:43">
      <c r="AQ2976" s="68"/>
    </row>
    <row r="2977" spans="43:43">
      <c r="AQ2977" s="68"/>
    </row>
    <row r="2978" spans="43:43">
      <c r="AQ2978" s="68"/>
    </row>
    <row r="2979" spans="43:43">
      <c r="AQ2979" s="68"/>
    </row>
    <row r="2980" spans="43:43">
      <c r="AQ2980" s="68"/>
    </row>
    <row r="2981" spans="43:43">
      <c r="AQ2981" s="68"/>
    </row>
    <row r="2982" spans="43:43">
      <c r="AQ2982" s="68"/>
    </row>
    <row r="2983" spans="43:43">
      <c r="AQ2983" s="68"/>
    </row>
    <row r="2984" spans="43:43">
      <c r="AQ2984" s="68"/>
    </row>
    <row r="2985" spans="43:43">
      <c r="AQ2985" s="68"/>
    </row>
    <row r="2986" spans="43:43">
      <c r="AQ2986" s="68"/>
    </row>
    <row r="2987" spans="43:43">
      <c r="AQ2987" s="68"/>
    </row>
    <row r="2988" spans="43:43">
      <c r="AQ2988" s="68"/>
    </row>
    <row r="2989" spans="43:43">
      <c r="AQ2989" s="68"/>
    </row>
    <row r="2990" spans="43:43">
      <c r="AQ2990" s="68"/>
    </row>
    <row r="2991" spans="43:43">
      <c r="AQ2991" s="68"/>
    </row>
    <row r="2992" spans="43:43">
      <c r="AQ2992" s="68"/>
    </row>
    <row r="2993" spans="43:43">
      <c r="AQ2993" s="68"/>
    </row>
    <row r="2994" spans="43:43">
      <c r="AQ2994" s="68"/>
    </row>
    <row r="2995" spans="43:43">
      <c r="AQ2995" s="68"/>
    </row>
    <row r="2996" spans="43:43">
      <c r="AQ2996" s="68"/>
    </row>
    <row r="2997" spans="43:43">
      <c r="AQ2997" s="68"/>
    </row>
    <row r="2998" spans="43:43">
      <c r="AQ2998" s="68"/>
    </row>
    <row r="2999" spans="43:43">
      <c r="AQ2999" s="68"/>
    </row>
    <row r="3000" spans="43:43">
      <c r="AQ3000" s="68"/>
    </row>
    <row r="3001" spans="43:43">
      <c r="AQ3001" s="68"/>
    </row>
    <row r="3002" spans="43:43">
      <c r="AQ3002" s="68"/>
    </row>
    <row r="3003" spans="43:43">
      <c r="AQ3003" s="68"/>
    </row>
    <row r="3004" spans="43:43">
      <c r="AQ3004" s="68"/>
    </row>
    <row r="3005" spans="43:43">
      <c r="AQ3005" s="68"/>
    </row>
    <row r="3006" spans="43:43">
      <c r="AQ3006" s="68"/>
    </row>
    <row r="3007" spans="43:43">
      <c r="AQ3007" s="68"/>
    </row>
    <row r="3008" spans="43:43">
      <c r="AQ3008" s="68"/>
    </row>
    <row r="3009" spans="43:43">
      <c r="AQ3009" s="68"/>
    </row>
    <row r="3010" spans="43:43">
      <c r="AQ3010" s="68"/>
    </row>
    <row r="3011" spans="43:43">
      <c r="AQ3011" s="68"/>
    </row>
    <row r="3012" spans="43:43">
      <c r="AQ3012" s="68"/>
    </row>
    <row r="3013" spans="43:43">
      <c r="AQ3013" s="68"/>
    </row>
    <row r="3014" spans="43:43">
      <c r="AQ3014" s="68"/>
    </row>
    <row r="3015" spans="43:43">
      <c r="AQ3015" s="68"/>
    </row>
    <row r="3016" spans="43:43">
      <c r="AQ3016" s="68"/>
    </row>
    <row r="3017" spans="43:43">
      <c r="AQ3017" s="68"/>
    </row>
    <row r="3018" spans="43:43">
      <c r="AQ3018" s="68"/>
    </row>
    <row r="3019" spans="43:43">
      <c r="AQ3019" s="68"/>
    </row>
    <row r="3020" spans="43:43">
      <c r="AQ3020" s="68"/>
    </row>
    <row r="3021" spans="43:43">
      <c r="AQ3021" s="68"/>
    </row>
    <row r="3022" spans="43:43">
      <c r="AQ3022" s="68"/>
    </row>
    <row r="3023" spans="43:43">
      <c r="AQ3023" s="68"/>
    </row>
    <row r="3024" spans="43:43">
      <c r="AQ3024" s="68"/>
    </row>
    <row r="3025" spans="43:43">
      <c r="AQ3025" s="68"/>
    </row>
    <row r="3026" spans="43:43">
      <c r="AQ3026" s="68"/>
    </row>
    <row r="3027" spans="43:43">
      <c r="AQ3027" s="68"/>
    </row>
    <row r="3028" spans="43:43">
      <c r="AQ3028" s="68"/>
    </row>
    <row r="3029" spans="43:43">
      <c r="AQ3029" s="68"/>
    </row>
    <row r="3030" spans="43:43">
      <c r="AQ3030" s="68"/>
    </row>
    <row r="3031" spans="43:43">
      <c r="AQ3031" s="68"/>
    </row>
    <row r="3032" spans="43:43">
      <c r="AQ3032" s="68"/>
    </row>
    <row r="3033" spans="43:43">
      <c r="AQ3033" s="68"/>
    </row>
    <row r="3034" spans="43:43">
      <c r="AQ3034" s="68"/>
    </row>
    <row r="3035" spans="43:43">
      <c r="AQ3035" s="68"/>
    </row>
    <row r="3036" spans="43:43">
      <c r="AQ3036" s="68"/>
    </row>
    <row r="3037" spans="43:43">
      <c r="AQ3037" s="68"/>
    </row>
    <row r="3038" spans="43:43">
      <c r="AQ3038" s="68"/>
    </row>
    <row r="3039" spans="43:43">
      <c r="AQ3039" s="68"/>
    </row>
    <row r="3040" spans="43:43">
      <c r="AQ3040" s="68"/>
    </row>
    <row r="3041" spans="43:43">
      <c r="AQ3041" s="68"/>
    </row>
    <row r="3042" spans="43:43">
      <c r="AQ3042" s="68"/>
    </row>
    <row r="3043" spans="43:43">
      <c r="AQ3043" s="68"/>
    </row>
    <row r="3044" spans="43:43">
      <c r="AQ3044" s="68"/>
    </row>
    <row r="3045" spans="43:43">
      <c r="AQ3045" s="68"/>
    </row>
    <row r="3046" spans="43:43">
      <c r="AQ3046" s="68"/>
    </row>
    <row r="3047" spans="43:43">
      <c r="AQ3047" s="68"/>
    </row>
    <row r="3048" spans="43:43">
      <c r="AQ3048" s="68"/>
    </row>
    <row r="3049" spans="43:43">
      <c r="AQ3049" s="68"/>
    </row>
    <row r="3050" spans="43:43">
      <c r="AQ3050" s="68"/>
    </row>
    <row r="3051" spans="43:43">
      <c r="AQ3051" s="68"/>
    </row>
    <row r="3052" spans="43:43">
      <c r="AQ3052" s="68"/>
    </row>
    <row r="3053" spans="43:43">
      <c r="AQ3053" s="68"/>
    </row>
    <row r="3054" spans="43:43">
      <c r="AQ3054" s="68"/>
    </row>
    <row r="3055" spans="43:43">
      <c r="AQ3055" s="68"/>
    </row>
    <row r="3056" spans="43:43">
      <c r="AQ3056" s="68"/>
    </row>
    <row r="3057" spans="43:43">
      <c r="AQ3057" s="68"/>
    </row>
    <row r="3058" spans="43:43">
      <c r="AQ3058" s="68"/>
    </row>
    <row r="3059" spans="43:43">
      <c r="AQ3059" s="68"/>
    </row>
    <row r="3060" spans="43:43">
      <c r="AQ3060" s="68"/>
    </row>
    <row r="3061" spans="43:43">
      <c r="AQ3061" s="68"/>
    </row>
    <row r="3062" spans="43:43">
      <c r="AQ3062" s="68"/>
    </row>
    <row r="3063" spans="43:43">
      <c r="AQ3063" s="68"/>
    </row>
    <row r="3064" spans="43:43">
      <c r="AQ3064" s="68"/>
    </row>
    <row r="3065" spans="43:43">
      <c r="AQ3065" s="68"/>
    </row>
    <row r="3066" spans="43:43">
      <c r="AQ3066" s="68"/>
    </row>
    <row r="3067" spans="43:43">
      <c r="AQ3067" s="68"/>
    </row>
    <row r="3068" spans="43:43">
      <c r="AQ3068" s="68"/>
    </row>
    <row r="3069" spans="43:43">
      <c r="AQ3069" s="68"/>
    </row>
    <row r="3070" spans="43:43">
      <c r="AQ3070" s="68"/>
    </row>
    <row r="3071" spans="43:43">
      <c r="AQ3071" s="68"/>
    </row>
    <row r="3072" spans="43:43">
      <c r="AQ3072" s="68"/>
    </row>
    <row r="3073" spans="43:43">
      <c r="AQ3073" s="68"/>
    </row>
    <row r="3074" spans="43:43">
      <c r="AQ3074" s="68"/>
    </row>
    <row r="3075" spans="43:43">
      <c r="AQ3075" s="68"/>
    </row>
    <row r="3076" spans="43:43">
      <c r="AQ3076" s="68"/>
    </row>
    <row r="3077" spans="43:43">
      <c r="AQ3077" s="68"/>
    </row>
    <row r="3078" spans="43:43">
      <c r="AQ3078" s="68"/>
    </row>
    <row r="3079" spans="43:43">
      <c r="AQ3079" s="68"/>
    </row>
    <row r="3080" spans="43:43">
      <c r="AQ3080" s="68"/>
    </row>
    <row r="3081" spans="43:43">
      <c r="AQ3081" s="68"/>
    </row>
    <row r="3082" spans="43:43">
      <c r="AQ3082" s="68"/>
    </row>
    <row r="3083" spans="43:43">
      <c r="AQ3083" s="68"/>
    </row>
    <row r="3084" spans="43:43">
      <c r="AQ3084" s="68"/>
    </row>
    <row r="3085" spans="43:43">
      <c r="AQ3085" s="68"/>
    </row>
    <row r="3086" spans="43:43">
      <c r="AQ3086" s="68"/>
    </row>
    <row r="3087" spans="43:43">
      <c r="AQ3087" s="68"/>
    </row>
    <row r="3088" spans="43:43">
      <c r="AQ3088" s="68"/>
    </row>
    <row r="3089" spans="43:43">
      <c r="AQ3089" s="68"/>
    </row>
    <row r="3090" spans="43:43">
      <c r="AQ3090" s="68"/>
    </row>
    <row r="3091" spans="43:43">
      <c r="AQ3091" s="68"/>
    </row>
    <row r="3092" spans="43:43">
      <c r="AQ3092" s="68"/>
    </row>
    <row r="3093" spans="43:43">
      <c r="AQ3093" s="68"/>
    </row>
    <row r="3094" spans="43:43">
      <c r="AQ3094" s="68"/>
    </row>
    <row r="3095" spans="43:43">
      <c r="AQ3095" s="68"/>
    </row>
    <row r="3096" spans="43:43">
      <c r="AQ3096" s="68"/>
    </row>
    <row r="3097" spans="43:43">
      <c r="AQ3097" s="68"/>
    </row>
    <row r="3098" spans="43:43">
      <c r="AQ3098" s="68"/>
    </row>
    <row r="3099" spans="43:43">
      <c r="AQ3099" s="68"/>
    </row>
    <row r="3100" spans="43:43">
      <c r="AQ3100" s="68"/>
    </row>
    <row r="3101" spans="43:43">
      <c r="AQ3101" s="68"/>
    </row>
    <row r="3102" spans="43:43">
      <c r="AQ3102" s="68"/>
    </row>
    <row r="3103" spans="43:43">
      <c r="AQ3103" s="68"/>
    </row>
    <row r="3104" spans="43:43">
      <c r="AQ3104" s="68"/>
    </row>
    <row r="3105" spans="43:43">
      <c r="AQ3105" s="68"/>
    </row>
    <row r="3106" spans="43:43">
      <c r="AQ3106" s="68"/>
    </row>
    <row r="3107" spans="43:43">
      <c r="AQ3107" s="68"/>
    </row>
    <row r="3108" spans="43:43">
      <c r="AQ3108" s="68"/>
    </row>
    <row r="3109" spans="43:43">
      <c r="AQ3109" s="68"/>
    </row>
    <row r="3110" spans="43:43">
      <c r="AQ3110" s="68"/>
    </row>
    <row r="3111" spans="43:43">
      <c r="AQ3111" s="68"/>
    </row>
    <row r="3112" spans="43:43">
      <c r="AQ3112" s="68"/>
    </row>
    <row r="3113" spans="43:43">
      <c r="AQ3113" s="68"/>
    </row>
    <row r="3114" spans="43:43">
      <c r="AQ3114" s="68"/>
    </row>
    <row r="3115" spans="43:43">
      <c r="AQ3115" s="68"/>
    </row>
    <row r="3116" spans="43:43">
      <c r="AQ3116" s="68"/>
    </row>
    <row r="3117" spans="43:43">
      <c r="AQ3117" s="68"/>
    </row>
    <row r="3118" spans="43:43">
      <c r="AQ3118" s="68"/>
    </row>
    <row r="3119" spans="43:43">
      <c r="AQ3119" s="68"/>
    </row>
    <row r="3120" spans="43:43">
      <c r="AQ3120" s="68"/>
    </row>
    <row r="3121" spans="43:43">
      <c r="AQ3121" s="68"/>
    </row>
    <row r="3122" spans="43:43">
      <c r="AQ3122" s="68"/>
    </row>
    <row r="3123" spans="43:43">
      <c r="AQ3123" s="68"/>
    </row>
    <row r="3124" spans="43:43">
      <c r="AQ3124" s="68"/>
    </row>
    <row r="3125" spans="43:43">
      <c r="AQ3125" s="68"/>
    </row>
    <row r="3126" spans="43:43">
      <c r="AQ3126" s="68"/>
    </row>
    <row r="3127" spans="43:43">
      <c r="AQ3127" s="68"/>
    </row>
    <row r="3128" spans="43:43">
      <c r="AQ3128" s="68"/>
    </row>
    <row r="3129" spans="43:43">
      <c r="AQ3129" s="68"/>
    </row>
    <row r="3130" spans="43:43">
      <c r="AQ3130" s="68"/>
    </row>
    <row r="3131" spans="43:43">
      <c r="AQ3131" s="68"/>
    </row>
    <row r="3132" spans="43:43">
      <c r="AQ3132" s="68"/>
    </row>
    <row r="3133" spans="43:43">
      <c r="AQ3133" s="68"/>
    </row>
    <row r="3134" spans="43:43">
      <c r="AQ3134" s="68"/>
    </row>
    <row r="3135" spans="43:43">
      <c r="AQ3135" s="68"/>
    </row>
    <row r="3136" spans="43:43">
      <c r="AQ3136" s="68"/>
    </row>
    <row r="3137" spans="43:43">
      <c r="AQ3137" s="68"/>
    </row>
    <row r="3138" spans="43:43">
      <c r="AQ3138" s="68"/>
    </row>
    <row r="3139" spans="43:43">
      <c r="AQ3139" s="68"/>
    </row>
    <row r="3140" spans="43:43">
      <c r="AQ3140" s="68"/>
    </row>
    <row r="3141" spans="43:43">
      <c r="AQ3141" s="68"/>
    </row>
    <row r="3142" spans="43:43">
      <c r="AQ3142" s="68"/>
    </row>
    <row r="3143" spans="43:43">
      <c r="AQ3143" s="68"/>
    </row>
    <row r="3144" spans="43:43">
      <c r="AQ3144" s="68"/>
    </row>
    <row r="3145" spans="43:43">
      <c r="AQ3145" s="68"/>
    </row>
    <row r="3146" spans="43:43">
      <c r="AQ3146" s="68"/>
    </row>
    <row r="3147" spans="43:43">
      <c r="AQ3147" s="68"/>
    </row>
    <row r="3148" spans="43:43">
      <c r="AQ3148" s="68"/>
    </row>
    <row r="3149" spans="43:43">
      <c r="AQ3149" s="68"/>
    </row>
    <row r="3150" spans="43:43">
      <c r="AQ3150" s="68"/>
    </row>
    <row r="3151" spans="43:43">
      <c r="AQ3151" s="68"/>
    </row>
    <row r="3152" spans="43:43">
      <c r="AQ3152" s="68"/>
    </row>
    <row r="3153" spans="43:43">
      <c r="AQ3153" s="68"/>
    </row>
    <row r="3154" spans="43:43">
      <c r="AQ3154" s="68"/>
    </row>
    <row r="3155" spans="43:43">
      <c r="AQ3155" s="68"/>
    </row>
    <row r="3156" spans="43:43">
      <c r="AQ3156" s="68"/>
    </row>
    <row r="3157" spans="43:43">
      <c r="AQ3157" s="68"/>
    </row>
    <row r="3158" spans="43:43">
      <c r="AQ3158" s="68"/>
    </row>
    <row r="3159" spans="43:43">
      <c r="AQ3159" s="68"/>
    </row>
    <row r="3160" spans="43:43">
      <c r="AQ3160" s="68"/>
    </row>
    <row r="3161" spans="43:43">
      <c r="AQ3161" s="68"/>
    </row>
    <row r="3162" spans="43:43">
      <c r="AQ3162" s="68"/>
    </row>
    <row r="3163" spans="43:43">
      <c r="AQ3163" s="68"/>
    </row>
    <row r="3164" spans="43:43">
      <c r="AQ3164" s="68"/>
    </row>
    <row r="3165" spans="43:43">
      <c r="AQ3165" s="68"/>
    </row>
    <row r="3166" spans="43:43">
      <c r="AQ3166" s="68"/>
    </row>
    <row r="3167" spans="43:43">
      <c r="AQ3167" s="68"/>
    </row>
    <row r="3168" spans="43:43">
      <c r="AQ3168" s="68"/>
    </row>
    <row r="3169" spans="43:43">
      <c r="AQ3169" s="68"/>
    </row>
    <row r="3170" spans="43:43">
      <c r="AQ3170" s="68"/>
    </row>
    <row r="3171" spans="43:43">
      <c r="AQ3171" s="68"/>
    </row>
    <row r="3172" spans="43:43">
      <c r="AQ3172" s="68"/>
    </row>
    <row r="3173" spans="43:43">
      <c r="AQ3173" s="68"/>
    </row>
    <row r="3174" spans="43:43">
      <c r="AQ3174" s="68"/>
    </row>
    <row r="3175" spans="43:43">
      <c r="AQ3175" s="68"/>
    </row>
    <row r="3176" spans="43:43">
      <c r="AQ3176" s="68"/>
    </row>
    <row r="3177" spans="43:43">
      <c r="AQ3177" s="68"/>
    </row>
    <row r="3178" spans="43:43">
      <c r="AQ3178" s="68"/>
    </row>
    <row r="3179" spans="43:43">
      <c r="AQ3179" s="68"/>
    </row>
    <row r="3180" spans="43:43">
      <c r="AQ3180" s="68"/>
    </row>
    <row r="3181" spans="43:43">
      <c r="AQ3181" s="68"/>
    </row>
    <row r="3182" spans="43:43">
      <c r="AQ3182" s="68"/>
    </row>
    <row r="3183" spans="43:43">
      <c r="AQ3183" s="68"/>
    </row>
    <row r="3184" spans="43:43">
      <c r="AQ3184" s="68"/>
    </row>
    <row r="3185" spans="43:43">
      <c r="AQ3185" s="68"/>
    </row>
    <row r="3186" spans="43:43">
      <c r="AQ3186" s="68"/>
    </row>
    <row r="3187" spans="43:43">
      <c r="AQ3187" s="68"/>
    </row>
    <row r="3188" spans="43:43">
      <c r="AQ3188" s="68"/>
    </row>
    <row r="3189" spans="43:43">
      <c r="AQ3189" s="68"/>
    </row>
    <row r="3190" spans="43:43">
      <c r="AQ3190" s="68"/>
    </row>
    <row r="3191" spans="43:43">
      <c r="AQ3191" s="68"/>
    </row>
    <row r="3192" spans="43:43">
      <c r="AQ3192" s="68"/>
    </row>
    <row r="3193" spans="43:43">
      <c r="AQ3193" s="68"/>
    </row>
    <row r="3194" spans="43:43">
      <c r="AQ3194" s="68"/>
    </row>
    <row r="3195" spans="43:43">
      <c r="AQ3195" s="68"/>
    </row>
    <row r="3196" spans="43:43">
      <c r="AQ3196" s="68"/>
    </row>
    <row r="3197" spans="43:43">
      <c r="AQ3197" s="68"/>
    </row>
    <row r="3198" spans="43:43">
      <c r="AQ3198" s="68"/>
    </row>
    <row r="3199" spans="43:43">
      <c r="AQ3199" s="68"/>
    </row>
    <row r="3200" spans="43:43">
      <c r="AQ3200" s="68"/>
    </row>
    <row r="3201" spans="43:43">
      <c r="AQ3201" s="68"/>
    </row>
    <row r="3202" spans="43:43">
      <c r="AQ3202" s="68"/>
    </row>
    <row r="3203" spans="43:43">
      <c r="AQ3203" s="68"/>
    </row>
    <row r="3204" spans="43:43">
      <c r="AQ3204" s="68"/>
    </row>
    <row r="3205" spans="43:43">
      <c r="AQ3205" s="68"/>
    </row>
    <row r="3206" spans="43:43">
      <c r="AQ3206" s="68"/>
    </row>
    <row r="3207" spans="43:43">
      <c r="AQ3207" s="68"/>
    </row>
    <row r="3208" spans="43:43">
      <c r="AQ3208" s="68"/>
    </row>
    <row r="3209" spans="43:43">
      <c r="AQ3209" s="68"/>
    </row>
    <row r="3210" spans="43:43">
      <c r="AQ3210" s="68"/>
    </row>
    <row r="3211" spans="43:43">
      <c r="AQ3211" s="68"/>
    </row>
    <row r="3212" spans="43:43">
      <c r="AQ3212" s="68"/>
    </row>
    <row r="3213" spans="43:43">
      <c r="AQ3213" s="68"/>
    </row>
    <row r="3214" spans="43:43">
      <c r="AQ3214" s="68"/>
    </row>
    <row r="3215" spans="43:43">
      <c r="AQ3215" s="68"/>
    </row>
    <row r="3216" spans="43:43">
      <c r="AQ3216" s="68"/>
    </row>
    <row r="3217" spans="43:43">
      <c r="AQ3217" s="68"/>
    </row>
    <row r="3218" spans="43:43">
      <c r="AQ3218" s="68"/>
    </row>
    <row r="3219" spans="43:43">
      <c r="AQ3219" s="68"/>
    </row>
    <row r="3220" spans="43:43">
      <c r="AQ3220" s="68"/>
    </row>
    <row r="3221" spans="43:43">
      <c r="AQ3221" s="68"/>
    </row>
    <row r="3222" spans="43:43">
      <c r="AQ3222" s="68"/>
    </row>
    <row r="3223" spans="43:43">
      <c r="AQ3223" s="68"/>
    </row>
    <row r="3224" spans="43:43">
      <c r="AQ3224" s="68"/>
    </row>
    <row r="3225" spans="43:43">
      <c r="AQ3225" s="68"/>
    </row>
    <row r="3226" spans="43:43">
      <c r="AQ3226" s="68"/>
    </row>
    <row r="3227" spans="43:43">
      <c r="AQ3227" s="68"/>
    </row>
    <row r="3228" spans="43:43">
      <c r="AQ3228" s="68"/>
    </row>
    <row r="3229" spans="43:43">
      <c r="AQ3229" s="68"/>
    </row>
    <row r="3230" spans="43:43">
      <c r="AQ3230" s="68"/>
    </row>
    <row r="3231" spans="43:43">
      <c r="AQ3231" s="68"/>
    </row>
    <row r="3232" spans="43:43">
      <c r="AQ3232" s="68"/>
    </row>
    <row r="3233" spans="43:43">
      <c r="AQ3233" s="68"/>
    </row>
    <row r="3234" spans="43:43">
      <c r="AQ3234" s="68"/>
    </row>
    <row r="3235" spans="43:43">
      <c r="AQ3235" s="68"/>
    </row>
    <row r="3236" spans="43:43">
      <c r="AQ3236" s="68"/>
    </row>
    <row r="3237" spans="43:43">
      <c r="AQ3237" s="68"/>
    </row>
    <row r="3238" spans="43:43">
      <c r="AQ3238" s="68"/>
    </row>
    <row r="3239" spans="43:43">
      <c r="AQ3239" s="68"/>
    </row>
    <row r="3240" spans="43:43">
      <c r="AQ3240" s="68"/>
    </row>
    <row r="3241" spans="43:43">
      <c r="AQ3241" s="68"/>
    </row>
    <row r="3242" spans="43:43">
      <c r="AQ3242" s="68"/>
    </row>
    <row r="3243" spans="43:43">
      <c r="AQ3243" s="68"/>
    </row>
    <row r="3244" spans="43:43">
      <c r="AQ3244" s="68"/>
    </row>
    <row r="3245" spans="43:43">
      <c r="AQ3245" s="68"/>
    </row>
    <row r="3246" spans="43:43">
      <c r="AQ3246" s="68"/>
    </row>
    <row r="3247" spans="43:43">
      <c r="AQ3247" s="68"/>
    </row>
    <row r="3248" spans="43:43">
      <c r="AQ3248" s="68"/>
    </row>
    <row r="3249" spans="43:43">
      <c r="AQ3249" s="68"/>
    </row>
    <row r="3250" spans="43:43">
      <c r="AQ3250" s="68"/>
    </row>
    <row r="3251" spans="43:43">
      <c r="AQ3251" s="68"/>
    </row>
    <row r="3252" spans="43:43">
      <c r="AQ3252" s="68"/>
    </row>
    <row r="3253" spans="43:43">
      <c r="AQ3253" s="68"/>
    </row>
    <row r="3254" spans="43:43">
      <c r="AQ3254" s="68"/>
    </row>
    <row r="3255" spans="43:43">
      <c r="AQ3255" s="68"/>
    </row>
    <row r="3256" spans="43:43">
      <c r="AQ3256" s="68"/>
    </row>
    <row r="3257" spans="43:43">
      <c r="AQ3257" s="68"/>
    </row>
    <row r="3258" spans="43:43">
      <c r="AQ3258" s="68"/>
    </row>
    <row r="3259" spans="43:43">
      <c r="AQ3259" s="68"/>
    </row>
    <row r="3260" spans="43:43">
      <c r="AQ3260" s="68"/>
    </row>
    <row r="3261" spans="43:43">
      <c r="AQ3261" s="68"/>
    </row>
    <row r="3262" spans="43:43">
      <c r="AQ3262" s="68"/>
    </row>
    <row r="3263" spans="43:43">
      <c r="AQ3263" s="68"/>
    </row>
    <row r="3264" spans="43:43">
      <c r="AQ3264" s="68"/>
    </row>
    <row r="3265" spans="43:43">
      <c r="AQ3265" s="68"/>
    </row>
    <row r="3266" spans="43:43">
      <c r="AQ3266" s="68"/>
    </row>
    <row r="3267" spans="43:43">
      <c r="AQ3267" s="68"/>
    </row>
    <row r="3268" spans="43:43">
      <c r="AQ3268" s="68"/>
    </row>
    <row r="3269" spans="43:43">
      <c r="AQ3269" s="68"/>
    </row>
    <row r="3270" spans="43:43">
      <c r="AQ3270" s="68"/>
    </row>
    <row r="3271" spans="43:43">
      <c r="AQ3271" s="68"/>
    </row>
    <row r="3272" spans="43:43">
      <c r="AQ3272" s="68"/>
    </row>
    <row r="3273" spans="43:43">
      <c r="AQ3273" s="68"/>
    </row>
    <row r="3274" spans="43:43">
      <c r="AQ3274" s="68"/>
    </row>
    <row r="3275" spans="43:43">
      <c r="AQ3275" s="68"/>
    </row>
    <row r="3276" spans="43:43">
      <c r="AQ3276" s="68"/>
    </row>
    <row r="3277" spans="43:43">
      <c r="AQ3277" s="68"/>
    </row>
    <row r="3278" spans="43:43">
      <c r="AQ3278" s="68"/>
    </row>
    <row r="3279" spans="43:43">
      <c r="AQ3279" s="68"/>
    </row>
    <row r="3280" spans="43:43">
      <c r="AQ3280" s="68"/>
    </row>
    <row r="3281" spans="43:43">
      <c r="AQ3281" s="68"/>
    </row>
    <row r="3282" spans="43:43">
      <c r="AQ3282" s="68"/>
    </row>
    <row r="3283" spans="43:43">
      <c r="AQ3283" s="68"/>
    </row>
    <row r="3284" spans="43:43">
      <c r="AQ3284" s="68"/>
    </row>
    <row r="3285" spans="43:43">
      <c r="AQ3285" s="68"/>
    </row>
    <row r="3286" spans="43:43">
      <c r="AQ3286" s="68"/>
    </row>
    <row r="3287" spans="43:43">
      <c r="AQ3287" s="68"/>
    </row>
    <row r="3288" spans="43:43">
      <c r="AQ3288" s="68"/>
    </row>
    <row r="3289" spans="43:43">
      <c r="AQ3289" s="68"/>
    </row>
    <row r="3290" spans="43:43">
      <c r="AQ3290" s="68"/>
    </row>
    <row r="3291" spans="43:43">
      <c r="AQ3291" s="68"/>
    </row>
    <row r="3292" spans="43:43">
      <c r="AQ3292" s="68"/>
    </row>
    <row r="3293" spans="43:43">
      <c r="AQ3293" s="68"/>
    </row>
    <row r="3294" spans="43:43">
      <c r="AQ3294" s="68"/>
    </row>
    <row r="3295" spans="43:43">
      <c r="AQ3295" s="68"/>
    </row>
    <row r="3296" spans="43:43">
      <c r="AQ3296" s="68"/>
    </row>
    <row r="3297" spans="43:43">
      <c r="AQ3297" s="68"/>
    </row>
    <row r="3298" spans="43:43">
      <c r="AQ3298" s="68"/>
    </row>
    <row r="3299" spans="43:43">
      <c r="AQ3299" s="68"/>
    </row>
    <row r="3300" spans="43:43">
      <c r="AQ3300" s="68"/>
    </row>
    <row r="3301" spans="43:43">
      <c r="AQ3301" s="68"/>
    </row>
    <row r="3302" spans="43:43">
      <c r="AQ3302" s="68"/>
    </row>
    <row r="3303" spans="43:43">
      <c r="AQ3303" s="68"/>
    </row>
    <row r="3304" spans="43:43">
      <c r="AQ3304" s="68"/>
    </row>
    <row r="3305" spans="43:43">
      <c r="AQ3305" s="68"/>
    </row>
    <row r="3306" spans="43:43">
      <c r="AQ3306" s="68"/>
    </row>
    <row r="3307" spans="43:43">
      <c r="AQ3307" s="68"/>
    </row>
    <row r="3308" spans="43:43">
      <c r="AQ3308" s="68"/>
    </row>
    <row r="3309" spans="43:43">
      <c r="AQ3309" s="68"/>
    </row>
    <row r="3310" spans="43:43">
      <c r="AQ3310" s="68"/>
    </row>
    <row r="3311" spans="43:43">
      <c r="AQ3311" s="68"/>
    </row>
    <row r="3312" spans="43:43">
      <c r="AQ3312" s="68"/>
    </row>
    <row r="3313" spans="43:43">
      <c r="AQ3313" s="68"/>
    </row>
    <row r="3314" spans="43:43">
      <c r="AQ3314" s="68"/>
    </row>
    <row r="3315" spans="43:43">
      <c r="AQ3315" s="68"/>
    </row>
    <row r="3316" spans="43:43">
      <c r="AQ3316" s="68"/>
    </row>
    <row r="3317" spans="43:43">
      <c r="AQ3317" s="68"/>
    </row>
    <row r="3318" spans="43:43">
      <c r="AQ3318" s="68"/>
    </row>
    <row r="3319" spans="43:43">
      <c r="AQ3319" s="68"/>
    </row>
    <row r="3320" spans="43:43">
      <c r="AQ3320" s="68"/>
    </row>
    <row r="3321" spans="43:43">
      <c r="AQ3321" s="68"/>
    </row>
    <row r="3322" spans="43:43">
      <c r="AQ3322" s="68"/>
    </row>
    <row r="3323" spans="43:43">
      <c r="AQ3323" s="68"/>
    </row>
    <row r="3324" spans="43:43">
      <c r="AQ3324" s="68"/>
    </row>
    <row r="3325" spans="43:43">
      <c r="AQ3325" s="68"/>
    </row>
    <row r="3326" spans="43:43">
      <c r="AQ3326" s="68"/>
    </row>
    <row r="3327" spans="43:43">
      <c r="AQ3327" s="68"/>
    </row>
    <row r="3328" spans="43:43">
      <c r="AQ3328" s="68"/>
    </row>
    <row r="3329" spans="43:43">
      <c r="AQ3329" s="68"/>
    </row>
    <row r="3330" spans="43:43">
      <c r="AQ3330" s="68"/>
    </row>
    <row r="3331" spans="43:43">
      <c r="AQ3331" s="68"/>
    </row>
    <row r="3332" spans="43:43">
      <c r="AQ3332" s="68"/>
    </row>
    <row r="3333" spans="43:43">
      <c r="AQ3333" s="68"/>
    </row>
    <row r="3334" spans="43:43">
      <c r="AQ3334" s="68"/>
    </row>
    <row r="3335" spans="43:43">
      <c r="AQ3335" s="68"/>
    </row>
    <row r="3336" spans="43:43">
      <c r="AQ3336" s="68"/>
    </row>
    <row r="3337" spans="43:43">
      <c r="AQ3337" s="68"/>
    </row>
    <row r="3338" spans="43:43">
      <c r="AQ3338" s="68"/>
    </row>
    <row r="3339" spans="43:43">
      <c r="AQ3339" s="68"/>
    </row>
    <row r="3340" spans="43:43">
      <c r="AQ3340" s="68"/>
    </row>
    <row r="3341" spans="43:43">
      <c r="AQ3341" s="68"/>
    </row>
    <row r="3342" spans="43:43">
      <c r="AQ3342" s="68"/>
    </row>
    <row r="3343" spans="43:43">
      <c r="AQ3343" s="68"/>
    </row>
    <row r="3344" spans="43:43">
      <c r="AQ3344" s="68"/>
    </row>
    <row r="3345" spans="43:43">
      <c r="AQ3345" s="68"/>
    </row>
    <row r="3346" spans="43:43">
      <c r="AQ3346" s="68"/>
    </row>
    <row r="3347" spans="43:43">
      <c r="AQ3347" s="68"/>
    </row>
    <row r="3348" spans="43:43">
      <c r="AQ3348" s="68"/>
    </row>
    <row r="3349" spans="43:43">
      <c r="AQ3349" s="68"/>
    </row>
    <row r="3350" spans="43:43">
      <c r="AQ3350" s="68"/>
    </row>
    <row r="3351" spans="43:43">
      <c r="AQ3351" s="68"/>
    </row>
    <row r="3352" spans="43:43">
      <c r="AQ3352" s="68"/>
    </row>
    <row r="3353" spans="43:43">
      <c r="AQ3353" s="68"/>
    </row>
    <row r="3354" spans="43:43">
      <c r="AQ3354" s="68"/>
    </row>
    <row r="3355" spans="43:43">
      <c r="AQ3355" s="68"/>
    </row>
    <row r="3356" spans="43:43">
      <c r="AQ3356" s="68"/>
    </row>
    <row r="3357" spans="43:43">
      <c r="AQ3357" s="68"/>
    </row>
    <row r="3358" spans="43:43">
      <c r="AQ3358" s="68"/>
    </row>
    <row r="3359" spans="43:43">
      <c r="AQ3359" s="68"/>
    </row>
    <row r="3360" spans="43:43">
      <c r="AQ3360" s="68"/>
    </row>
    <row r="3361" spans="43:43">
      <c r="AQ3361" s="68"/>
    </row>
    <row r="3362" spans="43:43">
      <c r="AQ3362" s="68"/>
    </row>
    <row r="3363" spans="43:43">
      <c r="AQ3363" s="68"/>
    </row>
    <row r="3364" spans="43:43">
      <c r="AQ3364" s="68"/>
    </row>
    <row r="3365" spans="43:43">
      <c r="AQ3365" s="68"/>
    </row>
    <row r="3366" spans="43:43">
      <c r="AQ3366" s="68"/>
    </row>
    <row r="3367" spans="43:43">
      <c r="AQ3367" s="68"/>
    </row>
    <row r="3368" spans="43:43">
      <c r="AQ3368" s="68"/>
    </row>
    <row r="3369" spans="43:43">
      <c r="AQ3369" s="68"/>
    </row>
    <row r="3370" spans="43:43">
      <c r="AQ3370" s="68"/>
    </row>
    <row r="3371" spans="43:43">
      <c r="AQ3371" s="68"/>
    </row>
    <row r="3372" spans="43:43">
      <c r="AQ3372" s="68"/>
    </row>
    <row r="3373" spans="43:43">
      <c r="AQ3373" s="68"/>
    </row>
    <row r="3374" spans="43:43">
      <c r="AQ3374" s="68"/>
    </row>
    <row r="3375" spans="43:43">
      <c r="AQ3375" s="68"/>
    </row>
    <row r="3376" spans="43:43">
      <c r="AQ3376" s="68"/>
    </row>
    <row r="3377" spans="43:43">
      <c r="AQ3377" s="68"/>
    </row>
    <row r="3378" spans="43:43">
      <c r="AQ3378" s="68"/>
    </row>
    <row r="3379" spans="43:43">
      <c r="AQ3379" s="68"/>
    </row>
    <row r="3380" spans="43:43">
      <c r="AQ3380" s="68"/>
    </row>
    <row r="3381" spans="43:43">
      <c r="AQ3381" s="68"/>
    </row>
    <row r="3382" spans="43:43">
      <c r="AQ3382" s="68"/>
    </row>
    <row r="3383" spans="43:43">
      <c r="AQ3383" s="68"/>
    </row>
    <row r="3384" spans="43:43">
      <c r="AQ3384" s="68"/>
    </row>
    <row r="3385" spans="43:43">
      <c r="AQ3385" s="68"/>
    </row>
    <row r="3386" spans="43:43">
      <c r="AQ3386" s="68"/>
    </row>
    <row r="3387" spans="43:43">
      <c r="AQ3387" s="68"/>
    </row>
    <row r="3388" spans="43:43">
      <c r="AQ3388" s="68"/>
    </row>
    <row r="3389" spans="43:43">
      <c r="AQ3389" s="68"/>
    </row>
    <row r="3390" spans="43:43">
      <c r="AQ3390" s="68"/>
    </row>
    <row r="3391" spans="43:43">
      <c r="AQ3391" s="68"/>
    </row>
    <row r="3392" spans="43:43">
      <c r="AQ3392" s="68"/>
    </row>
    <row r="3393" spans="43:43">
      <c r="AQ3393" s="68"/>
    </row>
    <row r="3394" spans="43:43">
      <c r="AQ3394" s="68"/>
    </row>
    <row r="3395" spans="43:43">
      <c r="AQ3395" s="68"/>
    </row>
    <row r="3396" spans="43:43">
      <c r="AQ3396" s="68"/>
    </row>
    <row r="3397" spans="43:43">
      <c r="AQ3397" s="68"/>
    </row>
    <row r="3398" spans="43:43">
      <c r="AQ3398" s="68"/>
    </row>
    <row r="3399" spans="43:43">
      <c r="AQ3399" s="68"/>
    </row>
    <row r="3400" spans="43:43">
      <c r="AQ3400" s="68"/>
    </row>
    <row r="3401" spans="43:43">
      <c r="AQ3401" s="68"/>
    </row>
    <row r="3402" spans="43:43">
      <c r="AQ3402" s="68"/>
    </row>
    <row r="3403" spans="43:43">
      <c r="AQ3403" s="68"/>
    </row>
    <row r="3404" spans="43:43">
      <c r="AQ3404" s="68"/>
    </row>
    <row r="3405" spans="43:43">
      <c r="AQ3405" s="68"/>
    </row>
    <row r="3406" spans="43:43">
      <c r="AQ3406" s="68"/>
    </row>
    <row r="3407" spans="43:43">
      <c r="AQ3407" s="68"/>
    </row>
    <row r="3408" spans="43:43">
      <c r="AQ3408" s="68"/>
    </row>
    <row r="3409" spans="43:43">
      <c r="AQ3409" s="68"/>
    </row>
    <row r="3410" spans="43:43">
      <c r="AQ3410" s="68"/>
    </row>
    <row r="3411" spans="43:43">
      <c r="AQ3411" s="68"/>
    </row>
    <row r="3412" spans="43:43">
      <c r="AQ3412" s="68"/>
    </row>
    <row r="3413" spans="43:43">
      <c r="AQ3413" s="68"/>
    </row>
    <row r="3414" spans="43:43">
      <c r="AQ3414" s="68"/>
    </row>
    <row r="3415" spans="43:43">
      <c r="AQ3415" s="68"/>
    </row>
    <row r="3416" spans="43:43">
      <c r="AQ3416" s="68"/>
    </row>
    <row r="3417" spans="43:43">
      <c r="AQ3417" s="68"/>
    </row>
    <row r="3418" spans="43:43">
      <c r="AQ3418" s="68"/>
    </row>
    <row r="3419" spans="43:43">
      <c r="AQ3419" s="68"/>
    </row>
    <row r="3420" spans="43:43">
      <c r="AQ3420" s="68"/>
    </row>
    <row r="3421" spans="43:43">
      <c r="AQ3421" s="68"/>
    </row>
    <row r="3422" spans="43:43">
      <c r="AQ3422" s="68"/>
    </row>
    <row r="3423" spans="43:43">
      <c r="AQ3423" s="68"/>
    </row>
    <row r="3424" spans="43:43">
      <c r="AQ3424" s="68"/>
    </row>
    <row r="3425" spans="43:43">
      <c r="AQ3425" s="68"/>
    </row>
    <row r="3426" spans="43:43">
      <c r="AQ3426" s="68"/>
    </row>
    <row r="3427" spans="43:43">
      <c r="AQ3427" s="68"/>
    </row>
    <row r="3428" spans="43:43">
      <c r="AQ3428" s="68"/>
    </row>
    <row r="3429" spans="43:43">
      <c r="AQ3429" s="68"/>
    </row>
    <row r="3430" spans="43:43">
      <c r="AQ3430" s="68"/>
    </row>
    <row r="3431" spans="43:43">
      <c r="AQ3431" s="68"/>
    </row>
    <row r="3432" spans="43:43">
      <c r="AQ3432" s="68"/>
    </row>
    <row r="3433" spans="43:43">
      <c r="AQ3433" s="68"/>
    </row>
    <row r="3434" spans="43:43">
      <c r="AQ3434" s="68"/>
    </row>
    <row r="3435" spans="43:43">
      <c r="AQ3435" s="68"/>
    </row>
    <row r="3436" spans="43:43">
      <c r="AQ3436" s="68"/>
    </row>
    <row r="3437" spans="43:43">
      <c r="AQ3437" s="68"/>
    </row>
    <row r="3438" spans="43:43">
      <c r="AQ3438" s="68"/>
    </row>
    <row r="3439" spans="43:43">
      <c r="AQ3439" s="68"/>
    </row>
    <row r="3440" spans="43:43">
      <c r="AQ3440" s="68"/>
    </row>
    <row r="3441" spans="43:43">
      <c r="AQ3441" s="68"/>
    </row>
    <row r="3442" spans="43:43">
      <c r="AQ3442" s="68"/>
    </row>
    <row r="3443" spans="43:43">
      <c r="AQ3443" s="68"/>
    </row>
    <row r="3444" spans="43:43">
      <c r="AQ3444" s="68"/>
    </row>
    <row r="3445" spans="43:43">
      <c r="AQ3445" s="68"/>
    </row>
    <row r="3446" spans="43:43">
      <c r="AQ3446" s="68"/>
    </row>
    <row r="3447" spans="43:43">
      <c r="AQ3447" s="68"/>
    </row>
    <row r="3448" spans="43:43">
      <c r="AQ3448" s="68"/>
    </row>
    <row r="3449" spans="43:43">
      <c r="AQ3449" s="68"/>
    </row>
    <row r="3450" spans="43:43">
      <c r="AQ3450" s="68"/>
    </row>
    <row r="3451" spans="43:43">
      <c r="AQ3451" s="68"/>
    </row>
    <row r="3452" spans="43:43">
      <c r="AQ3452" s="68"/>
    </row>
    <row r="3453" spans="43:43">
      <c r="AQ3453" s="68"/>
    </row>
    <row r="3454" spans="43:43">
      <c r="AQ3454" s="68"/>
    </row>
    <row r="3455" spans="43:43">
      <c r="AQ3455" s="68"/>
    </row>
    <row r="3456" spans="43:43">
      <c r="AQ3456" s="68"/>
    </row>
    <row r="3457" spans="43:43">
      <c r="AQ3457" s="68"/>
    </row>
    <row r="3458" spans="43:43">
      <c r="AQ3458" s="68"/>
    </row>
    <row r="3459" spans="43:43">
      <c r="AQ3459" s="68"/>
    </row>
    <row r="3460" spans="43:43">
      <c r="AQ3460" s="68"/>
    </row>
    <row r="3461" spans="43:43">
      <c r="AQ3461" s="68"/>
    </row>
    <row r="3462" spans="43:43">
      <c r="AQ3462" s="68"/>
    </row>
    <row r="3463" spans="43:43">
      <c r="AQ3463" s="68"/>
    </row>
    <row r="3464" spans="43:43">
      <c r="AQ3464" s="68"/>
    </row>
    <row r="3465" spans="43:43">
      <c r="AQ3465" s="68"/>
    </row>
    <row r="3466" spans="43:43">
      <c r="AQ3466" s="68"/>
    </row>
    <row r="3467" spans="43:43">
      <c r="AQ3467" s="68"/>
    </row>
    <row r="3468" spans="43:43">
      <c r="AQ3468" s="68"/>
    </row>
    <row r="3469" spans="43:43">
      <c r="AQ3469" s="68"/>
    </row>
    <row r="3470" spans="43:43">
      <c r="AQ3470" s="68"/>
    </row>
    <row r="3471" spans="43:43">
      <c r="AQ3471" s="68"/>
    </row>
    <row r="3472" spans="43:43">
      <c r="AQ3472" s="68"/>
    </row>
    <row r="3473" spans="43:43">
      <c r="AQ3473" s="68"/>
    </row>
    <row r="3474" spans="43:43">
      <c r="AQ3474" s="68"/>
    </row>
    <row r="3475" spans="43:43">
      <c r="AQ3475" s="68"/>
    </row>
    <row r="3476" spans="43:43">
      <c r="AQ3476" s="68"/>
    </row>
    <row r="3477" spans="43:43">
      <c r="AQ3477" s="68"/>
    </row>
    <row r="3478" spans="43:43">
      <c r="AQ3478" s="68"/>
    </row>
    <row r="3479" spans="43:43">
      <c r="AQ3479" s="68"/>
    </row>
    <row r="3480" spans="43:43">
      <c r="AQ3480" s="68"/>
    </row>
    <row r="3481" spans="43:43">
      <c r="AQ3481" s="68"/>
    </row>
    <row r="3482" spans="43:43">
      <c r="AQ3482" s="68"/>
    </row>
    <row r="3483" spans="43:43">
      <c r="AQ3483" s="68"/>
    </row>
    <row r="3484" spans="43:43">
      <c r="AQ3484" s="68"/>
    </row>
    <row r="3485" spans="43:43">
      <c r="AQ3485" s="68"/>
    </row>
    <row r="3486" spans="43:43">
      <c r="AQ3486" s="68"/>
    </row>
    <row r="3487" spans="43:43">
      <c r="AQ3487" s="68"/>
    </row>
    <row r="3488" spans="43:43">
      <c r="AQ3488" s="68"/>
    </row>
    <row r="3489" spans="43:43">
      <c r="AQ3489" s="68"/>
    </row>
    <row r="3490" spans="43:43">
      <c r="AQ3490" s="68"/>
    </row>
    <row r="3491" spans="43:43">
      <c r="AQ3491" s="68"/>
    </row>
    <row r="3492" spans="43:43">
      <c r="AQ3492" s="68"/>
    </row>
    <row r="3493" spans="43:43">
      <c r="AQ3493" s="68"/>
    </row>
    <row r="3494" spans="43:43">
      <c r="AQ3494" s="68"/>
    </row>
    <row r="3495" spans="43:43">
      <c r="AQ3495" s="68"/>
    </row>
    <row r="3496" spans="43:43">
      <c r="AQ3496" s="68"/>
    </row>
    <row r="3497" spans="43:43">
      <c r="AQ3497" s="68"/>
    </row>
    <row r="3498" spans="43:43">
      <c r="AQ3498" s="68"/>
    </row>
    <row r="3499" spans="43:43">
      <c r="AQ3499" s="68"/>
    </row>
    <row r="3500" spans="43:43">
      <c r="AQ3500" s="68"/>
    </row>
    <row r="3501" spans="43:43">
      <c r="AQ3501" s="68"/>
    </row>
    <row r="3502" spans="43:43">
      <c r="AQ3502" s="68"/>
    </row>
    <row r="3503" spans="43:43">
      <c r="AQ3503" s="68"/>
    </row>
    <row r="3504" spans="43:43">
      <c r="AQ3504" s="68"/>
    </row>
    <row r="3505" spans="43:43">
      <c r="AQ3505" s="68"/>
    </row>
    <row r="3506" spans="43:43">
      <c r="AQ3506" s="68"/>
    </row>
    <row r="3507" spans="43:43">
      <c r="AQ3507" s="68"/>
    </row>
    <row r="3508" spans="43:43">
      <c r="AQ3508" s="68"/>
    </row>
    <row r="3509" spans="43:43">
      <c r="AQ3509" s="68"/>
    </row>
    <row r="3510" spans="43:43">
      <c r="AQ3510" s="68"/>
    </row>
    <row r="3511" spans="43:43">
      <c r="AQ3511" s="68"/>
    </row>
    <row r="3512" spans="43:43">
      <c r="AQ3512" s="68"/>
    </row>
    <row r="3513" spans="43:43">
      <c r="AQ3513" s="68"/>
    </row>
    <row r="3514" spans="43:43">
      <c r="AQ3514" s="68"/>
    </row>
    <row r="3515" spans="43:43">
      <c r="AQ3515" s="68"/>
    </row>
    <row r="3516" spans="43:43">
      <c r="AQ3516" s="68"/>
    </row>
    <row r="3517" spans="43:43">
      <c r="AQ3517" s="68"/>
    </row>
    <row r="3518" spans="43:43">
      <c r="AQ3518" s="68"/>
    </row>
    <row r="3519" spans="43:43">
      <c r="AQ3519" s="68"/>
    </row>
    <row r="3520" spans="43:43">
      <c r="AQ3520" s="68"/>
    </row>
    <row r="3521" spans="43:43">
      <c r="AQ3521" s="68"/>
    </row>
    <row r="3522" spans="43:43">
      <c r="AQ3522" s="68"/>
    </row>
    <row r="3523" spans="43:43">
      <c r="AQ3523" s="68"/>
    </row>
    <row r="3524" spans="43:43">
      <c r="AQ3524" s="68"/>
    </row>
    <row r="3525" spans="43:43">
      <c r="AQ3525" s="68"/>
    </row>
    <row r="3526" spans="43:43">
      <c r="AQ3526" s="68"/>
    </row>
    <row r="3527" spans="43:43">
      <c r="AQ3527" s="68"/>
    </row>
    <row r="3528" spans="43:43">
      <c r="AQ3528" s="68"/>
    </row>
    <row r="3529" spans="43:43">
      <c r="AQ3529" s="68"/>
    </row>
    <row r="3530" spans="43:43">
      <c r="AQ3530" s="68"/>
    </row>
    <row r="3531" spans="43:43">
      <c r="AQ3531" s="68"/>
    </row>
    <row r="3532" spans="43:43">
      <c r="AQ3532" s="68"/>
    </row>
    <row r="3533" spans="43:43">
      <c r="AQ3533" s="68"/>
    </row>
    <row r="3534" spans="43:43">
      <c r="AQ3534" s="68"/>
    </row>
    <row r="3535" spans="43:43">
      <c r="AQ3535" s="68"/>
    </row>
    <row r="3536" spans="43:43">
      <c r="AQ3536" s="68"/>
    </row>
    <row r="3537" spans="43:43">
      <c r="AQ3537" s="68"/>
    </row>
    <row r="3538" spans="43:43">
      <c r="AQ3538" s="68"/>
    </row>
    <row r="3539" spans="43:43">
      <c r="AQ3539" s="68"/>
    </row>
    <row r="3540" spans="43:43">
      <c r="AQ3540" s="68"/>
    </row>
    <row r="3541" spans="43:43">
      <c r="AQ3541" s="68"/>
    </row>
    <row r="3542" spans="43:43">
      <c r="AQ3542" s="68"/>
    </row>
    <row r="3543" spans="43:43">
      <c r="AQ3543" s="68"/>
    </row>
    <row r="3544" spans="43:43">
      <c r="AQ3544" s="68"/>
    </row>
    <row r="3545" spans="43:43">
      <c r="AQ3545" s="68"/>
    </row>
    <row r="3546" spans="43:43">
      <c r="AQ3546" s="68"/>
    </row>
    <row r="3547" spans="43:43">
      <c r="AQ3547" s="68"/>
    </row>
    <row r="3548" spans="43:43">
      <c r="AQ3548" s="68"/>
    </row>
    <row r="3549" spans="43:43">
      <c r="AQ3549" s="68"/>
    </row>
    <row r="3550" spans="43:43">
      <c r="AQ3550" s="68"/>
    </row>
    <row r="3551" spans="43:43">
      <c r="AQ3551" s="68"/>
    </row>
    <row r="3552" spans="43:43">
      <c r="AQ3552" s="68"/>
    </row>
    <row r="3553" spans="43:43">
      <c r="AQ3553" s="68"/>
    </row>
    <row r="3554" spans="43:43">
      <c r="AQ3554" s="68"/>
    </row>
    <row r="3555" spans="43:43">
      <c r="AQ3555" s="68"/>
    </row>
    <row r="3556" spans="43:43">
      <c r="AQ3556" s="68"/>
    </row>
    <row r="3557" spans="43:43">
      <c r="AQ3557" s="68"/>
    </row>
    <row r="3558" spans="43:43">
      <c r="AQ3558" s="68"/>
    </row>
    <row r="3559" spans="43:43">
      <c r="AQ3559" s="68"/>
    </row>
    <row r="3560" spans="43:43">
      <c r="AQ3560" s="68"/>
    </row>
    <row r="3561" spans="43:43">
      <c r="AQ3561" s="68"/>
    </row>
    <row r="3562" spans="43:43">
      <c r="AQ3562" s="68"/>
    </row>
    <row r="3563" spans="43:43">
      <c r="AQ3563" s="68"/>
    </row>
    <row r="3564" spans="43:43">
      <c r="AQ3564" s="68"/>
    </row>
    <row r="3565" spans="43:43">
      <c r="AQ3565" s="68"/>
    </row>
    <row r="3566" spans="43:43">
      <c r="AQ3566" s="68"/>
    </row>
    <row r="3567" spans="43:43">
      <c r="AQ3567" s="68"/>
    </row>
    <row r="3568" spans="43:43">
      <c r="AQ3568" s="68"/>
    </row>
    <row r="3569" spans="43:43">
      <c r="AQ3569" s="68"/>
    </row>
    <row r="3570" spans="43:43">
      <c r="AQ3570" s="68"/>
    </row>
    <row r="3571" spans="43:43">
      <c r="AQ3571" s="68"/>
    </row>
    <row r="3572" spans="43:43">
      <c r="AQ3572" s="68"/>
    </row>
    <row r="3573" spans="43:43">
      <c r="AQ3573" s="68"/>
    </row>
    <row r="3574" spans="43:43">
      <c r="AQ3574" s="68"/>
    </row>
    <row r="3575" spans="43:43">
      <c r="AQ3575" s="68"/>
    </row>
    <row r="3576" spans="43:43">
      <c r="AQ3576" s="68"/>
    </row>
    <row r="3577" spans="43:43">
      <c r="AQ3577" s="68"/>
    </row>
    <row r="3578" spans="43:43">
      <c r="AQ3578" s="68"/>
    </row>
    <row r="3579" spans="43:43">
      <c r="AQ3579" s="68"/>
    </row>
    <row r="3580" spans="43:43">
      <c r="AQ3580" s="68"/>
    </row>
    <row r="3581" spans="43:43">
      <c r="AQ3581" s="68"/>
    </row>
    <row r="3582" spans="43:43">
      <c r="AQ3582" s="68"/>
    </row>
    <row r="3583" spans="43:43">
      <c r="AQ3583" s="68"/>
    </row>
    <row r="3584" spans="43:43">
      <c r="AQ3584" s="68"/>
    </row>
    <row r="3585" spans="43:43">
      <c r="AQ3585" s="68"/>
    </row>
    <row r="3586" spans="43:43">
      <c r="AQ3586" s="68"/>
    </row>
    <row r="3587" spans="43:43">
      <c r="AQ3587" s="68"/>
    </row>
    <row r="3588" spans="43:43">
      <c r="AQ3588" s="68"/>
    </row>
    <row r="3589" spans="43:43">
      <c r="AQ3589" s="68"/>
    </row>
    <row r="3590" spans="43:43">
      <c r="AQ3590" s="68"/>
    </row>
    <row r="3591" spans="43:43">
      <c r="AQ3591" s="68"/>
    </row>
    <row r="3592" spans="43:43">
      <c r="AQ3592" s="68"/>
    </row>
    <row r="3593" spans="43:43">
      <c r="AQ3593" s="68"/>
    </row>
    <row r="3594" spans="43:43">
      <c r="AQ3594" s="68"/>
    </row>
    <row r="3595" spans="43:43">
      <c r="AQ3595" s="68"/>
    </row>
    <row r="3596" spans="43:43">
      <c r="AQ3596" s="68"/>
    </row>
    <row r="3597" spans="43:43">
      <c r="AQ3597" s="68"/>
    </row>
    <row r="3598" spans="43:43">
      <c r="AQ3598" s="68"/>
    </row>
    <row r="3599" spans="43:43">
      <c r="AQ3599" s="68"/>
    </row>
    <row r="3600" spans="43:43">
      <c r="AQ3600" s="68"/>
    </row>
    <row r="3601" spans="43:43">
      <c r="AQ3601" s="68"/>
    </row>
    <row r="3602" spans="43:43">
      <c r="AQ3602" s="68"/>
    </row>
    <row r="3603" spans="43:43">
      <c r="AQ3603" s="68"/>
    </row>
    <row r="3604" spans="43:43">
      <c r="AQ3604" s="68"/>
    </row>
    <row r="3605" spans="43:43">
      <c r="AQ3605" s="68"/>
    </row>
    <row r="3606" spans="43:43">
      <c r="AQ3606" s="68"/>
    </row>
    <row r="3607" spans="43:43">
      <c r="AQ3607" s="68"/>
    </row>
    <row r="3608" spans="43:43">
      <c r="AQ3608" s="68"/>
    </row>
    <row r="3609" spans="43:43">
      <c r="AQ3609" s="68"/>
    </row>
    <row r="3610" spans="43:43">
      <c r="AQ3610" s="68"/>
    </row>
    <row r="3611" spans="43:43">
      <c r="AQ3611" s="68"/>
    </row>
    <row r="3612" spans="43:43">
      <c r="AQ3612" s="68"/>
    </row>
    <row r="3613" spans="43:43">
      <c r="AQ3613" s="68"/>
    </row>
    <row r="3614" spans="43:43">
      <c r="AQ3614" s="68"/>
    </row>
    <row r="3615" spans="43:43">
      <c r="AQ3615" s="68"/>
    </row>
    <row r="3616" spans="43:43">
      <c r="AQ3616" s="68"/>
    </row>
    <row r="3617" spans="43:43">
      <c r="AQ3617" s="68"/>
    </row>
    <row r="3618" spans="43:43">
      <c r="AQ3618" s="68"/>
    </row>
    <row r="3619" spans="43:43">
      <c r="AQ3619" s="68"/>
    </row>
    <row r="3620" spans="43:43">
      <c r="AQ3620" s="68"/>
    </row>
    <row r="3621" spans="43:43">
      <c r="AQ3621" s="68"/>
    </row>
    <row r="3622" spans="43:43">
      <c r="AQ3622" s="68"/>
    </row>
    <row r="3623" spans="43:43">
      <c r="AQ3623" s="68"/>
    </row>
    <row r="3624" spans="43:43">
      <c r="AQ3624" s="68"/>
    </row>
    <row r="3625" spans="43:43">
      <c r="AQ3625" s="68"/>
    </row>
    <row r="3626" spans="43:43">
      <c r="AQ3626" s="68"/>
    </row>
    <row r="3627" spans="43:43">
      <c r="AQ3627" s="68"/>
    </row>
    <row r="3628" spans="43:43">
      <c r="AQ3628" s="68"/>
    </row>
    <row r="3629" spans="43:43">
      <c r="AQ3629" s="68"/>
    </row>
    <row r="3630" spans="43:43">
      <c r="AQ3630" s="68"/>
    </row>
    <row r="3631" spans="43:43">
      <c r="AQ3631" s="68"/>
    </row>
    <row r="3632" spans="43:43">
      <c r="AQ3632" s="68"/>
    </row>
    <row r="3633" spans="43:43">
      <c r="AQ3633" s="68"/>
    </row>
    <row r="3634" spans="43:43">
      <c r="AQ3634" s="68"/>
    </row>
    <row r="3635" spans="43:43">
      <c r="AQ3635" s="68"/>
    </row>
    <row r="3636" spans="43:43">
      <c r="AQ3636" s="68"/>
    </row>
    <row r="3637" spans="43:43">
      <c r="AQ3637" s="68"/>
    </row>
    <row r="3638" spans="43:43">
      <c r="AQ3638" s="68"/>
    </row>
    <row r="3639" spans="43:43">
      <c r="AQ3639" s="68"/>
    </row>
    <row r="3640" spans="43:43">
      <c r="AQ3640" s="68"/>
    </row>
    <row r="3641" spans="43:43">
      <c r="AQ3641" s="68"/>
    </row>
    <row r="3642" spans="43:43">
      <c r="AQ3642" s="68"/>
    </row>
    <row r="3643" spans="43:43">
      <c r="AQ3643" s="68"/>
    </row>
    <row r="3644" spans="43:43">
      <c r="AQ3644" s="68"/>
    </row>
    <row r="3645" spans="43:43">
      <c r="AQ3645" s="68"/>
    </row>
    <row r="3646" spans="43:43">
      <c r="AQ3646" s="68"/>
    </row>
    <row r="3647" spans="43:43">
      <c r="AQ3647" s="68"/>
    </row>
    <row r="3648" spans="43:43">
      <c r="AQ3648" s="68"/>
    </row>
    <row r="3649" spans="43:43">
      <c r="AQ3649" s="68"/>
    </row>
    <row r="3650" spans="43:43">
      <c r="AQ3650" s="68"/>
    </row>
    <row r="3651" spans="43:43">
      <c r="AQ3651" s="68"/>
    </row>
    <row r="3652" spans="43:43">
      <c r="AQ3652" s="68"/>
    </row>
    <row r="3653" spans="43:43">
      <c r="AQ3653" s="68"/>
    </row>
    <row r="3654" spans="43:43">
      <c r="AQ3654" s="68"/>
    </row>
    <row r="3655" spans="43:43">
      <c r="AQ3655" s="68"/>
    </row>
    <row r="3656" spans="43:43">
      <c r="AQ3656" s="68"/>
    </row>
    <row r="3657" spans="43:43">
      <c r="AQ3657" s="68"/>
    </row>
    <row r="3658" spans="43:43">
      <c r="AQ3658" s="68"/>
    </row>
    <row r="3659" spans="43:43">
      <c r="AQ3659" s="68"/>
    </row>
    <row r="3660" spans="43:43">
      <c r="AQ3660" s="68"/>
    </row>
    <row r="3661" spans="43:43">
      <c r="AQ3661" s="68"/>
    </row>
    <row r="3662" spans="43:43">
      <c r="AQ3662" s="68"/>
    </row>
    <row r="3663" spans="43:43">
      <c r="AQ3663" s="68"/>
    </row>
    <row r="3664" spans="43:43">
      <c r="AQ3664" s="68"/>
    </row>
    <row r="3665" spans="43:43">
      <c r="AQ3665" s="68"/>
    </row>
    <row r="3666" spans="43:43">
      <c r="AQ3666" s="68"/>
    </row>
    <row r="3667" spans="43:43">
      <c r="AQ3667" s="68"/>
    </row>
    <row r="3668" spans="43:43">
      <c r="AQ3668" s="68"/>
    </row>
    <row r="3669" spans="43:43">
      <c r="AQ3669" s="68"/>
    </row>
    <row r="3670" spans="43:43">
      <c r="AQ3670" s="68"/>
    </row>
    <row r="3671" spans="43:43">
      <c r="AQ3671" s="68"/>
    </row>
    <row r="3672" spans="43:43">
      <c r="AQ3672" s="68"/>
    </row>
    <row r="3673" spans="43:43">
      <c r="AQ3673" s="68"/>
    </row>
    <row r="3674" spans="43:43">
      <c r="AQ3674" s="68"/>
    </row>
    <row r="3675" spans="43:43">
      <c r="AQ3675" s="68"/>
    </row>
    <row r="3676" spans="43:43">
      <c r="AQ3676" s="68"/>
    </row>
    <row r="3677" spans="43:43">
      <c r="AQ3677" s="68"/>
    </row>
    <row r="3678" spans="43:43">
      <c r="AQ3678" s="68"/>
    </row>
    <row r="3679" spans="43:43">
      <c r="AQ3679" s="68"/>
    </row>
    <row r="3680" spans="43:43">
      <c r="AQ3680" s="68"/>
    </row>
    <row r="3681" spans="43:43">
      <c r="AQ3681" s="68"/>
    </row>
    <row r="3682" spans="43:43">
      <c r="AQ3682" s="68"/>
    </row>
    <row r="3683" spans="43:43">
      <c r="AQ3683" s="68"/>
    </row>
    <row r="3684" spans="43:43">
      <c r="AQ3684" s="68"/>
    </row>
    <row r="3685" spans="43:43">
      <c r="AQ3685" s="68"/>
    </row>
    <row r="3686" spans="43:43">
      <c r="AQ3686" s="68"/>
    </row>
    <row r="3687" spans="43:43">
      <c r="AQ3687" s="68"/>
    </row>
    <row r="3688" spans="43:43">
      <c r="AQ3688" s="68"/>
    </row>
    <row r="3689" spans="43:43">
      <c r="AQ3689" s="68"/>
    </row>
    <row r="3690" spans="43:43">
      <c r="AQ3690" s="68"/>
    </row>
    <row r="3691" spans="43:43">
      <c r="AQ3691" s="68"/>
    </row>
    <row r="3692" spans="43:43">
      <c r="AQ3692" s="68"/>
    </row>
    <row r="3693" spans="43:43">
      <c r="AQ3693" s="68"/>
    </row>
    <row r="3694" spans="43:43">
      <c r="AQ3694" s="68"/>
    </row>
    <row r="3695" spans="43:43">
      <c r="AQ3695" s="68"/>
    </row>
    <row r="3696" spans="43:43">
      <c r="AQ3696" s="68"/>
    </row>
    <row r="3697" spans="43:43">
      <c r="AQ3697" s="68"/>
    </row>
    <row r="3698" spans="43:43">
      <c r="AQ3698" s="68"/>
    </row>
    <row r="3699" spans="43:43">
      <c r="AQ3699" s="68"/>
    </row>
    <row r="3700" spans="43:43">
      <c r="AQ3700" s="68"/>
    </row>
    <row r="3701" spans="43:43">
      <c r="AQ3701" s="68"/>
    </row>
    <row r="3702" spans="43:43">
      <c r="AQ3702" s="68"/>
    </row>
    <row r="3703" spans="43:43">
      <c r="AQ3703" s="68"/>
    </row>
    <row r="3704" spans="43:43">
      <c r="AQ3704" s="68"/>
    </row>
    <row r="3705" spans="43:43">
      <c r="AQ3705" s="68"/>
    </row>
    <row r="3706" spans="43:43">
      <c r="AQ3706" s="68"/>
    </row>
    <row r="3707" spans="43:43">
      <c r="AQ3707" s="68"/>
    </row>
    <row r="3708" spans="43:43">
      <c r="AQ3708" s="68"/>
    </row>
    <row r="3709" spans="43:43">
      <c r="AQ3709" s="68"/>
    </row>
    <row r="3710" spans="43:43">
      <c r="AQ3710" s="68"/>
    </row>
    <row r="3711" spans="43:43">
      <c r="AQ3711" s="68"/>
    </row>
    <row r="3712" spans="43:43">
      <c r="AQ3712" s="68"/>
    </row>
    <row r="3713" spans="43:43">
      <c r="AQ3713" s="68"/>
    </row>
    <row r="3714" spans="43:43">
      <c r="AQ3714" s="68"/>
    </row>
    <row r="3715" spans="43:43">
      <c r="AQ3715" s="68"/>
    </row>
    <row r="3716" spans="43:43">
      <c r="AQ3716" s="68"/>
    </row>
    <row r="3717" spans="43:43">
      <c r="AQ3717" s="68"/>
    </row>
    <row r="3718" spans="43:43">
      <c r="AQ3718" s="68"/>
    </row>
    <row r="3719" spans="43:43">
      <c r="AQ3719" s="68"/>
    </row>
    <row r="3720" spans="43:43">
      <c r="AQ3720" s="68"/>
    </row>
    <row r="3721" spans="43:43">
      <c r="AQ3721" s="68"/>
    </row>
    <row r="3722" spans="43:43">
      <c r="AQ3722" s="68"/>
    </row>
    <row r="3723" spans="43:43">
      <c r="AQ3723" s="68"/>
    </row>
    <row r="3724" spans="43:43">
      <c r="AQ3724" s="68"/>
    </row>
    <row r="3725" spans="43:43">
      <c r="AQ3725" s="68"/>
    </row>
    <row r="3726" spans="43:43">
      <c r="AQ3726" s="68"/>
    </row>
    <row r="3727" spans="43:43">
      <c r="AQ3727" s="68"/>
    </row>
    <row r="3728" spans="43:43">
      <c r="AQ3728" s="68"/>
    </row>
    <row r="3729" spans="43:43">
      <c r="AQ3729" s="68"/>
    </row>
    <row r="3730" spans="43:43">
      <c r="AQ3730" s="68"/>
    </row>
    <row r="3731" spans="43:43">
      <c r="AQ3731" s="68"/>
    </row>
    <row r="3732" spans="43:43">
      <c r="AQ3732" s="68"/>
    </row>
    <row r="3733" spans="43:43">
      <c r="AQ3733" s="68"/>
    </row>
    <row r="3734" spans="43:43">
      <c r="AQ3734" s="68"/>
    </row>
    <row r="3735" spans="43:43">
      <c r="AQ3735" s="68"/>
    </row>
    <row r="3736" spans="43:43">
      <c r="AQ3736" s="68"/>
    </row>
    <row r="3737" spans="43:43">
      <c r="AQ3737" s="68"/>
    </row>
    <row r="3738" spans="43:43">
      <c r="AQ3738" s="68"/>
    </row>
    <row r="3739" spans="43:43">
      <c r="AQ3739" s="68"/>
    </row>
    <row r="3740" spans="43:43">
      <c r="AQ3740" s="68"/>
    </row>
    <row r="3741" spans="43:43">
      <c r="AQ3741" s="68"/>
    </row>
    <row r="3742" spans="43:43">
      <c r="AQ3742" s="68"/>
    </row>
    <row r="3743" spans="43:43">
      <c r="AQ3743" s="68"/>
    </row>
    <row r="3744" spans="43:43">
      <c r="AQ3744" s="68"/>
    </row>
    <row r="3745" spans="43:43">
      <c r="AQ3745" s="68"/>
    </row>
    <row r="3746" spans="43:43">
      <c r="AQ3746" s="68"/>
    </row>
    <row r="3747" spans="43:43">
      <c r="AQ3747" s="68"/>
    </row>
    <row r="3748" spans="43:43">
      <c r="AQ3748" s="68"/>
    </row>
    <row r="3749" spans="43:43">
      <c r="AQ3749" s="68"/>
    </row>
    <row r="3750" spans="43:43">
      <c r="AQ3750" s="68"/>
    </row>
    <row r="3751" spans="43:43">
      <c r="AQ3751" s="68"/>
    </row>
    <row r="3752" spans="43:43">
      <c r="AQ3752" s="68"/>
    </row>
    <row r="3753" spans="43:43">
      <c r="AQ3753" s="68"/>
    </row>
    <row r="3754" spans="43:43">
      <c r="AQ3754" s="68"/>
    </row>
    <row r="3755" spans="43:43">
      <c r="AQ3755" s="68"/>
    </row>
    <row r="3756" spans="43:43">
      <c r="AQ3756" s="68"/>
    </row>
    <row r="3757" spans="43:43">
      <c r="AQ3757" s="68"/>
    </row>
    <row r="3758" spans="43:43">
      <c r="AQ3758" s="68"/>
    </row>
    <row r="3759" spans="43:43">
      <c r="AQ3759" s="68"/>
    </row>
    <row r="3760" spans="43:43">
      <c r="AQ3760" s="68"/>
    </row>
    <row r="3761" spans="43:43">
      <c r="AQ3761" s="68"/>
    </row>
    <row r="3762" spans="43:43">
      <c r="AQ3762" s="68"/>
    </row>
    <row r="3763" spans="43:43">
      <c r="AQ3763" s="68"/>
    </row>
    <row r="3764" spans="43:43">
      <c r="AQ3764" s="68"/>
    </row>
    <row r="3765" spans="43:43">
      <c r="AQ3765" s="68"/>
    </row>
    <row r="3766" spans="43:43">
      <c r="AQ3766" s="68"/>
    </row>
    <row r="3767" spans="43:43">
      <c r="AQ3767" s="68"/>
    </row>
    <row r="3768" spans="43:43">
      <c r="AQ3768" s="68"/>
    </row>
    <row r="3769" spans="43:43">
      <c r="AQ3769" s="68"/>
    </row>
    <row r="3770" spans="43:43">
      <c r="AQ3770" s="68"/>
    </row>
    <row r="3771" spans="43:43">
      <c r="AQ3771" s="68"/>
    </row>
    <row r="3772" spans="43:43">
      <c r="AQ3772" s="68"/>
    </row>
    <row r="3773" spans="43:43">
      <c r="AQ3773" s="68"/>
    </row>
    <row r="3774" spans="43:43">
      <c r="AQ3774" s="68"/>
    </row>
    <row r="3775" spans="43:43">
      <c r="AQ3775" s="68"/>
    </row>
    <row r="3776" spans="43:43">
      <c r="AQ3776" s="68"/>
    </row>
    <row r="3777" spans="43:43">
      <c r="AQ3777" s="68"/>
    </row>
    <row r="3778" spans="43:43">
      <c r="AQ3778" s="68"/>
    </row>
    <row r="3779" spans="43:43">
      <c r="AQ3779" s="68"/>
    </row>
    <row r="3780" spans="43:43">
      <c r="AQ3780" s="68"/>
    </row>
    <row r="3781" spans="43:43">
      <c r="AQ3781" s="68"/>
    </row>
    <row r="3782" spans="43:43">
      <c r="AQ3782" s="68"/>
    </row>
    <row r="3783" spans="43:43">
      <c r="AQ3783" s="68"/>
    </row>
    <row r="3784" spans="43:43">
      <c r="AQ3784" s="68"/>
    </row>
    <row r="3785" spans="43:43">
      <c r="AQ3785" s="68"/>
    </row>
    <row r="3786" spans="43:43">
      <c r="AQ3786" s="68"/>
    </row>
    <row r="3787" spans="43:43">
      <c r="AQ3787" s="68"/>
    </row>
    <row r="3788" spans="43:43">
      <c r="AQ3788" s="68"/>
    </row>
    <row r="3789" spans="43:43">
      <c r="AQ3789" s="68"/>
    </row>
    <row r="3790" spans="43:43">
      <c r="AQ3790" s="68"/>
    </row>
    <row r="3791" spans="43:43">
      <c r="AQ3791" s="68"/>
    </row>
    <row r="3792" spans="43:43">
      <c r="AQ3792" s="68"/>
    </row>
    <row r="3793" spans="43:43">
      <c r="AQ3793" s="68"/>
    </row>
    <row r="3794" spans="43:43">
      <c r="AQ3794" s="68"/>
    </row>
    <row r="3795" spans="43:43">
      <c r="AQ3795" s="68"/>
    </row>
    <row r="3796" spans="43:43">
      <c r="AQ3796" s="68"/>
    </row>
    <row r="3797" spans="43:43">
      <c r="AQ3797" s="68"/>
    </row>
    <row r="3798" spans="43:43">
      <c r="AQ3798" s="68"/>
    </row>
    <row r="3799" spans="43:43">
      <c r="AQ3799" s="68"/>
    </row>
    <row r="3800" spans="43:43">
      <c r="AQ3800" s="68"/>
    </row>
    <row r="3801" spans="43:43">
      <c r="AQ3801" s="68"/>
    </row>
    <row r="3802" spans="43:43">
      <c r="AQ3802" s="68"/>
    </row>
    <row r="3803" spans="43:43">
      <c r="AQ3803" s="68"/>
    </row>
    <row r="3804" spans="43:43">
      <c r="AQ3804" s="68"/>
    </row>
    <row r="3805" spans="43:43">
      <c r="AQ3805" s="68"/>
    </row>
    <row r="3806" spans="43:43">
      <c r="AQ3806" s="68"/>
    </row>
    <row r="3807" spans="43:43">
      <c r="AQ3807" s="68"/>
    </row>
    <row r="3808" spans="43:43">
      <c r="AQ3808" s="68"/>
    </row>
    <row r="3809" spans="43:43">
      <c r="AQ3809" s="68"/>
    </row>
    <row r="3810" spans="43:43">
      <c r="AQ3810" s="68"/>
    </row>
    <row r="3811" spans="43:43">
      <c r="AQ3811" s="68"/>
    </row>
    <row r="3812" spans="43:43">
      <c r="AQ3812" s="68"/>
    </row>
    <row r="3813" spans="43:43">
      <c r="AQ3813" s="68"/>
    </row>
    <row r="3814" spans="43:43">
      <c r="AQ3814" s="68"/>
    </row>
    <row r="3815" spans="43:43">
      <c r="AQ3815" s="68"/>
    </row>
    <row r="3816" spans="43:43">
      <c r="AQ3816" s="68"/>
    </row>
    <row r="3817" spans="43:43">
      <c r="AQ3817" s="68"/>
    </row>
    <row r="3818" spans="43:43">
      <c r="AQ3818" s="68"/>
    </row>
    <row r="3819" spans="43:43">
      <c r="AQ3819" s="68"/>
    </row>
    <row r="3820" spans="43:43">
      <c r="AQ3820" s="68"/>
    </row>
    <row r="3821" spans="43:43">
      <c r="AQ3821" s="68"/>
    </row>
    <row r="3822" spans="43:43">
      <c r="AQ3822" s="68"/>
    </row>
    <row r="3823" spans="43:43">
      <c r="AQ3823" s="68"/>
    </row>
    <row r="3824" spans="43:43">
      <c r="AQ3824" s="68"/>
    </row>
    <row r="3825" spans="43:43">
      <c r="AQ3825" s="68"/>
    </row>
    <row r="3826" spans="43:43">
      <c r="AQ3826" s="68"/>
    </row>
    <row r="3827" spans="43:43">
      <c r="AQ3827" s="68"/>
    </row>
    <row r="3828" spans="43:43">
      <c r="AQ3828" s="68"/>
    </row>
    <row r="3829" spans="43:43">
      <c r="AQ3829" s="68"/>
    </row>
    <row r="3830" spans="43:43">
      <c r="AQ3830" s="68"/>
    </row>
    <row r="3831" spans="43:43">
      <c r="AQ3831" s="68"/>
    </row>
    <row r="3832" spans="43:43">
      <c r="AQ3832" s="68"/>
    </row>
    <row r="3833" spans="43:43">
      <c r="AQ3833" s="68"/>
    </row>
    <row r="3834" spans="43:43">
      <c r="AQ3834" s="68"/>
    </row>
    <row r="3835" spans="43:43">
      <c r="AQ3835" s="68"/>
    </row>
    <row r="3836" spans="43:43">
      <c r="AQ3836" s="68"/>
    </row>
    <row r="3837" spans="43:43">
      <c r="AQ3837" s="68"/>
    </row>
    <row r="3838" spans="43:43">
      <c r="AQ3838" s="68"/>
    </row>
    <row r="3839" spans="43:43">
      <c r="AQ3839" s="68"/>
    </row>
    <row r="3840" spans="43:43">
      <c r="AQ3840" s="68"/>
    </row>
    <row r="3841" spans="43:43">
      <c r="AQ3841" s="68"/>
    </row>
    <row r="3842" spans="43:43">
      <c r="AQ3842" s="68"/>
    </row>
    <row r="3843" spans="43:43">
      <c r="AQ3843" s="68"/>
    </row>
    <row r="3844" spans="43:43">
      <c r="AQ3844" s="68"/>
    </row>
    <row r="3845" spans="43:43">
      <c r="AQ3845" s="68"/>
    </row>
    <row r="3846" spans="43:43">
      <c r="AQ3846" s="68"/>
    </row>
    <row r="3847" spans="43:43">
      <c r="AQ3847" s="68"/>
    </row>
    <row r="3848" spans="43:43">
      <c r="AQ3848" s="68"/>
    </row>
    <row r="3849" spans="43:43">
      <c r="AQ3849" s="68"/>
    </row>
    <row r="3850" spans="43:43">
      <c r="AQ3850" s="68"/>
    </row>
    <row r="3851" spans="43:43">
      <c r="AQ3851" s="68"/>
    </row>
    <row r="3852" spans="43:43">
      <c r="AQ3852" s="68"/>
    </row>
    <row r="3853" spans="43:43">
      <c r="AQ3853" s="68"/>
    </row>
    <row r="3854" spans="43:43">
      <c r="AQ3854" s="68"/>
    </row>
    <row r="3855" spans="43:43">
      <c r="AQ3855" s="68"/>
    </row>
    <row r="3856" spans="43:43">
      <c r="AQ3856" s="68"/>
    </row>
    <row r="3857" spans="43:43">
      <c r="AQ3857" s="68"/>
    </row>
    <row r="3858" spans="43:43">
      <c r="AQ3858" s="68"/>
    </row>
    <row r="3859" spans="43:43">
      <c r="AQ3859" s="68"/>
    </row>
    <row r="3860" spans="43:43">
      <c r="AQ3860" s="68"/>
    </row>
    <row r="3861" spans="43:43">
      <c r="AQ3861" s="68"/>
    </row>
    <row r="3862" spans="43:43">
      <c r="AQ3862" s="68"/>
    </row>
    <row r="3863" spans="43:43">
      <c r="AQ3863" s="68"/>
    </row>
    <row r="3864" spans="43:43">
      <c r="AQ3864" s="68"/>
    </row>
    <row r="3865" spans="43:43">
      <c r="AQ3865" s="68"/>
    </row>
    <row r="3866" spans="43:43">
      <c r="AQ3866" s="68"/>
    </row>
    <row r="3867" spans="43:43">
      <c r="AQ3867" s="68"/>
    </row>
    <row r="3868" spans="43:43">
      <c r="AQ3868" s="68"/>
    </row>
    <row r="3869" spans="43:43">
      <c r="AQ3869" s="68"/>
    </row>
    <row r="3870" spans="43:43">
      <c r="AQ3870" s="68"/>
    </row>
    <row r="3871" spans="43:43">
      <c r="AQ3871" s="68"/>
    </row>
    <row r="3872" spans="43:43">
      <c r="AQ3872" s="68"/>
    </row>
    <row r="3873" spans="43:43">
      <c r="AQ3873" s="68"/>
    </row>
    <row r="3874" spans="43:43">
      <c r="AQ3874" s="68"/>
    </row>
    <row r="3875" spans="43:43">
      <c r="AQ3875" s="68"/>
    </row>
    <row r="3876" spans="43:43">
      <c r="AQ3876" s="68"/>
    </row>
    <row r="3877" spans="43:43">
      <c r="AQ3877" s="68"/>
    </row>
    <row r="3878" spans="43:43">
      <c r="AQ3878" s="68"/>
    </row>
    <row r="3879" spans="43:43">
      <c r="AQ3879" s="68"/>
    </row>
    <row r="3880" spans="43:43">
      <c r="AQ3880" s="68"/>
    </row>
    <row r="3881" spans="43:43">
      <c r="AQ3881" s="68"/>
    </row>
    <row r="3882" spans="43:43">
      <c r="AQ3882" s="68"/>
    </row>
    <row r="3883" spans="43:43">
      <c r="AQ3883" s="68"/>
    </row>
    <row r="3884" spans="43:43">
      <c r="AQ3884" s="68"/>
    </row>
    <row r="3885" spans="43:43">
      <c r="AQ3885" s="68"/>
    </row>
    <row r="3886" spans="43:43">
      <c r="AQ3886" s="68"/>
    </row>
    <row r="3887" spans="43:43">
      <c r="AQ3887" s="68"/>
    </row>
    <row r="3888" spans="43:43">
      <c r="AQ3888" s="68"/>
    </row>
    <row r="3889" spans="43:43">
      <c r="AQ3889" s="68"/>
    </row>
    <row r="3890" spans="43:43">
      <c r="AQ3890" s="68"/>
    </row>
    <row r="3891" spans="43:43">
      <c r="AQ3891" s="68"/>
    </row>
    <row r="3892" spans="43:43">
      <c r="AQ3892" s="68"/>
    </row>
    <row r="3893" spans="43:43">
      <c r="AQ3893" s="68"/>
    </row>
    <row r="3894" spans="43:43">
      <c r="AQ3894" s="68"/>
    </row>
    <row r="3895" spans="43:43">
      <c r="AQ3895" s="68"/>
    </row>
    <row r="3896" spans="43:43">
      <c r="AQ3896" s="68"/>
    </row>
    <row r="3897" spans="43:43">
      <c r="AQ3897" s="68"/>
    </row>
    <row r="3898" spans="43:43">
      <c r="AQ3898" s="68"/>
    </row>
    <row r="3899" spans="43:43">
      <c r="AQ3899" s="68"/>
    </row>
    <row r="3900" spans="43:43">
      <c r="AQ3900" s="68"/>
    </row>
    <row r="3901" spans="43:43">
      <c r="AQ3901" s="68"/>
    </row>
    <row r="3902" spans="43:43">
      <c r="AQ3902" s="68"/>
    </row>
    <row r="3903" spans="43:43">
      <c r="AQ3903" s="68"/>
    </row>
    <row r="3904" spans="43:43">
      <c r="AQ3904" s="68"/>
    </row>
    <row r="3905" spans="43:43">
      <c r="AQ3905" s="68"/>
    </row>
    <row r="3906" spans="43:43">
      <c r="AQ3906" s="68"/>
    </row>
    <row r="3907" spans="43:43">
      <c r="AQ3907" s="68"/>
    </row>
    <row r="3908" spans="43:43">
      <c r="AQ3908" s="68"/>
    </row>
    <row r="3909" spans="43:43">
      <c r="AQ3909" s="68"/>
    </row>
    <row r="3910" spans="43:43">
      <c r="AQ3910" s="68"/>
    </row>
    <row r="3911" spans="43:43">
      <c r="AQ3911" s="68"/>
    </row>
    <row r="3912" spans="43:43">
      <c r="AQ3912" s="68"/>
    </row>
    <row r="3913" spans="43:43">
      <c r="AQ3913" s="68"/>
    </row>
    <row r="3914" spans="43:43">
      <c r="AQ3914" s="68"/>
    </row>
    <row r="3915" spans="43:43">
      <c r="AQ3915" s="68"/>
    </row>
    <row r="3916" spans="43:43">
      <c r="AQ3916" s="68"/>
    </row>
    <row r="3917" spans="43:43">
      <c r="AQ3917" s="68"/>
    </row>
    <row r="3918" spans="43:43">
      <c r="AQ3918" s="68"/>
    </row>
    <row r="3919" spans="43:43">
      <c r="AQ3919" s="68"/>
    </row>
    <row r="3920" spans="43:43">
      <c r="AQ3920" s="68"/>
    </row>
    <row r="3921" spans="43:43">
      <c r="AQ3921" s="68"/>
    </row>
    <row r="3922" spans="43:43">
      <c r="AQ3922" s="68"/>
    </row>
    <row r="3923" spans="43:43">
      <c r="AQ3923" s="68"/>
    </row>
    <row r="3924" spans="43:43">
      <c r="AQ3924" s="68"/>
    </row>
    <row r="3925" spans="43:43">
      <c r="AQ3925" s="68"/>
    </row>
    <row r="3926" spans="43:43">
      <c r="AQ3926" s="68"/>
    </row>
    <row r="3927" spans="43:43">
      <c r="AQ3927" s="68"/>
    </row>
    <row r="3928" spans="43:43">
      <c r="AQ3928" s="68"/>
    </row>
    <row r="3929" spans="43:43">
      <c r="AQ3929" s="68"/>
    </row>
    <row r="3930" spans="43:43">
      <c r="AQ3930" s="68"/>
    </row>
    <row r="3931" spans="43:43">
      <c r="AQ3931" s="68"/>
    </row>
    <row r="3932" spans="43:43">
      <c r="AQ3932" s="68"/>
    </row>
    <row r="3933" spans="43:43">
      <c r="AQ3933" s="68"/>
    </row>
    <row r="3934" spans="43:43">
      <c r="AQ3934" s="68"/>
    </row>
    <row r="3935" spans="43:43">
      <c r="AQ3935" s="68"/>
    </row>
    <row r="3936" spans="43:43">
      <c r="AQ3936" s="68"/>
    </row>
    <row r="3937" spans="43:43">
      <c r="AQ3937" s="68"/>
    </row>
    <row r="3938" spans="43:43">
      <c r="AQ3938" s="68"/>
    </row>
    <row r="3939" spans="43:43">
      <c r="AQ3939" s="68"/>
    </row>
    <row r="3940" spans="43:43">
      <c r="AQ3940" s="68"/>
    </row>
    <row r="3941" spans="43:43">
      <c r="AQ3941" s="68"/>
    </row>
    <row r="3942" spans="43:43">
      <c r="AQ3942" s="68"/>
    </row>
    <row r="3943" spans="43:43">
      <c r="AQ3943" s="68"/>
    </row>
    <row r="3944" spans="43:43">
      <c r="AQ3944" s="68"/>
    </row>
    <row r="3945" spans="43:43">
      <c r="AQ3945" s="68"/>
    </row>
    <row r="3946" spans="43:43">
      <c r="AQ3946" s="68"/>
    </row>
    <row r="3947" spans="43:43">
      <c r="AQ3947" s="68"/>
    </row>
    <row r="3948" spans="43:43">
      <c r="AQ3948" s="68"/>
    </row>
    <row r="3949" spans="43:43">
      <c r="AQ3949" s="68"/>
    </row>
    <row r="3950" spans="43:43">
      <c r="AQ3950" s="68"/>
    </row>
    <row r="3951" spans="43:43">
      <c r="AQ3951" s="68"/>
    </row>
    <row r="3952" spans="43:43">
      <c r="AQ3952" s="68"/>
    </row>
    <row r="3953" spans="43:43">
      <c r="AQ3953" s="68"/>
    </row>
    <row r="3954" spans="43:43">
      <c r="AQ3954" s="68"/>
    </row>
    <row r="3955" spans="43:43">
      <c r="AQ3955" s="68"/>
    </row>
    <row r="3956" spans="43:43">
      <c r="AQ3956" s="68"/>
    </row>
    <row r="3957" spans="43:43">
      <c r="AQ3957" s="68"/>
    </row>
    <row r="3958" spans="43:43">
      <c r="AQ3958" s="68"/>
    </row>
    <row r="3959" spans="43:43">
      <c r="AQ3959" s="68"/>
    </row>
    <row r="3960" spans="43:43">
      <c r="AQ3960" s="68"/>
    </row>
    <row r="3961" spans="43:43">
      <c r="AQ3961" s="68"/>
    </row>
    <row r="3962" spans="43:43">
      <c r="AQ3962" s="68"/>
    </row>
    <row r="3963" spans="43:43">
      <c r="AQ3963" s="68"/>
    </row>
    <row r="3964" spans="43:43">
      <c r="AQ3964" s="68"/>
    </row>
    <row r="3965" spans="43:43">
      <c r="AQ3965" s="68"/>
    </row>
    <row r="3966" spans="43:43">
      <c r="AQ3966" s="68"/>
    </row>
    <row r="3967" spans="43:43">
      <c r="AQ3967" s="68"/>
    </row>
    <row r="3968" spans="43:43">
      <c r="AQ3968" s="68"/>
    </row>
    <row r="3969" spans="43:43">
      <c r="AQ3969" s="68"/>
    </row>
    <row r="3970" spans="43:43">
      <c r="AQ3970" s="68"/>
    </row>
    <row r="3971" spans="43:43">
      <c r="AQ3971" s="68"/>
    </row>
    <row r="3972" spans="43:43">
      <c r="AQ3972" s="68"/>
    </row>
    <row r="3973" spans="43:43">
      <c r="AQ3973" s="68"/>
    </row>
    <row r="3974" spans="43:43">
      <c r="AQ3974" s="68"/>
    </row>
    <row r="3975" spans="43:43">
      <c r="AQ3975" s="68"/>
    </row>
    <row r="3976" spans="43:43">
      <c r="AQ3976" s="68"/>
    </row>
    <row r="3977" spans="43:43">
      <c r="AQ3977" s="68"/>
    </row>
    <row r="3978" spans="43:43">
      <c r="AQ3978" s="68"/>
    </row>
    <row r="3979" spans="43:43">
      <c r="AQ3979" s="68"/>
    </row>
    <row r="3980" spans="43:43">
      <c r="AQ3980" s="68"/>
    </row>
    <row r="3981" spans="43:43">
      <c r="AQ3981" s="68"/>
    </row>
    <row r="3982" spans="43:43">
      <c r="AQ3982" s="68"/>
    </row>
    <row r="3983" spans="43:43">
      <c r="AQ3983" s="68"/>
    </row>
    <row r="3984" spans="43:43">
      <c r="AQ3984" s="68"/>
    </row>
    <row r="3985" spans="43:43">
      <c r="AQ3985" s="68"/>
    </row>
    <row r="3986" spans="43:43">
      <c r="AQ3986" s="68"/>
    </row>
    <row r="3987" spans="43:43">
      <c r="AQ3987" s="68"/>
    </row>
    <row r="3988" spans="43:43">
      <c r="AQ3988" s="68"/>
    </row>
    <row r="3989" spans="43:43">
      <c r="AQ3989" s="68"/>
    </row>
    <row r="3990" spans="43:43">
      <c r="AQ3990" s="68"/>
    </row>
    <row r="3991" spans="43:43">
      <c r="AQ3991" s="68"/>
    </row>
    <row r="3992" spans="43:43">
      <c r="AQ3992" s="68"/>
    </row>
    <row r="3993" spans="43:43">
      <c r="AQ3993" s="68"/>
    </row>
    <row r="3994" spans="43:43">
      <c r="AQ3994" s="68"/>
    </row>
    <row r="3995" spans="43:43">
      <c r="AQ3995" s="68"/>
    </row>
    <row r="3996" spans="43:43">
      <c r="AQ3996" s="68"/>
    </row>
    <row r="3997" spans="43:43">
      <c r="AQ3997" s="68"/>
    </row>
    <row r="3998" spans="43:43">
      <c r="AQ3998" s="68"/>
    </row>
    <row r="3999" spans="43:43">
      <c r="AQ3999" s="68"/>
    </row>
    <row r="4000" spans="43:43">
      <c r="AQ4000" s="68"/>
    </row>
    <row r="4001" spans="43:43">
      <c r="AQ4001" s="68"/>
    </row>
    <row r="4002" spans="43:43">
      <c r="AQ4002" s="68"/>
    </row>
    <row r="4003" spans="43:43">
      <c r="AQ4003" s="68"/>
    </row>
    <row r="4004" spans="43:43">
      <c r="AQ4004" s="68"/>
    </row>
    <row r="4005" spans="43:43">
      <c r="AQ4005" s="68"/>
    </row>
    <row r="4006" spans="43:43">
      <c r="AQ4006" s="68"/>
    </row>
    <row r="4007" spans="43:43">
      <c r="AQ4007" s="68"/>
    </row>
    <row r="4008" spans="43:43">
      <c r="AQ4008" s="68"/>
    </row>
    <row r="4009" spans="43:43">
      <c r="AQ4009" s="68"/>
    </row>
    <row r="4010" spans="43:43">
      <c r="AQ4010" s="68"/>
    </row>
    <row r="4011" spans="43:43">
      <c r="AQ4011" s="68"/>
    </row>
    <row r="4012" spans="43:43">
      <c r="AQ4012" s="68"/>
    </row>
    <row r="4013" spans="43:43">
      <c r="AQ4013" s="68"/>
    </row>
    <row r="4014" spans="43:43">
      <c r="AQ4014" s="68"/>
    </row>
    <row r="4015" spans="43:43">
      <c r="AQ4015" s="68"/>
    </row>
    <row r="4016" spans="43:43">
      <c r="AQ4016" s="68"/>
    </row>
    <row r="4017" spans="43:43">
      <c r="AQ4017" s="68"/>
    </row>
    <row r="4018" spans="43:43">
      <c r="AQ4018" s="68"/>
    </row>
    <row r="4019" spans="43:43">
      <c r="AQ4019" s="68"/>
    </row>
    <row r="4020" spans="43:43">
      <c r="AQ4020" s="68"/>
    </row>
    <row r="4021" spans="43:43">
      <c r="AQ4021" s="68"/>
    </row>
    <row r="4022" spans="43:43">
      <c r="AQ4022" s="68"/>
    </row>
    <row r="4023" spans="43:43">
      <c r="AQ4023" s="68"/>
    </row>
    <row r="4024" spans="43:43">
      <c r="AQ4024" s="68"/>
    </row>
    <row r="4025" spans="43:43">
      <c r="AQ4025" s="68"/>
    </row>
    <row r="4026" spans="43:43">
      <c r="AQ4026" s="68"/>
    </row>
    <row r="4027" spans="43:43">
      <c r="AQ4027" s="68"/>
    </row>
    <row r="4028" spans="43:43">
      <c r="AQ4028" s="68"/>
    </row>
    <row r="4029" spans="43:43">
      <c r="AQ4029" s="68"/>
    </row>
    <row r="4030" spans="43:43">
      <c r="AQ4030" s="68"/>
    </row>
    <row r="4031" spans="43:43">
      <c r="AQ4031" s="68"/>
    </row>
    <row r="4032" spans="43:43">
      <c r="AQ4032" s="68"/>
    </row>
    <row r="4033" spans="43:43">
      <c r="AQ4033" s="68"/>
    </row>
    <row r="4034" spans="43:43">
      <c r="AQ4034" s="68"/>
    </row>
    <row r="4035" spans="43:43">
      <c r="AQ4035" s="68"/>
    </row>
    <row r="4036" spans="43:43">
      <c r="AQ4036" s="68"/>
    </row>
    <row r="4037" spans="43:43">
      <c r="AQ4037" s="68"/>
    </row>
    <row r="4038" spans="43:43">
      <c r="AQ4038" s="68"/>
    </row>
    <row r="4039" spans="43:43">
      <c r="AQ4039" s="68"/>
    </row>
    <row r="4040" spans="43:43">
      <c r="AQ4040" s="68"/>
    </row>
    <row r="4041" spans="43:43">
      <c r="AQ4041" s="68"/>
    </row>
    <row r="4042" spans="43:43">
      <c r="AQ4042" s="68"/>
    </row>
    <row r="4043" spans="43:43">
      <c r="AQ4043" s="68"/>
    </row>
    <row r="4044" spans="43:43">
      <c r="AQ4044" s="68"/>
    </row>
    <row r="4045" spans="43:43">
      <c r="AQ4045" s="68"/>
    </row>
    <row r="4046" spans="43:43">
      <c r="AQ4046" s="68"/>
    </row>
    <row r="4047" spans="43:43">
      <c r="AQ4047" s="68"/>
    </row>
    <row r="4048" spans="43:43">
      <c r="AQ4048" s="68"/>
    </row>
    <row r="4049" spans="43:43">
      <c r="AQ4049" s="68"/>
    </row>
    <row r="4050" spans="43:43">
      <c r="AQ4050" s="68"/>
    </row>
    <row r="4051" spans="43:43">
      <c r="AQ4051" s="68"/>
    </row>
    <row r="4052" spans="43:43">
      <c r="AQ4052" s="68"/>
    </row>
    <row r="4053" spans="43:43">
      <c r="AQ4053" s="68"/>
    </row>
    <row r="4054" spans="43:43">
      <c r="AQ4054" s="68"/>
    </row>
    <row r="4055" spans="43:43">
      <c r="AQ4055" s="68"/>
    </row>
    <row r="4056" spans="43:43">
      <c r="AQ4056" s="68"/>
    </row>
    <row r="4057" spans="43:43">
      <c r="AQ4057" s="68"/>
    </row>
    <row r="4058" spans="43:43">
      <c r="AQ4058" s="68"/>
    </row>
    <row r="4059" spans="43:43">
      <c r="AQ4059" s="68"/>
    </row>
    <row r="4060" spans="43:43">
      <c r="AQ4060" s="68"/>
    </row>
    <row r="4061" spans="43:43">
      <c r="AQ4061" s="68"/>
    </row>
    <row r="4062" spans="43:43">
      <c r="AQ4062" s="68"/>
    </row>
    <row r="4063" spans="43:43">
      <c r="AQ4063" s="68"/>
    </row>
    <row r="4064" spans="43:43">
      <c r="AQ4064" s="68"/>
    </row>
    <row r="4065" spans="43:43">
      <c r="AQ4065" s="68"/>
    </row>
    <row r="4066" spans="43:43">
      <c r="AQ4066" s="68"/>
    </row>
    <row r="4067" spans="43:43">
      <c r="AQ4067" s="68"/>
    </row>
    <row r="4068" spans="43:43">
      <c r="AQ4068" s="68"/>
    </row>
    <row r="4069" spans="43:43">
      <c r="AQ4069" s="68"/>
    </row>
    <row r="4070" spans="43:43">
      <c r="AQ4070" s="68"/>
    </row>
    <row r="4071" spans="43:43">
      <c r="AQ4071" s="68"/>
    </row>
    <row r="4072" spans="43:43">
      <c r="AQ4072" s="68"/>
    </row>
    <row r="4073" spans="43:43">
      <c r="AQ4073" s="68"/>
    </row>
    <row r="4074" spans="43:43">
      <c r="AQ4074" s="68"/>
    </row>
    <row r="4075" spans="43:43">
      <c r="AQ4075" s="68"/>
    </row>
    <row r="4076" spans="43:43">
      <c r="AQ4076" s="68"/>
    </row>
    <row r="4077" spans="43:43">
      <c r="AQ4077" s="68"/>
    </row>
    <row r="4078" spans="43:43">
      <c r="AQ4078" s="68"/>
    </row>
    <row r="4079" spans="43:43">
      <c r="AQ4079" s="68"/>
    </row>
    <row r="4080" spans="43:43">
      <c r="AQ4080" s="68"/>
    </row>
    <row r="4081" spans="43:43">
      <c r="AQ4081" s="68"/>
    </row>
    <row r="4082" spans="43:43">
      <c r="AQ4082" s="68"/>
    </row>
    <row r="4083" spans="43:43">
      <c r="AQ4083" s="68"/>
    </row>
    <row r="4084" spans="43:43">
      <c r="AQ4084" s="68"/>
    </row>
    <row r="4085" spans="43:43">
      <c r="AQ4085" s="68"/>
    </row>
    <row r="4086" spans="43:43">
      <c r="AQ4086" s="68"/>
    </row>
    <row r="4087" spans="43:43">
      <c r="AQ4087" s="68"/>
    </row>
    <row r="4088" spans="43:43">
      <c r="AQ4088" s="68"/>
    </row>
    <row r="4089" spans="43:43">
      <c r="AQ4089" s="68"/>
    </row>
    <row r="4090" spans="43:43">
      <c r="AQ4090" s="68"/>
    </row>
    <row r="4091" spans="43:43">
      <c r="AQ4091" s="68"/>
    </row>
    <row r="4092" spans="43:43">
      <c r="AQ4092" s="68"/>
    </row>
    <row r="4093" spans="43:43">
      <c r="AQ4093" s="68"/>
    </row>
    <row r="4094" spans="43:43">
      <c r="AQ4094" s="68"/>
    </row>
    <row r="4095" spans="43:43">
      <c r="AQ4095" s="68"/>
    </row>
    <row r="4096" spans="43:43">
      <c r="AQ4096" s="68"/>
    </row>
    <row r="4097" spans="43:43">
      <c r="AQ4097" s="68"/>
    </row>
    <row r="4098" spans="43:43">
      <c r="AQ4098" s="68"/>
    </row>
    <row r="4099" spans="43:43">
      <c r="AQ4099" s="68"/>
    </row>
    <row r="4100" spans="43:43">
      <c r="AQ4100" s="68"/>
    </row>
    <row r="4101" spans="43:43">
      <c r="AQ4101" s="68"/>
    </row>
    <row r="4102" spans="43:43">
      <c r="AQ4102" s="68"/>
    </row>
    <row r="4103" spans="43:43">
      <c r="AQ4103" s="68"/>
    </row>
    <row r="4104" spans="43:43">
      <c r="AQ4104" s="68"/>
    </row>
    <row r="4105" spans="43:43">
      <c r="AQ4105" s="68"/>
    </row>
    <row r="4106" spans="43:43">
      <c r="AQ4106" s="68"/>
    </row>
    <row r="4107" spans="43:43">
      <c r="AQ4107" s="68"/>
    </row>
    <row r="4108" spans="43:43">
      <c r="AQ4108" s="68"/>
    </row>
    <row r="4109" spans="43:43">
      <c r="AQ4109" s="68"/>
    </row>
    <row r="4110" spans="43:43">
      <c r="AQ4110" s="68"/>
    </row>
    <row r="4111" spans="43:43">
      <c r="AQ4111" s="68"/>
    </row>
    <row r="4112" spans="43:43">
      <c r="AQ4112" s="68"/>
    </row>
    <row r="4113" spans="43:43">
      <c r="AQ4113" s="68"/>
    </row>
    <row r="4114" spans="43:43">
      <c r="AQ4114" s="68"/>
    </row>
    <row r="4115" spans="43:43">
      <c r="AQ4115" s="68"/>
    </row>
    <row r="4116" spans="43:43">
      <c r="AQ4116" s="68"/>
    </row>
    <row r="4117" spans="43:43">
      <c r="AQ4117" s="68"/>
    </row>
    <row r="4118" spans="43:43">
      <c r="AQ4118" s="68"/>
    </row>
    <row r="4119" spans="43:43">
      <c r="AQ4119" s="68"/>
    </row>
    <row r="4120" spans="43:43">
      <c r="AQ4120" s="68"/>
    </row>
    <row r="4121" spans="43:43">
      <c r="AQ4121" s="68"/>
    </row>
    <row r="4122" spans="43:43">
      <c r="AQ4122" s="68"/>
    </row>
    <row r="4123" spans="43:43">
      <c r="AQ4123" s="68"/>
    </row>
    <row r="4124" spans="43:43">
      <c r="AQ4124" s="68"/>
    </row>
    <row r="4125" spans="43:43">
      <c r="AQ4125" s="68"/>
    </row>
    <row r="4126" spans="43:43">
      <c r="AQ4126" s="68"/>
    </row>
    <row r="4127" spans="43:43">
      <c r="AQ4127" s="68"/>
    </row>
    <row r="4128" spans="43:43">
      <c r="AQ4128" s="68"/>
    </row>
    <row r="4129" spans="43:43">
      <c r="AQ4129" s="68"/>
    </row>
    <row r="4130" spans="43:43">
      <c r="AQ4130" s="68"/>
    </row>
    <row r="4131" spans="43:43">
      <c r="AQ4131" s="68"/>
    </row>
    <row r="4132" spans="43:43">
      <c r="AQ4132" s="68"/>
    </row>
    <row r="4133" spans="43:43">
      <c r="AQ4133" s="68"/>
    </row>
    <row r="4134" spans="43:43">
      <c r="AQ4134" s="68"/>
    </row>
    <row r="4135" spans="43:43">
      <c r="AQ4135" s="68"/>
    </row>
    <row r="4136" spans="43:43">
      <c r="AQ4136" s="68"/>
    </row>
    <row r="4137" spans="43:43">
      <c r="AQ4137" s="68"/>
    </row>
    <row r="4138" spans="43:43">
      <c r="AQ4138" s="68"/>
    </row>
    <row r="4139" spans="43:43">
      <c r="AQ4139" s="68"/>
    </row>
    <row r="4140" spans="43:43">
      <c r="AQ4140" s="68"/>
    </row>
    <row r="4141" spans="43:43">
      <c r="AQ4141" s="68"/>
    </row>
    <row r="4142" spans="43:43">
      <c r="AQ4142" s="68"/>
    </row>
    <row r="4143" spans="43:43">
      <c r="AQ4143" s="68"/>
    </row>
    <row r="4144" spans="43:43">
      <c r="AQ4144" s="68"/>
    </row>
    <row r="4145" spans="43:43">
      <c r="AQ4145" s="68"/>
    </row>
    <row r="4146" spans="43:43">
      <c r="AQ4146" s="68"/>
    </row>
    <row r="4147" spans="43:43">
      <c r="AQ4147" s="68"/>
    </row>
    <row r="4148" spans="43:43">
      <c r="AQ4148" s="68"/>
    </row>
    <row r="4149" spans="43:43">
      <c r="AQ4149" s="68"/>
    </row>
    <row r="4150" spans="43:43">
      <c r="AQ4150" s="68"/>
    </row>
    <row r="4151" spans="43:43">
      <c r="AQ4151" s="68"/>
    </row>
    <row r="4152" spans="43:43">
      <c r="AQ4152" s="68"/>
    </row>
    <row r="4153" spans="43:43">
      <c r="AQ4153" s="68"/>
    </row>
    <row r="4154" spans="43:43">
      <c r="AQ4154" s="68"/>
    </row>
    <row r="4155" spans="43:43">
      <c r="AQ4155" s="68"/>
    </row>
    <row r="4156" spans="43:43">
      <c r="AQ4156" s="68"/>
    </row>
    <row r="4157" spans="43:43">
      <c r="AQ4157" s="68"/>
    </row>
    <row r="4158" spans="43:43">
      <c r="AQ4158" s="68"/>
    </row>
    <row r="4159" spans="43:43">
      <c r="AQ4159" s="68"/>
    </row>
    <row r="4160" spans="43:43">
      <c r="AQ4160" s="68"/>
    </row>
    <row r="4161" spans="43:43">
      <c r="AQ4161" s="68"/>
    </row>
    <row r="4162" spans="43:43">
      <c r="AQ4162" s="68"/>
    </row>
    <row r="4163" spans="43:43">
      <c r="AQ4163" s="68"/>
    </row>
    <row r="4164" spans="43:43">
      <c r="AQ4164" s="68"/>
    </row>
    <row r="4165" spans="43:43">
      <c r="AQ4165" s="68"/>
    </row>
    <row r="4166" spans="43:43">
      <c r="AQ4166" s="68"/>
    </row>
    <row r="4167" spans="43:43">
      <c r="AQ4167" s="68"/>
    </row>
    <row r="4168" spans="43:43">
      <c r="AQ4168" s="68"/>
    </row>
    <row r="4169" spans="43:43">
      <c r="AQ4169" s="68"/>
    </row>
    <row r="4170" spans="43:43">
      <c r="AQ4170" s="68"/>
    </row>
    <row r="4171" spans="43:43">
      <c r="AQ4171" s="68"/>
    </row>
    <row r="4172" spans="43:43">
      <c r="AQ4172" s="68"/>
    </row>
    <row r="4173" spans="43:43">
      <c r="AQ4173" s="68"/>
    </row>
    <row r="4174" spans="43:43">
      <c r="AQ4174" s="68"/>
    </row>
    <row r="4175" spans="43:43">
      <c r="AQ4175" s="68"/>
    </row>
    <row r="4176" spans="43:43">
      <c r="AQ4176" s="68"/>
    </row>
    <row r="4177" spans="43:43">
      <c r="AQ4177" s="68"/>
    </row>
    <row r="4178" spans="43:43">
      <c r="AQ4178" s="68"/>
    </row>
    <row r="4179" spans="43:43">
      <c r="AQ4179" s="68"/>
    </row>
    <row r="4180" spans="43:43">
      <c r="AQ4180" s="68"/>
    </row>
    <row r="4181" spans="43:43">
      <c r="AQ4181" s="68"/>
    </row>
    <row r="4182" spans="43:43">
      <c r="AQ4182" s="68"/>
    </row>
    <row r="4183" spans="43:43">
      <c r="AQ4183" s="68"/>
    </row>
    <row r="4184" spans="43:43">
      <c r="AQ4184" s="68"/>
    </row>
    <row r="4185" spans="43:43">
      <c r="AQ4185" s="68"/>
    </row>
    <row r="4186" spans="43:43">
      <c r="AQ4186" s="68"/>
    </row>
    <row r="4187" spans="43:43">
      <c r="AQ4187" s="68"/>
    </row>
    <row r="4188" spans="43:43">
      <c r="AQ4188" s="68"/>
    </row>
    <row r="4189" spans="43:43">
      <c r="AQ4189" s="68"/>
    </row>
    <row r="4190" spans="43:43">
      <c r="AQ4190" s="68"/>
    </row>
    <row r="4191" spans="43:43">
      <c r="AQ4191" s="68"/>
    </row>
    <row r="4192" spans="43:43">
      <c r="AQ4192" s="68"/>
    </row>
    <row r="4193" spans="43:43">
      <c r="AQ4193" s="68"/>
    </row>
    <row r="4194" spans="43:43">
      <c r="AQ4194" s="68"/>
    </row>
    <row r="4195" spans="43:43">
      <c r="AQ4195" s="68"/>
    </row>
    <row r="4196" spans="43:43">
      <c r="AQ4196" s="68"/>
    </row>
    <row r="4197" spans="43:43">
      <c r="AQ4197" s="68"/>
    </row>
    <row r="4198" spans="43:43">
      <c r="AQ4198" s="68"/>
    </row>
    <row r="4199" spans="43:43">
      <c r="AQ4199" s="68"/>
    </row>
    <row r="4200" spans="43:43">
      <c r="AQ4200" s="68"/>
    </row>
    <row r="4201" spans="43:43">
      <c r="AQ4201" s="68"/>
    </row>
    <row r="4202" spans="43:43">
      <c r="AQ4202" s="68"/>
    </row>
    <row r="4203" spans="43:43">
      <c r="AQ4203" s="68"/>
    </row>
    <row r="4204" spans="43:43">
      <c r="AQ4204" s="68"/>
    </row>
    <row r="4205" spans="43:43">
      <c r="AQ4205" s="68"/>
    </row>
    <row r="4206" spans="43:43">
      <c r="AQ4206" s="68"/>
    </row>
    <row r="4207" spans="43:43">
      <c r="AQ4207" s="68"/>
    </row>
    <row r="4208" spans="43:43">
      <c r="AQ4208" s="68"/>
    </row>
    <row r="4209" spans="43:43">
      <c r="AQ4209" s="68"/>
    </row>
    <row r="4210" spans="43:43">
      <c r="AQ4210" s="68"/>
    </row>
    <row r="4211" spans="43:43">
      <c r="AQ4211" s="68"/>
    </row>
    <row r="4212" spans="43:43">
      <c r="AQ4212" s="68"/>
    </row>
    <row r="4213" spans="43:43">
      <c r="AQ4213" s="68"/>
    </row>
    <row r="4214" spans="43:43">
      <c r="AQ4214" s="68"/>
    </row>
    <row r="4215" spans="43:43">
      <c r="AQ4215" s="68"/>
    </row>
    <row r="4216" spans="43:43">
      <c r="AQ4216" s="68"/>
    </row>
    <row r="4217" spans="43:43">
      <c r="AQ4217" s="68"/>
    </row>
    <row r="4218" spans="43:43">
      <c r="AQ4218" s="68"/>
    </row>
    <row r="4219" spans="43:43">
      <c r="AQ4219" s="68"/>
    </row>
    <row r="4220" spans="43:43">
      <c r="AQ4220" s="68"/>
    </row>
    <row r="4221" spans="43:43">
      <c r="AQ4221" s="68"/>
    </row>
    <row r="4222" spans="43:43">
      <c r="AQ4222" s="68"/>
    </row>
    <row r="4223" spans="43:43">
      <c r="AQ4223" s="68"/>
    </row>
    <row r="4224" spans="43:43">
      <c r="AQ4224" s="68"/>
    </row>
    <row r="4225" spans="43:43">
      <c r="AQ4225" s="68"/>
    </row>
    <row r="4226" spans="43:43">
      <c r="AQ4226" s="68"/>
    </row>
    <row r="4227" spans="43:43">
      <c r="AQ4227" s="68"/>
    </row>
    <row r="4228" spans="43:43">
      <c r="AQ4228" s="68"/>
    </row>
    <row r="4229" spans="43:43">
      <c r="AQ4229" s="68"/>
    </row>
    <row r="4230" spans="43:43">
      <c r="AQ4230" s="68"/>
    </row>
    <row r="4231" spans="43:43">
      <c r="AQ4231" s="68"/>
    </row>
    <row r="4232" spans="43:43">
      <c r="AQ4232" s="68"/>
    </row>
    <row r="4233" spans="43:43">
      <c r="AQ4233" s="68"/>
    </row>
    <row r="4234" spans="43:43">
      <c r="AQ4234" s="68"/>
    </row>
    <row r="4235" spans="43:43">
      <c r="AQ4235" s="68"/>
    </row>
    <row r="4236" spans="43:43">
      <c r="AQ4236" s="68"/>
    </row>
    <row r="4237" spans="43:43">
      <c r="AQ4237" s="68"/>
    </row>
    <row r="4238" spans="43:43">
      <c r="AQ4238" s="68"/>
    </row>
    <row r="4239" spans="43:43">
      <c r="AQ4239" s="68"/>
    </row>
    <row r="4240" spans="43:43">
      <c r="AQ4240" s="68"/>
    </row>
    <row r="4241" spans="43:43">
      <c r="AQ4241" s="68"/>
    </row>
    <row r="4242" spans="43:43">
      <c r="AQ4242" s="68"/>
    </row>
    <row r="4243" spans="43:43">
      <c r="AQ4243" s="68"/>
    </row>
    <row r="4244" spans="43:43">
      <c r="AQ4244" s="68"/>
    </row>
    <row r="4245" spans="43:43">
      <c r="AQ4245" s="68"/>
    </row>
    <row r="4246" spans="43:43">
      <c r="AQ4246" s="68"/>
    </row>
    <row r="4247" spans="43:43">
      <c r="AQ4247" s="68"/>
    </row>
    <row r="4248" spans="43:43">
      <c r="AQ4248" s="68"/>
    </row>
    <row r="4249" spans="43:43">
      <c r="AQ4249" s="68"/>
    </row>
    <row r="4250" spans="43:43">
      <c r="AQ4250" s="68"/>
    </row>
    <row r="4251" spans="43:43">
      <c r="AQ4251" s="68"/>
    </row>
    <row r="4252" spans="43:43">
      <c r="AQ4252" s="68"/>
    </row>
    <row r="4253" spans="43:43">
      <c r="AQ4253" s="68"/>
    </row>
    <row r="4254" spans="43:43">
      <c r="AQ4254" s="68"/>
    </row>
    <row r="4255" spans="43:43">
      <c r="AQ4255" s="68"/>
    </row>
    <row r="4256" spans="43:43">
      <c r="AQ4256" s="68"/>
    </row>
    <row r="4257" spans="43:43">
      <c r="AQ4257" s="68"/>
    </row>
    <row r="4258" spans="43:43">
      <c r="AQ4258" s="68"/>
    </row>
    <row r="4259" spans="43:43">
      <c r="AQ4259" s="68"/>
    </row>
    <row r="4260" spans="43:43">
      <c r="AQ4260" s="68"/>
    </row>
    <row r="4261" spans="43:43">
      <c r="AQ4261" s="68"/>
    </row>
    <row r="4262" spans="43:43">
      <c r="AQ4262" s="68"/>
    </row>
    <row r="4263" spans="43:43">
      <c r="AQ4263" s="68"/>
    </row>
    <row r="4264" spans="43:43">
      <c r="AQ4264" s="68"/>
    </row>
    <row r="4265" spans="43:43">
      <c r="AQ4265" s="68"/>
    </row>
    <row r="4266" spans="43:43">
      <c r="AQ4266" s="68"/>
    </row>
    <row r="4267" spans="43:43">
      <c r="AQ4267" s="68"/>
    </row>
    <row r="4268" spans="43:43">
      <c r="AQ4268" s="68"/>
    </row>
    <row r="4269" spans="43:43">
      <c r="AQ4269" s="68"/>
    </row>
    <row r="4270" spans="43:43">
      <c r="AQ4270" s="68"/>
    </row>
    <row r="4271" spans="43:43">
      <c r="AQ4271" s="68"/>
    </row>
    <row r="4272" spans="43:43">
      <c r="AQ4272" s="68"/>
    </row>
    <row r="4273" spans="43:43">
      <c r="AQ4273" s="68"/>
    </row>
    <row r="4274" spans="43:43">
      <c r="AQ4274" s="68"/>
    </row>
    <row r="4275" spans="43:43">
      <c r="AQ4275" s="68"/>
    </row>
    <row r="4276" spans="43:43">
      <c r="AQ4276" s="68"/>
    </row>
    <row r="4277" spans="43:43">
      <c r="AQ4277" s="68"/>
    </row>
    <row r="4278" spans="43:43">
      <c r="AQ4278" s="68"/>
    </row>
    <row r="4279" spans="43:43">
      <c r="AQ4279" s="68"/>
    </row>
    <row r="4280" spans="43:43">
      <c r="AQ4280" s="68"/>
    </row>
    <row r="4281" spans="43:43">
      <c r="AQ4281" s="68"/>
    </row>
    <row r="4282" spans="43:43">
      <c r="AQ4282" s="68"/>
    </row>
    <row r="4283" spans="43:43">
      <c r="AQ4283" s="68"/>
    </row>
    <row r="4284" spans="43:43">
      <c r="AQ4284" s="68"/>
    </row>
    <row r="4285" spans="43:43">
      <c r="AQ4285" s="68"/>
    </row>
    <row r="4286" spans="43:43">
      <c r="AQ4286" s="68"/>
    </row>
    <row r="4287" spans="43:43">
      <c r="AQ4287" s="68"/>
    </row>
    <row r="4288" spans="43:43">
      <c r="AQ4288" s="68"/>
    </row>
    <row r="4289" spans="43:43">
      <c r="AQ4289" s="68"/>
    </row>
    <row r="4290" spans="43:43">
      <c r="AQ4290" s="68"/>
    </row>
    <row r="4291" spans="43:43">
      <c r="AQ4291" s="68"/>
    </row>
    <row r="4292" spans="43:43">
      <c r="AQ4292" s="68"/>
    </row>
    <row r="4293" spans="43:43">
      <c r="AQ4293" s="68"/>
    </row>
    <row r="4294" spans="43:43">
      <c r="AQ4294" s="68"/>
    </row>
    <row r="4295" spans="43:43">
      <c r="AQ4295" s="68"/>
    </row>
    <row r="4296" spans="43:43">
      <c r="AQ4296" s="68"/>
    </row>
    <row r="4297" spans="43:43">
      <c r="AQ4297" s="68"/>
    </row>
    <row r="4298" spans="43:43">
      <c r="AQ4298" s="68"/>
    </row>
    <row r="4299" spans="43:43">
      <c r="AQ4299" s="68"/>
    </row>
    <row r="4300" spans="43:43">
      <c r="AQ4300" s="68"/>
    </row>
    <row r="4301" spans="43:43">
      <c r="AQ4301" s="68"/>
    </row>
    <row r="4302" spans="43:43">
      <c r="AQ4302" s="68"/>
    </row>
    <row r="4303" spans="43:43">
      <c r="AQ4303" s="68"/>
    </row>
    <row r="4304" spans="43:43">
      <c r="AQ4304" s="68"/>
    </row>
    <row r="4305" spans="43:43">
      <c r="AQ4305" s="68"/>
    </row>
    <row r="4306" spans="43:43">
      <c r="AQ4306" s="68"/>
    </row>
    <row r="4307" spans="43:43">
      <c r="AQ4307" s="68"/>
    </row>
    <row r="4308" spans="43:43">
      <c r="AQ4308" s="68"/>
    </row>
    <row r="4309" spans="43:43">
      <c r="AQ4309" s="68"/>
    </row>
    <row r="4310" spans="43:43">
      <c r="AQ4310" s="68"/>
    </row>
    <row r="4311" spans="43:43">
      <c r="AQ4311" s="68"/>
    </row>
    <row r="4312" spans="43:43">
      <c r="AQ4312" s="68"/>
    </row>
    <row r="4313" spans="43:43">
      <c r="AQ4313" s="68"/>
    </row>
    <row r="4314" spans="43:43">
      <c r="AQ4314" s="68"/>
    </row>
    <row r="4315" spans="43:43">
      <c r="AQ4315" s="68"/>
    </row>
    <row r="4316" spans="43:43">
      <c r="AQ4316" s="68"/>
    </row>
    <row r="4317" spans="43:43">
      <c r="AQ4317" s="68"/>
    </row>
    <row r="4318" spans="43:43">
      <c r="AQ4318" s="68"/>
    </row>
    <row r="4319" spans="43:43">
      <c r="AQ4319" s="68"/>
    </row>
    <row r="4320" spans="43:43">
      <c r="AQ4320" s="68"/>
    </row>
    <row r="4321" spans="43:43">
      <c r="AQ4321" s="68"/>
    </row>
    <row r="4322" spans="43:43">
      <c r="AQ4322" s="68"/>
    </row>
    <row r="4323" spans="43:43">
      <c r="AQ4323" s="68"/>
    </row>
    <row r="4324" spans="43:43">
      <c r="AQ4324" s="68"/>
    </row>
    <row r="4325" spans="43:43">
      <c r="AQ4325" s="68"/>
    </row>
    <row r="4326" spans="43:43">
      <c r="AQ4326" s="68"/>
    </row>
    <row r="4327" spans="43:43">
      <c r="AQ4327" s="68"/>
    </row>
    <row r="4328" spans="43:43">
      <c r="AQ4328" s="68"/>
    </row>
    <row r="4329" spans="43:43">
      <c r="AQ4329" s="68"/>
    </row>
    <row r="4330" spans="43:43">
      <c r="AQ4330" s="68"/>
    </row>
    <row r="4331" spans="43:43">
      <c r="AQ4331" s="68"/>
    </row>
    <row r="4332" spans="43:43">
      <c r="AQ4332" s="68"/>
    </row>
    <row r="4333" spans="43:43">
      <c r="AQ4333" s="68"/>
    </row>
    <row r="4334" spans="43:43">
      <c r="AQ4334" s="68"/>
    </row>
    <row r="4335" spans="43:43">
      <c r="AQ4335" s="68"/>
    </row>
    <row r="4336" spans="43:43">
      <c r="AQ4336" s="68"/>
    </row>
    <row r="4337" spans="43:43">
      <c r="AQ4337" s="68"/>
    </row>
    <row r="4338" spans="43:43">
      <c r="AQ4338" s="68"/>
    </row>
    <row r="4339" spans="43:43">
      <c r="AQ4339" s="68"/>
    </row>
    <row r="4340" spans="43:43">
      <c r="AQ4340" s="68"/>
    </row>
    <row r="4341" spans="43:43">
      <c r="AQ4341" s="68"/>
    </row>
    <row r="4342" spans="43:43">
      <c r="AQ4342" s="68"/>
    </row>
    <row r="4343" spans="43:43">
      <c r="AQ4343" s="68"/>
    </row>
    <row r="4344" spans="43:43">
      <c r="AQ4344" s="68"/>
    </row>
    <row r="4345" spans="43:43">
      <c r="AQ4345" s="68"/>
    </row>
    <row r="4346" spans="43:43">
      <c r="AQ4346" s="68"/>
    </row>
    <row r="4347" spans="43:43">
      <c r="AQ4347" s="68"/>
    </row>
    <row r="4348" spans="43:43">
      <c r="AQ4348" s="68"/>
    </row>
    <row r="4349" spans="43:43">
      <c r="AQ4349" s="68"/>
    </row>
    <row r="4350" spans="43:43">
      <c r="AQ4350" s="68"/>
    </row>
    <row r="4351" spans="43:43">
      <c r="AQ4351" s="68"/>
    </row>
    <row r="4352" spans="43:43">
      <c r="AQ4352" s="68"/>
    </row>
    <row r="4353" spans="43:43">
      <c r="AQ4353" s="68"/>
    </row>
    <row r="4354" spans="43:43">
      <c r="AQ4354" s="68"/>
    </row>
    <row r="4355" spans="43:43">
      <c r="AQ4355" s="68"/>
    </row>
    <row r="4356" spans="43:43">
      <c r="AQ4356" s="68"/>
    </row>
    <row r="4357" spans="43:43">
      <c r="AQ4357" s="68"/>
    </row>
    <row r="4358" spans="43:43">
      <c r="AQ4358" s="68"/>
    </row>
    <row r="4359" spans="43:43">
      <c r="AQ4359" s="68"/>
    </row>
    <row r="4360" spans="43:43">
      <c r="AQ4360" s="68"/>
    </row>
    <row r="4361" spans="43:43">
      <c r="AQ4361" s="68"/>
    </row>
    <row r="4362" spans="43:43">
      <c r="AQ4362" s="68"/>
    </row>
    <row r="4363" spans="43:43">
      <c r="AQ4363" s="68"/>
    </row>
    <row r="4364" spans="43:43">
      <c r="AQ4364" s="68"/>
    </row>
    <row r="4365" spans="43:43">
      <c r="AQ4365" s="68"/>
    </row>
    <row r="4366" spans="43:43">
      <c r="AQ4366" s="68"/>
    </row>
    <row r="4367" spans="43:43">
      <c r="AQ4367" s="68"/>
    </row>
    <row r="4368" spans="43:43">
      <c r="AQ4368" s="68"/>
    </row>
  </sheetData>
  <autoFilter ref="A6:BD111" xr:uid="{131D035F-6CE2-437A-A0DF-F26CE1BB9B9A}"/>
  <mergeCells count="168">
    <mergeCell ref="B1:AQ1"/>
    <mergeCell ref="B2:AQ2"/>
    <mergeCell ref="A3:A6"/>
    <mergeCell ref="B3:B6"/>
    <mergeCell ref="C3:C6"/>
    <mergeCell ref="D3:D6"/>
    <mergeCell ref="E3:E6"/>
    <mergeCell ref="F3:F6"/>
    <mergeCell ref="G3:G6"/>
    <mergeCell ref="H3:H6"/>
    <mergeCell ref="O3:O6"/>
    <mergeCell ref="P3:P6"/>
    <mergeCell ref="AA3:AD3"/>
    <mergeCell ref="AQ3:AQ6"/>
    <mergeCell ref="Z4:Z6"/>
    <mergeCell ref="AA4:AA5"/>
    <mergeCell ref="AB4:AB5"/>
    <mergeCell ref="AC4:AC5"/>
    <mergeCell ref="AD4:AD5"/>
    <mergeCell ref="C18:AQ18"/>
    <mergeCell ref="C20:AQ20"/>
    <mergeCell ref="C28:AQ28"/>
    <mergeCell ref="C29:AQ29"/>
    <mergeCell ref="C31:AQ31"/>
    <mergeCell ref="C33:AQ33"/>
    <mergeCell ref="C7:AQ7"/>
    <mergeCell ref="C8:AQ8"/>
    <mergeCell ref="C9:AQ9"/>
    <mergeCell ref="C11:AQ11"/>
    <mergeCell ref="C12:AQ12"/>
    <mergeCell ref="C15:AQ15"/>
    <mergeCell ref="I3:I6"/>
    <mergeCell ref="J3:J6"/>
    <mergeCell ref="K3:K6"/>
    <mergeCell ref="L3:L6"/>
    <mergeCell ref="M3:M6"/>
    <mergeCell ref="N3:N6"/>
    <mergeCell ref="C36:AQ36"/>
    <mergeCell ref="C38:AQ38"/>
    <mergeCell ref="C39:AQ39"/>
    <mergeCell ref="B41:AQ41"/>
    <mergeCell ref="B42:AQ42"/>
    <mergeCell ref="A43:A44"/>
    <mergeCell ref="B43:B44"/>
    <mergeCell ref="C43:C44"/>
    <mergeCell ref="D43:D44"/>
    <mergeCell ref="E43:E44"/>
    <mergeCell ref="M43:M44"/>
    <mergeCell ref="O43:O44"/>
    <mergeCell ref="P43:P44"/>
    <mergeCell ref="C45:AQ45"/>
    <mergeCell ref="C47:AQ47"/>
    <mergeCell ref="C49:AQ49"/>
    <mergeCell ref="F43:F44"/>
    <mergeCell ref="G43:G44"/>
    <mergeCell ref="H43:H44"/>
    <mergeCell ref="J43:J44"/>
    <mergeCell ref="K43:K44"/>
    <mergeCell ref="L43:L44"/>
    <mergeCell ref="K50:K51"/>
    <mergeCell ref="L50:L51"/>
    <mergeCell ref="M50:M51"/>
    <mergeCell ref="C52:AQ52"/>
    <mergeCell ref="C53:AQ53"/>
    <mergeCell ref="C57:AQ57"/>
    <mergeCell ref="B50:B51"/>
    <mergeCell ref="C50:C51"/>
    <mergeCell ref="D50:D51"/>
    <mergeCell ref="G50:G51"/>
    <mergeCell ref="H50:H51"/>
    <mergeCell ref="J50:J51"/>
    <mergeCell ref="P60:P61"/>
    <mergeCell ref="C63:AQ63"/>
    <mergeCell ref="C66:AQ66"/>
    <mergeCell ref="C67:AQ67"/>
    <mergeCell ref="C68:AQ68"/>
    <mergeCell ref="C70:AQ70"/>
    <mergeCell ref="K59:K62"/>
    <mergeCell ref="L59:L62"/>
    <mergeCell ref="A60:A61"/>
    <mergeCell ref="E60:E61"/>
    <mergeCell ref="F60:F61"/>
    <mergeCell ref="O60:O61"/>
    <mergeCell ref="B59:B62"/>
    <mergeCell ref="C59:C62"/>
    <mergeCell ref="D59:D61"/>
    <mergeCell ref="G59:G62"/>
    <mergeCell ref="H59:H62"/>
    <mergeCell ref="J59:J62"/>
    <mergeCell ref="C71:AQ71"/>
    <mergeCell ref="B72:B73"/>
    <mergeCell ref="C72:C73"/>
    <mergeCell ref="D72:D73"/>
    <mergeCell ref="G72:G73"/>
    <mergeCell ref="H72:H73"/>
    <mergeCell ref="J72:J73"/>
    <mergeCell ref="K72:K73"/>
    <mergeCell ref="L72:L73"/>
    <mergeCell ref="M72:M73"/>
    <mergeCell ref="C74:AQ74"/>
    <mergeCell ref="C77:AQ77"/>
    <mergeCell ref="C78:AQ78"/>
    <mergeCell ref="B79:B82"/>
    <mergeCell ref="C79:C82"/>
    <mergeCell ref="D79:D82"/>
    <mergeCell ref="G79:G82"/>
    <mergeCell ref="H79:H82"/>
    <mergeCell ref="J79:J82"/>
    <mergeCell ref="K79:K82"/>
    <mergeCell ref="L79:L82"/>
    <mergeCell ref="M79:M84"/>
    <mergeCell ref="B83:B84"/>
    <mergeCell ref="C83:C84"/>
    <mergeCell ref="D83:D84"/>
    <mergeCell ref="G83:G84"/>
    <mergeCell ref="H83:H84"/>
    <mergeCell ref="J83:J84"/>
    <mergeCell ref="K83:K84"/>
    <mergeCell ref="L83:L84"/>
    <mergeCell ref="C85:AQ85"/>
    <mergeCell ref="A87:A88"/>
    <mergeCell ref="B87:B88"/>
    <mergeCell ref="C87:C88"/>
    <mergeCell ref="D87:D88"/>
    <mergeCell ref="F87:F88"/>
    <mergeCell ref="G87:G88"/>
    <mergeCell ref="H87:H88"/>
    <mergeCell ref="J87:J88"/>
    <mergeCell ref="K87:K88"/>
    <mergeCell ref="L87:L88"/>
    <mergeCell ref="M87:M88"/>
    <mergeCell ref="N87:N88"/>
    <mergeCell ref="O87:O88"/>
    <mergeCell ref="P87:P88"/>
    <mergeCell ref="A89:A90"/>
    <mergeCell ref="B89:B90"/>
    <mergeCell ref="C89:C90"/>
    <mergeCell ref="D89:D90"/>
    <mergeCell ref="E89:E90"/>
    <mergeCell ref="C95:I95"/>
    <mergeCell ref="C96:I96"/>
    <mergeCell ref="C98:I98"/>
    <mergeCell ref="C99:I99"/>
    <mergeCell ref="C100:I100"/>
    <mergeCell ref="C101:I101"/>
    <mergeCell ref="M89:M90"/>
    <mergeCell ref="O89:O90"/>
    <mergeCell ref="P89:P90"/>
    <mergeCell ref="C92:I92"/>
    <mergeCell ref="C93:I93"/>
    <mergeCell ref="C94:I94"/>
    <mergeCell ref="F89:F90"/>
    <mergeCell ref="G89:G90"/>
    <mergeCell ref="H89:H90"/>
    <mergeCell ref="J89:J90"/>
    <mergeCell ref="K89:K90"/>
    <mergeCell ref="L89:L90"/>
    <mergeCell ref="C109:I109"/>
    <mergeCell ref="C110:I110"/>
    <mergeCell ref="C111:I111"/>
    <mergeCell ref="B113:AQ114"/>
    <mergeCell ref="B115:AQ115"/>
    <mergeCell ref="C102:I102"/>
    <mergeCell ref="C103:I103"/>
    <mergeCell ref="C104:I104"/>
    <mergeCell ref="C105:I105"/>
    <mergeCell ref="C106:I106"/>
    <mergeCell ref="C108:I108"/>
  </mergeCells>
  <dataValidations count="12">
    <dataValidation type="list" allowBlank="1" showInputMessage="1" showErrorMessage="1" sqref="G34" xr:uid="{FB9FC925-E69D-45A9-84BF-C38A2669F555}">
      <formula1>"KQMĐ, NDCT, TLHD, BC, ĐP,x"</formula1>
    </dataValidation>
    <dataValidation allowBlank="1" showInputMessage="1" showErrorMessage="1" promptTitle="x" sqref="J17 J25 G37" xr:uid="{718BE727-3BDC-4A35-A6F3-E5E8F7D069AE}"/>
    <dataValidation type="list" allowBlank="1" showInputMessage="1" showErrorMessage="1" sqref="M10 M13:M14 M16:M17 M19 M64:M65 M30 M32 M34:M35 M37 M40 M43 M46 M48 M50 M54:M56 M59 M21:M27" xr:uid="{A8030C9E-52A1-4B85-A174-844A6ADB51A1}">
      <formula1>"Thể chất,  Nhận thức, Ngôn ngữ, TCKNXH, Thẩm mỹ"</formula1>
    </dataValidation>
    <dataValidation type="list" allowBlank="1" showInputMessage="1" showErrorMessage="1" sqref="M75" xr:uid="{1BD0077E-25E3-48F4-9F3E-29FF038176F8}">
      <formula1>"Thể chất,  Nhận thức, Ngôn ngữ, TCKNXH-Thẩm mỹ"</formula1>
    </dataValidation>
    <dataValidation type="list" allowBlank="1" showInputMessage="1" showErrorMessage="1" sqref="AA89:AB89 AA88:AQ88 AA87:AD87 AA86:AQ86 AA90:AQ91 AB50 AA16:AQ17 AA10:AQ10 AA19:AQ19 AA72:AQ72 AA30:AQ30 AA34:AQ35 AA32:AQ32 AA37:AQ37 AA43:AQ44 AA21:AQ27 AB62 AA48:AQ48 AC61 AA58:AQ59 AA64:AQ65 AA54:AQ56 AA13:AQ14 AA75:AQ76 AA69:AQ69 AA51:AQ51 AA73 AA79 AB80:AB81 AC81 AA46:AQ46 AD60 AD82 AA40:AQ40 AA83:AD84" xr:uid="{DFB473FC-4088-4316-872D-E72CCD7A53A1}">
      <formula1>"ĐTT,TDS,HĐNT+HĐG,HĐCĐ+HĐG,HĐCĐ+HĐC, HĐCĐ,HĐG,HĐNT,VS-AN,HĐC,SHHN,TQDN,LH"</formula1>
    </dataValidation>
    <dataValidation type="list" allowBlank="1" showInputMessage="1" showErrorMessage="1" promptTitle="x" sqref="G72 G65 G91" xr:uid="{DD7B8161-D1A1-4185-9E98-D2138228C604}">
      <formula1>"x"</formula1>
    </dataValidation>
    <dataValidation type="list" allowBlank="1" showInputMessage="1" showErrorMessage="1" sqref="J35 J13:J14 J37 J72 F65 J64:J65 F13:G14 D13:D14 F59:F61 D72 F76:G76 J16 D16:D17 J23 D23 J26:J27 D25:D27 J30 D30 F32:G32 D32 J32 D34:D35 D37 D40 J40 D43 D46 D48 J48 F51 D50 G79 D54:D56 F54:G55 J54:J56 D58:D59 J59 G59 D64:D65 J69 F69:G69 D69 F72:F73 D75:D76 J75:J76 D79 J79 J83 G86 J86 D86:D87 D89 F89:G89 J89 D91 D19 F79:F84 G83 D83" xr:uid="{DBC0FA20-5CFF-4882-A53A-29D02C8FBFA9}">
      <formula1>"KQMĐ, NDCT, TLHD, BC, ĐP"</formula1>
    </dataValidation>
    <dataValidation type="list" allowBlank="1" showInputMessage="1" showErrorMessage="1" sqref="L79 L83" xr:uid="{5E1901AE-6A4B-4859-B21A-8DA1700C21B9}">
      <formula1>"Lớp học, Lớp học+ sân chơi, Phòng chức năng, Ngoài nhà trường, sân chơi"</formula1>
    </dataValidation>
    <dataValidation type="list" allowBlank="1" showInputMessage="1" showErrorMessage="1" sqref="L72 L10 L13:L14 L16:L17 L19 L91 L30 L32 L34:L35 L37 L40 L43 L46 L48 L75:L76 L54:L56 L58:L59 L64:L65 L69 L21:L27 L86:L87 L89 L50" xr:uid="{B8DC672D-513B-463D-B189-4C3F983ADD9A}">
      <formula1>"Lớp học, Lớp học+ sân chơi, phòng chức năng,ngoài nhà trường, sân chơi"</formula1>
    </dataValidation>
    <dataValidation type="list" allowBlank="1" showInputMessage="1" showErrorMessage="1" sqref="K72 K10 K13:K14 K16:K17 K19 K91 K30 K32 K34:K35 K37 K40 K43 K46 K48 K50 K54:K56 K58:K59 K64:K65 K69 K75:K76 K79 N89:N90 K21:K27 K86:K87 K89 K83" xr:uid="{64CA7B8D-8F74-47F1-9670-3AEA14293634}">
      <formula1>"Lớp, Tổ"</formula1>
    </dataValidation>
    <dataValidation type="list" allowBlank="1" showInputMessage="1" showErrorMessage="1" sqref="N10 N13:N14 N16:N17 N19 N21:N27 N30 N32 N34:N35 N37 N40 N43:N44 N46 N48 N51 N54:N56 N59:N62 N64:N65 N69 N72:N73 N75:N76 N79:N84 N86 N91" xr:uid="{396972DF-129F-4A16-BC70-86E447450723}">
      <formula1>"#,CN, CT, CN + CT"</formula1>
    </dataValidation>
    <dataValidation type="list" allowBlank="1" showInputMessage="1" showErrorMessage="1" sqref="M72 M69 M76 M79 M86:M87 M89 M91" xr:uid="{80AA5E17-D569-4B19-92D8-9B7BDCEFBFBA}">
      <formula1>"Thể chất,  Nhận thức, Ngôn ngữ, TCKNXH&amp;TM"</formula1>
    </dataValidation>
  </dataValidations>
  <pageMargins left="0.51181102362204722" right="0.45" top="0.59055118110236227" bottom="0.59055118110236227" header="0.31496062992125984" footer="0.31496062992125984"/>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 CĐ GIA ĐÌNH </vt:lpstr>
      <vt:lpstr>'KH CĐ GIA ĐÌNH '!Print_Area</vt:lpstr>
      <vt:lpstr>'KH CĐ GIA ĐÌNH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2024-11-08T06:58:47Z</cp:lastPrinted>
  <dcterms:created xsi:type="dcterms:W3CDTF">2019-07-05T03:48:23Z</dcterms:created>
  <dcterms:modified xsi:type="dcterms:W3CDTF">2025-05-16T01:59:18Z</dcterms:modified>
</cp:coreProperties>
</file>