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ài liệu Destop 1\ÔN VÀ THI THỬ VÀO 10 (25-26\THI THẬT VÀO 10 (25-26)\"/>
    </mc:Choice>
  </mc:AlternateContent>
  <bookViews>
    <workbookView xWindow="-108" yWindow="-108" windowWidth="19416" windowHeight="10296" activeTab="1"/>
  </bookViews>
  <sheets>
    <sheet name="CẢ KHỐI" sheetId="5" r:id="rId1"/>
    <sheet name="Tổng hợp toàn huyện" sheetId="6" r:id="rId2"/>
    <sheet name="LỚP 9A" sheetId="1" r:id="rId3"/>
    <sheet name="LỚP 9B" sheetId="2" r:id="rId4"/>
    <sheet name="LỚP 9C" sheetId="3" r:id="rId5"/>
    <sheet name="Tổng hợp" sheetId="4" r:id="rId6"/>
  </sheets>
  <definedNames>
    <definedName name="_xlnm._FilterDatabase" localSheetId="0" hidden="1">'CẢ KHỐI'!$A$5:$N$5</definedName>
    <definedName name="_xlnm._FilterDatabase" localSheetId="2" hidden="1">'LỚP 9A'!$A$5:$J$5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dRqaDzJ2L8EFBzSskWV19uvQ58ar6D+BSteyD8YGuWk="/>
    </ext>
  </extLst>
</workbook>
</file>

<file path=xl/calcChain.xml><?xml version="1.0" encoding="utf-8"?>
<calcChain xmlns="http://schemas.openxmlformats.org/spreadsheetml/2006/main">
  <c r="G94" i="5" l="1"/>
  <c r="H94" i="5"/>
  <c r="I94" i="5"/>
  <c r="J94" i="5"/>
  <c r="F9" i="4"/>
  <c r="J83" i="5" l="1"/>
  <c r="J51" i="5"/>
  <c r="J80" i="5"/>
  <c r="J87" i="5"/>
  <c r="J45" i="5"/>
  <c r="J71" i="5"/>
  <c r="J64" i="5"/>
  <c r="J88" i="5"/>
  <c r="J59" i="5"/>
  <c r="J68" i="5"/>
  <c r="J65" i="5"/>
  <c r="J50" i="5"/>
  <c r="J55" i="5"/>
  <c r="J63" i="5"/>
  <c r="J46" i="5"/>
  <c r="J47" i="5"/>
  <c r="J21" i="5"/>
  <c r="J34" i="5"/>
  <c r="J54" i="5"/>
  <c r="J25" i="5"/>
  <c r="J36" i="5"/>
  <c r="J19" i="5"/>
  <c r="J24" i="5"/>
  <c r="J30" i="5"/>
  <c r="J16" i="5"/>
  <c r="J15" i="5"/>
  <c r="J9" i="5"/>
  <c r="J27" i="5"/>
  <c r="J11" i="5"/>
  <c r="J93" i="5"/>
  <c r="J90" i="5"/>
  <c r="J79" i="5"/>
  <c r="J76" i="5"/>
  <c r="J91" i="5"/>
  <c r="J75" i="5"/>
  <c r="J72" i="5"/>
  <c r="J92" i="5"/>
  <c r="J81" i="5"/>
  <c r="J42" i="5"/>
  <c r="J69" i="5"/>
  <c r="J52" i="5"/>
  <c r="J58" i="5"/>
  <c r="J38" i="5"/>
  <c r="J39" i="5"/>
  <c r="J53" i="5"/>
  <c r="J73" i="5"/>
  <c r="J37" i="5"/>
  <c r="J66" i="5"/>
  <c r="J60" i="5"/>
  <c r="J33" i="5"/>
  <c r="J43" i="5"/>
  <c r="J32" i="5"/>
  <c r="J31" i="5"/>
  <c r="J17" i="5"/>
  <c r="J28" i="5"/>
  <c r="J48" i="5"/>
  <c r="J14" i="5"/>
  <c r="J22" i="5"/>
  <c r="J12" i="5"/>
  <c r="J26" i="5"/>
  <c r="J7" i="5"/>
  <c r="J8" i="5"/>
  <c r="J70" i="5"/>
  <c r="J85" i="5"/>
  <c r="J82" i="5"/>
  <c r="J74" i="5"/>
  <c r="J86" i="5"/>
  <c r="J89" i="5"/>
  <c r="J67" i="5"/>
  <c r="J77" i="5"/>
  <c r="J44" i="5"/>
  <c r="J49" i="5"/>
  <c r="J57" i="5"/>
  <c r="J61" i="5"/>
  <c r="J56" i="5"/>
  <c r="J84" i="5"/>
  <c r="J29" i="5"/>
  <c r="J62" i="5"/>
  <c r="J78" i="5"/>
  <c r="J40" i="5"/>
  <c r="J41" i="5"/>
  <c r="J18" i="5"/>
  <c r="J20" i="5"/>
  <c r="J10" i="5"/>
  <c r="J35" i="5"/>
  <c r="J23" i="5"/>
  <c r="J6" i="5"/>
  <c r="J13" i="5"/>
  <c r="E7" i="4" l="1"/>
  <c r="H35" i="3"/>
  <c r="D9" i="4" s="1"/>
  <c r="I35" i="3"/>
  <c r="E9" i="4" s="1"/>
  <c r="G35" i="3"/>
  <c r="J35" i="3" s="1"/>
  <c r="H39" i="2"/>
  <c r="D8" i="4" s="1"/>
  <c r="I39" i="2"/>
  <c r="E8" i="4" s="1"/>
  <c r="G39" i="2"/>
  <c r="C8" i="4" s="1"/>
  <c r="H32" i="1"/>
  <c r="D7" i="4" s="1"/>
  <c r="I32" i="1"/>
  <c r="G32" i="1"/>
  <c r="C7" i="4" s="1"/>
  <c r="C9" i="4" l="1"/>
  <c r="C10" i="4" s="1"/>
  <c r="E10" i="4"/>
  <c r="D10" i="4"/>
  <c r="J39" i="2"/>
  <c r="F8" i="4" s="1"/>
  <c r="J32" i="1"/>
  <c r="F7" i="4" s="1"/>
  <c r="F10" i="4" l="1"/>
</calcChain>
</file>

<file path=xl/sharedStrings.xml><?xml version="1.0" encoding="utf-8"?>
<sst xmlns="http://schemas.openxmlformats.org/spreadsheetml/2006/main" count="1321" uniqueCount="200">
  <si>
    <t xml:space="preserve">          UBND HUYỆN AN LÃO</t>
  </si>
  <si>
    <t>TRƯỜNG TH&amp;THCS QUANG HƯNG</t>
  </si>
  <si>
    <t>Năm học: 2025-2026</t>
  </si>
  <si>
    <t>STT</t>
  </si>
  <si>
    <t>Họ đệm</t>
  </si>
  <si>
    <t>Tên</t>
  </si>
  <si>
    <t>Ngày sinh</t>
  </si>
  <si>
    <t>Giới tính</t>
  </si>
  <si>
    <t>Lớp</t>
  </si>
  <si>
    <t xml:space="preserve"> Văn</t>
  </si>
  <si>
    <t>Toán</t>
  </si>
  <si>
    <t>Anh</t>
  </si>
  <si>
    <t>Tổng</t>
  </si>
  <si>
    <t>Tạ Xuân</t>
  </si>
  <si>
    <t>Long</t>
  </si>
  <si>
    <t>Nam</t>
  </si>
  <si>
    <t>9A</t>
  </si>
  <si>
    <t>Nguyễn Minh</t>
  </si>
  <si>
    <t>Đức</t>
  </si>
  <si>
    <t>Lê Ngọc</t>
  </si>
  <si>
    <t>Khánh</t>
  </si>
  <si>
    <t>Nữ</t>
  </si>
  <si>
    <t>Ngô Nam</t>
  </si>
  <si>
    <t>Hoàng Thuỳ</t>
  </si>
  <si>
    <t>Phương</t>
  </si>
  <si>
    <t>Hoàng Quang</t>
  </si>
  <si>
    <t>Huy</t>
  </si>
  <si>
    <t>Cao Hoàng</t>
  </si>
  <si>
    <t>Yến</t>
  </si>
  <si>
    <t>Phạm Khánh</t>
  </si>
  <si>
    <t>Huyền</t>
  </si>
  <si>
    <t>Nguyễn Thu</t>
  </si>
  <si>
    <t>Giang</t>
  </si>
  <si>
    <t>Cao Tiến</t>
  </si>
  <si>
    <t>Dũng</t>
  </si>
  <si>
    <t>Nguyễn Thanh</t>
  </si>
  <si>
    <t>Trúc</t>
  </si>
  <si>
    <t>Đỗ Kim</t>
  </si>
  <si>
    <t>Oanh</t>
  </si>
  <si>
    <t>Đào Công</t>
  </si>
  <si>
    <t>Minh</t>
  </si>
  <si>
    <t>Đào Tùng</t>
  </si>
  <si>
    <t>Lâm</t>
  </si>
  <si>
    <t>Vũ Đức</t>
  </si>
  <si>
    <t>Phát</t>
  </si>
  <si>
    <t>Trịnh Ngọc</t>
  </si>
  <si>
    <t>Lê Thùy</t>
  </si>
  <si>
    <t>Linh</t>
  </si>
  <si>
    <t>Hà Hải</t>
  </si>
  <si>
    <t>Lê Vũ Toàn</t>
  </si>
  <si>
    <t>Thắng</t>
  </si>
  <si>
    <t>Phạm Thị Hải</t>
  </si>
  <si>
    <t>Lê Quang</t>
  </si>
  <si>
    <t>Lê Thị</t>
  </si>
  <si>
    <t>Cúc</t>
  </si>
  <si>
    <t>Nguyễn Linh Tiến</t>
  </si>
  <si>
    <t>Nguyễn Thị Ngọc</t>
  </si>
  <si>
    <t>Đào Mạnh</t>
  </si>
  <si>
    <t>Phú</t>
  </si>
  <si>
    <t>Đào Phương</t>
  </si>
  <si>
    <t>ĐIỂM BÌNH QUÂN</t>
  </si>
  <si>
    <t>KẾT QUẢ THI THI VÀO 10 - THPT- LỚP 9B</t>
  </si>
  <si>
    <t>Vũ Bảo</t>
  </si>
  <si>
    <t>Ngọc</t>
  </si>
  <si>
    <t>9B</t>
  </si>
  <si>
    <t>Lương Thị Hải</t>
  </si>
  <si>
    <t>An</t>
  </si>
  <si>
    <t>Lương Thu</t>
  </si>
  <si>
    <t>Thùy</t>
  </si>
  <si>
    <t>Lê Minh</t>
  </si>
  <si>
    <t>Tú</t>
  </si>
  <si>
    <t>Đào Tấn</t>
  </si>
  <si>
    <t>Đạt</t>
  </si>
  <si>
    <t>Phạm Quang</t>
  </si>
  <si>
    <t>Nguyễn Việt</t>
  </si>
  <si>
    <t>Nguyễn Hồng</t>
  </si>
  <si>
    <t>Hạnh</t>
  </si>
  <si>
    <t>Hoàng Phạm Hương</t>
  </si>
  <si>
    <t>Trang</t>
  </si>
  <si>
    <t>Lương Thúy</t>
  </si>
  <si>
    <t>Hảo</t>
  </si>
  <si>
    <t>Tạ Ngọc</t>
  </si>
  <si>
    <t>Vũ Thị Anh</t>
  </si>
  <si>
    <t>Thư</t>
  </si>
  <si>
    <t>Phạm Thu</t>
  </si>
  <si>
    <t>Hà</t>
  </si>
  <si>
    <t>Nguyễn Thị Nhật</t>
  </si>
  <si>
    <t>Lệ</t>
  </si>
  <si>
    <t>Nguyễn Hưng</t>
  </si>
  <si>
    <t>Thịnh</t>
  </si>
  <si>
    <t>Phạm Quỳnh</t>
  </si>
  <si>
    <t>Hoàng Nguyễn Gia</t>
  </si>
  <si>
    <t>Bảo</t>
  </si>
  <si>
    <t>Lương Minh</t>
  </si>
  <si>
    <t>Trí</t>
  </si>
  <si>
    <t>Đỗ Thị An</t>
  </si>
  <si>
    <t>Chi</t>
  </si>
  <si>
    <t>Tạ Xuân Bảo</t>
  </si>
  <si>
    <t>Nhi</t>
  </si>
  <si>
    <t>Phùng Thị Kim</t>
  </si>
  <si>
    <t>Đào Hồng</t>
  </si>
  <si>
    <t>Bùi Gia</t>
  </si>
  <si>
    <t>Hân</t>
  </si>
  <si>
    <t>Đào Minh</t>
  </si>
  <si>
    <t>Nghĩa</t>
  </si>
  <si>
    <t>Vũ Tuấn</t>
  </si>
  <si>
    <t>Phạm Minh</t>
  </si>
  <si>
    <t>Phạm Hà</t>
  </si>
  <si>
    <t>Nguyễn Duy</t>
  </si>
  <si>
    <t>Hưng</t>
  </si>
  <si>
    <t>Phạm Ngọc</t>
  </si>
  <si>
    <t>Tùng</t>
  </si>
  <si>
    <t>Nguyễn Thị Hoài</t>
  </si>
  <si>
    <t>Nguyễn Quang</t>
  </si>
  <si>
    <t>Nguyễn Hoà</t>
  </si>
  <si>
    <t>Nguyễn Diệp Minh</t>
  </si>
  <si>
    <t>Thu</t>
  </si>
  <si>
    <t>KẾT QUẢ THI THI VÀO 10 - THPT - LỚP 9C</t>
  </si>
  <si>
    <t>Vũ Gia</t>
  </si>
  <si>
    <t>Quốc</t>
  </si>
  <si>
    <t>9C</t>
  </si>
  <si>
    <t>Lê Thị Hoàng</t>
  </si>
  <si>
    <t>Vũ Thị Thanh</t>
  </si>
  <si>
    <t>Ngoan</t>
  </si>
  <si>
    <t>Vũ Hoàng Diệu</t>
  </si>
  <si>
    <t>Lê Anh</t>
  </si>
  <si>
    <t>Nguyễn Ngọc</t>
  </si>
  <si>
    <t>Nguyễn Thị Ngân</t>
  </si>
  <si>
    <t>Tâm</t>
  </si>
  <si>
    <t>Nguyễn Quỳnh</t>
  </si>
  <si>
    <t>Lê Trang</t>
  </si>
  <si>
    <t>Nhung</t>
  </si>
  <si>
    <t>Đào Thị Thanh</t>
  </si>
  <si>
    <t>Thảo</t>
  </si>
  <si>
    <t>Đào Thuỳ</t>
  </si>
  <si>
    <t>Vũ Mạnh</t>
  </si>
  <si>
    <t>Hiếu</t>
  </si>
  <si>
    <t>Phạm Nguyễn Quỳnh</t>
  </si>
  <si>
    <t>Phạm Cát</t>
  </si>
  <si>
    <t>Tường</t>
  </si>
  <si>
    <t>Đào Anh</t>
  </si>
  <si>
    <t>Đỗ Quỳnh</t>
  </si>
  <si>
    <t>Nguyễn Thùy</t>
  </si>
  <si>
    <t>Lê Thị Thu</t>
  </si>
  <si>
    <t>Phạm Thị Thanh</t>
  </si>
  <si>
    <t>Bùi Thanh</t>
  </si>
  <si>
    <t>Hằng</t>
  </si>
  <si>
    <t>Phạm Thị Phương</t>
  </si>
  <si>
    <t>Hùng</t>
  </si>
  <si>
    <t>Phạm Đức</t>
  </si>
  <si>
    <t>Lưu Khánh</t>
  </si>
  <si>
    <t>Cường</t>
  </si>
  <si>
    <t>Vũ Quốc</t>
  </si>
  <si>
    <t>Toàn</t>
  </si>
  <si>
    <t>Lê Thị Cẩm</t>
  </si>
  <si>
    <t>Ly</t>
  </si>
  <si>
    <t>Nguyễn Tiến</t>
  </si>
  <si>
    <t>Trần Thanh</t>
  </si>
  <si>
    <t>KẾT QUẢ THI THI VÀO 10 THPT - LỚP 9A</t>
  </si>
  <si>
    <t xml:space="preserve">Lớp </t>
  </si>
  <si>
    <t xml:space="preserve">Văn </t>
  </si>
  <si>
    <t>Khối</t>
  </si>
  <si>
    <t>TỔNG HỢP KẾT QUẢ THI THI VÀO 10 - THPT</t>
  </si>
  <si>
    <t>ĐIỂM CÁC MÔN THI</t>
  </si>
  <si>
    <t xml:space="preserve">KẾT QUẢ THI THI VÀO 10 THPT </t>
  </si>
  <si>
    <t>Trường THPT An Lão</t>
  </si>
  <si>
    <t>Trường THPT Quốc Tuấn</t>
  </si>
  <si>
    <t/>
  </si>
  <si>
    <t>Trường THPT Kiến An</t>
  </si>
  <si>
    <t>Trường THPT Cát Hải</t>
  </si>
  <si>
    <t>Nguyện vọng 1</t>
  </si>
  <si>
    <t>Nguyện vọng 2</t>
  </si>
  <si>
    <t>Đỗ</t>
  </si>
  <si>
    <t>Trượt</t>
  </si>
  <si>
    <r>
      <rPr>
        <b/>
        <sz val="14"/>
        <color rgb="FFFF0000"/>
        <rFont val="Times New Roman"/>
        <family val="1"/>
      </rPr>
      <t>Đỗ</t>
    </r>
    <r>
      <rPr>
        <b/>
        <sz val="14"/>
        <color theme="1"/>
        <rFont val="Times New Roman"/>
        <family val="1"/>
      </rPr>
      <t>/ trươt</t>
    </r>
  </si>
  <si>
    <t>Tỷ lệ đỗ</t>
  </si>
  <si>
    <t>Tỷ lệ trượt</t>
  </si>
  <si>
    <t>29/33 =88%</t>
  </si>
  <si>
    <t>4/33 = 12%</t>
  </si>
  <si>
    <t>XTT</t>
  </si>
  <si>
    <r>
      <t>Nguyện vọng 1 
(</t>
    </r>
    <r>
      <rPr>
        <b/>
        <sz val="11"/>
        <color rgb="FFFF0000"/>
        <rFont val="Times New Roman"/>
        <family val="1"/>
      </rPr>
      <t xml:space="preserve"> An Lão 17, Q.Tuấn 16)</t>
    </r>
  </si>
  <si>
    <t>25/26= 96%</t>
  </si>
  <si>
    <t>1/26 = 4 %</t>
  </si>
  <si>
    <t>28/29=96.5%</t>
  </si>
  <si>
    <t>1/29 = 3.5%</t>
  </si>
  <si>
    <t>6/88 = 6.5%</t>
  </si>
  <si>
    <t>81/88=92.5%</t>
  </si>
  <si>
    <t>82/88 = 92.5%</t>
  </si>
  <si>
    <t>CẢ KHỐI</t>
  </si>
  <si>
    <t>Trường TH&amp;THCS Quang Hưng</t>
  </si>
  <si>
    <t>Trường</t>
  </si>
  <si>
    <t>Trường THCS</t>
  </si>
  <si>
    <t>Trường THCS An Tiến</t>
  </si>
  <si>
    <t>Trường THCS Trường Thọ</t>
  </si>
  <si>
    <t>Trường THCS Quốc Tuấn</t>
  </si>
  <si>
    <t>Trường THCS Bát Trang</t>
  </si>
  <si>
    <t>Trường THCS Trường Sơn</t>
  </si>
  <si>
    <t>Trường THCS Tân Viên</t>
  </si>
  <si>
    <t>TỔNG HỢP KẾT QUẢ THI THI VÀO 10 - THPT TOÀN HUYỆN</t>
  </si>
  <si>
    <t>Trường THCS Nguyễn chuyên Mỹ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</si>
</sst>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rgb="FFFF0000"/>
      <name val="Calibri"/>
      <family val="2"/>
    </font>
    <font>
      <b/>
      <sz val="14"/>
      <color theme="1"/>
      <name val="Times New Roman"/>
      <family val="1"/>
    </font>
    <font>
      <sz val="14"/>
      <color rgb="FF22222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4F8FA"/>
        <bgColor rgb="FFF4F8F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7F7F7"/>
      </patternFill>
    </fill>
    <fill>
      <patternFill patternType="solid">
        <fgColor rgb="FFFFFF00"/>
        <bgColor rgb="FFF4F8FA"/>
      </patternFill>
    </fill>
    <fill>
      <patternFill patternType="solid">
        <fgColor theme="0"/>
        <bgColor rgb="FFF4F8FA"/>
      </patternFill>
    </fill>
    <fill>
      <patternFill patternType="solid">
        <fgColor theme="0"/>
        <bgColor rgb="FFF7F7F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0" fontId="0" fillId="0" borderId="0" xfId="0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0" xfId="0"/>
    <xf numFmtId="2" fontId="8" fillId="0" borderId="3" xfId="0" applyNumberFormat="1" applyFont="1" applyBorder="1" applyAlignment="1">
      <alignment horizontal="center"/>
    </xf>
    <xf numFmtId="0" fontId="9" fillId="0" borderId="1" xfId="0" applyFont="1" applyBorder="1"/>
    <xf numFmtId="0" fontId="3" fillId="0" borderId="0" xfId="0" applyFont="1" applyBorder="1"/>
    <xf numFmtId="0" fontId="0" fillId="0" borderId="3" xfId="0" applyBorder="1"/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0" fontId="9" fillId="0" borderId="3" xfId="0" applyFont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17" fillId="0" borderId="3" xfId="0" applyFont="1" applyBorder="1"/>
    <xf numFmtId="0" fontId="9" fillId="0" borderId="4" xfId="0" applyFont="1" applyBorder="1"/>
    <xf numFmtId="0" fontId="8" fillId="2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/>
    <xf numFmtId="0" fontId="6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 wrapText="1"/>
    </xf>
    <xf numFmtId="0" fontId="8" fillId="9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wrapText="1"/>
    </xf>
    <xf numFmtId="0" fontId="0" fillId="0" borderId="0" xfId="0"/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14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/>
    </xf>
    <xf numFmtId="0" fontId="11" fillId="11" borderId="3" xfId="0" applyFont="1" applyFill="1" applyBorder="1" applyAlignment="1">
      <alignment horizontal="left" wrapText="1"/>
    </xf>
    <xf numFmtId="0" fontId="8" fillId="12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left" wrapText="1"/>
    </xf>
    <xf numFmtId="0" fontId="14" fillId="8" borderId="7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2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0" xfId="0" applyFill="1"/>
    <xf numFmtId="0" fontId="14" fillId="0" borderId="7" xfId="0" applyFont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Border="1" applyAlignment="1"/>
    <xf numFmtId="0" fontId="13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2" fontId="1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047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" y="457200"/>
          <a:ext cx="1047750" cy="38100"/>
          <a:chOff x="4822125" y="3775238"/>
          <a:chExt cx="1047750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822125" y="3775238"/>
            <a:ext cx="1047750" cy="95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0</xdr:row>
      <xdr:rowOff>7620</xdr:rowOff>
    </xdr:from>
    <xdr:to>
      <xdr:col>2</xdr:col>
      <xdr:colOff>723900</xdr:colOff>
      <xdr:row>0</xdr:row>
      <xdr:rowOff>7620</xdr:rowOff>
    </xdr:to>
    <xdr:cxnSp macro="">
      <xdr:nvCxnSpPr>
        <xdr:cNvPr id="2" name="Straight Connector 1"/>
        <xdr:cNvCxnSpPr/>
      </xdr:nvCxnSpPr>
      <xdr:spPr>
        <a:xfrm>
          <a:off x="769620" y="464820"/>
          <a:ext cx="13487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22860</xdr:rowOff>
    </xdr:from>
    <xdr:to>
      <xdr:col>1</xdr:col>
      <xdr:colOff>1371600</xdr:colOff>
      <xdr:row>2</xdr:row>
      <xdr:rowOff>30480</xdr:rowOff>
    </xdr:to>
    <xdr:cxnSp macro="">
      <xdr:nvCxnSpPr>
        <xdr:cNvPr id="5" name="Straight Connector 4"/>
        <xdr:cNvCxnSpPr/>
      </xdr:nvCxnSpPr>
      <xdr:spPr>
        <a:xfrm flipV="1">
          <a:off x="716280" y="373380"/>
          <a:ext cx="125730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2</xdr:row>
      <xdr:rowOff>7620</xdr:rowOff>
    </xdr:from>
    <xdr:to>
      <xdr:col>1</xdr:col>
      <xdr:colOff>1447800</xdr:colOff>
      <xdr:row>2</xdr:row>
      <xdr:rowOff>30480</xdr:rowOff>
    </xdr:to>
    <xdr:cxnSp macro="">
      <xdr:nvCxnSpPr>
        <xdr:cNvPr id="5" name="Straight Connector 4"/>
        <xdr:cNvCxnSpPr/>
      </xdr:nvCxnSpPr>
      <xdr:spPr>
        <a:xfrm flipV="1">
          <a:off x="731520" y="358140"/>
          <a:ext cx="131826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22860</xdr:rowOff>
    </xdr:from>
    <xdr:to>
      <xdr:col>1</xdr:col>
      <xdr:colOff>1600200</xdr:colOff>
      <xdr:row>2</xdr:row>
      <xdr:rowOff>38100</xdr:rowOff>
    </xdr:to>
    <xdr:cxnSp macro="">
      <xdr:nvCxnSpPr>
        <xdr:cNvPr id="5" name="Straight Connector 4"/>
        <xdr:cNvCxnSpPr/>
      </xdr:nvCxnSpPr>
      <xdr:spPr>
        <a:xfrm flipV="1">
          <a:off x="647700" y="373380"/>
          <a:ext cx="155448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2</xdr:row>
      <xdr:rowOff>7620</xdr:rowOff>
    </xdr:from>
    <xdr:to>
      <xdr:col>2</xdr:col>
      <xdr:colOff>723900</xdr:colOff>
      <xdr:row>2</xdr:row>
      <xdr:rowOff>7620</xdr:rowOff>
    </xdr:to>
    <xdr:cxnSp macro="">
      <xdr:nvCxnSpPr>
        <xdr:cNvPr id="2" name="Straight Connector 1"/>
        <xdr:cNvCxnSpPr/>
      </xdr:nvCxnSpPr>
      <xdr:spPr>
        <a:xfrm>
          <a:off x="769620" y="464820"/>
          <a:ext cx="13487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A55" zoomScaleNormal="100" workbookViewId="0">
      <selection activeCell="K96" sqref="K96"/>
    </sheetView>
  </sheetViews>
  <sheetFormatPr defaultRowHeight="14.4" x14ac:dyDescent="0.3"/>
  <cols>
    <col min="1" max="1" width="8.88671875" style="96"/>
    <col min="2" max="2" width="24.21875" customWidth="1"/>
    <col min="3" max="3" width="10.88671875" customWidth="1"/>
    <col min="4" max="4" width="15" customWidth="1"/>
    <col min="5" max="10" width="8.88671875" customWidth="1"/>
    <col min="11" max="11" width="26.33203125" style="11" customWidth="1"/>
    <col min="12" max="12" width="23.5546875" style="11" customWidth="1"/>
    <col min="13" max="13" width="15.5546875" style="39" customWidth="1"/>
    <col min="14" max="14" width="11.33203125" customWidth="1"/>
  </cols>
  <sheetData>
    <row r="1" spans="1:14" ht="18" x14ac:dyDescent="0.35">
      <c r="A1" s="110" t="s">
        <v>0</v>
      </c>
      <c r="B1" s="111"/>
      <c r="C1" s="111"/>
      <c r="D1" s="1"/>
      <c r="E1" s="1"/>
      <c r="F1" s="1"/>
      <c r="G1" s="8"/>
      <c r="H1" s="8"/>
      <c r="I1" s="8"/>
      <c r="J1" s="8"/>
    </row>
    <row r="2" spans="1:14" ht="18" x14ac:dyDescent="0.35">
      <c r="A2" s="93" t="s">
        <v>1</v>
      </c>
      <c r="B2" s="3"/>
      <c r="C2" s="3"/>
      <c r="D2" s="3"/>
      <c r="E2" s="3"/>
      <c r="F2" s="1"/>
      <c r="G2" s="8"/>
      <c r="H2" s="8"/>
      <c r="I2" s="8"/>
      <c r="J2" s="8"/>
    </row>
    <row r="3" spans="1:14" ht="17.399999999999999" x14ac:dyDescent="0.3">
      <c r="A3" s="112" t="s">
        <v>164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8" x14ac:dyDescent="0.3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34.799999999999997" x14ac:dyDescent="0.3">
      <c r="A5" s="94" t="s">
        <v>3</v>
      </c>
      <c r="B5" s="36" t="s">
        <v>4</v>
      </c>
      <c r="C5" s="37" t="s">
        <v>5</v>
      </c>
      <c r="D5" s="36" t="s">
        <v>6</v>
      </c>
      <c r="E5" s="36" t="s">
        <v>7</v>
      </c>
      <c r="F5" s="37" t="s">
        <v>8</v>
      </c>
      <c r="G5" s="102" t="s">
        <v>9</v>
      </c>
      <c r="H5" s="42" t="s">
        <v>10</v>
      </c>
      <c r="I5" s="42" t="s">
        <v>11</v>
      </c>
      <c r="J5" s="42" t="s">
        <v>12</v>
      </c>
      <c r="K5" s="78" t="s">
        <v>180</v>
      </c>
      <c r="L5" s="43" t="s">
        <v>171</v>
      </c>
      <c r="M5" s="44" t="s">
        <v>174</v>
      </c>
      <c r="N5" s="44" t="s">
        <v>179</v>
      </c>
    </row>
    <row r="6" spans="1:14" ht="17.399999999999999" customHeight="1" x14ac:dyDescent="0.35">
      <c r="A6" s="70">
        <v>17</v>
      </c>
      <c r="B6" s="60" t="s">
        <v>17</v>
      </c>
      <c r="C6" s="60" t="s">
        <v>18</v>
      </c>
      <c r="D6" s="61">
        <v>40384</v>
      </c>
      <c r="E6" s="62" t="s">
        <v>15</v>
      </c>
      <c r="F6" s="60" t="s">
        <v>16</v>
      </c>
      <c r="G6" s="63">
        <v>8.75</v>
      </c>
      <c r="H6" s="64">
        <v>9.5</v>
      </c>
      <c r="I6" s="65">
        <v>9.75</v>
      </c>
      <c r="J6" s="66">
        <f t="shared" ref="J6:J37" si="0">G6+H6+I6</f>
        <v>28</v>
      </c>
      <c r="K6" s="67" t="s">
        <v>165</v>
      </c>
      <c r="L6" s="72"/>
      <c r="M6" s="68" t="s">
        <v>172</v>
      </c>
      <c r="N6" s="69">
        <v>1</v>
      </c>
    </row>
    <row r="7" spans="1:14" ht="17.399999999999999" customHeight="1" x14ac:dyDescent="0.35">
      <c r="A7" s="70">
        <v>1</v>
      </c>
      <c r="B7" s="60" t="s">
        <v>65</v>
      </c>
      <c r="C7" s="60" t="s">
        <v>66</v>
      </c>
      <c r="D7" s="61">
        <v>40219</v>
      </c>
      <c r="E7" s="62" t="s">
        <v>21</v>
      </c>
      <c r="F7" s="60" t="s">
        <v>64</v>
      </c>
      <c r="G7" s="63">
        <v>8.75</v>
      </c>
      <c r="H7" s="64">
        <v>9</v>
      </c>
      <c r="I7" s="71">
        <v>10</v>
      </c>
      <c r="J7" s="66">
        <f t="shared" si="0"/>
        <v>27.75</v>
      </c>
      <c r="K7" s="67" t="s">
        <v>165</v>
      </c>
      <c r="L7" s="67" t="s">
        <v>166</v>
      </c>
      <c r="M7" s="68" t="s">
        <v>172</v>
      </c>
      <c r="N7" s="69">
        <v>2</v>
      </c>
    </row>
    <row r="8" spans="1:14" ht="17.399999999999999" customHeight="1" x14ac:dyDescent="0.35">
      <c r="A8" s="59">
        <v>56</v>
      </c>
      <c r="B8" s="60" t="s">
        <v>62</v>
      </c>
      <c r="C8" s="60" t="s">
        <v>63</v>
      </c>
      <c r="D8" s="61">
        <v>40305</v>
      </c>
      <c r="E8" s="62" t="s">
        <v>21</v>
      </c>
      <c r="F8" s="60" t="s">
        <v>64</v>
      </c>
      <c r="G8" s="63">
        <v>8.75</v>
      </c>
      <c r="H8" s="64">
        <v>9</v>
      </c>
      <c r="I8" s="65">
        <v>10</v>
      </c>
      <c r="J8" s="66">
        <f t="shared" si="0"/>
        <v>27.75</v>
      </c>
      <c r="K8" s="67" t="s">
        <v>165</v>
      </c>
      <c r="L8" s="67" t="s">
        <v>166</v>
      </c>
      <c r="M8" s="68" t="s">
        <v>172</v>
      </c>
      <c r="N8" s="69">
        <v>3</v>
      </c>
    </row>
    <row r="9" spans="1:14" ht="17.399999999999999" customHeight="1" x14ac:dyDescent="0.35">
      <c r="A9" s="70">
        <v>55</v>
      </c>
      <c r="B9" s="60" t="s">
        <v>122</v>
      </c>
      <c r="C9" s="60" t="s">
        <v>123</v>
      </c>
      <c r="D9" s="61">
        <v>40204</v>
      </c>
      <c r="E9" s="62" t="s">
        <v>21</v>
      </c>
      <c r="F9" s="60" t="s">
        <v>120</v>
      </c>
      <c r="G9" s="63">
        <v>8.75</v>
      </c>
      <c r="H9" s="64">
        <v>8.5</v>
      </c>
      <c r="I9" s="65">
        <v>10</v>
      </c>
      <c r="J9" s="66">
        <f t="shared" si="0"/>
        <v>27.25</v>
      </c>
      <c r="K9" s="67" t="s">
        <v>165</v>
      </c>
      <c r="L9" s="67" t="s">
        <v>167</v>
      </c>
      <c r="M9" s="68" t="s">
        <v>172</v>
      </c>
      <c r="N9" s="69">
        <v>4</v>
      </c>
    </row>
    <row r="10" spans="1:14" ht="17.399999999999999" customHeight="1" x14ac:dyDescent="0.35">
      <c r="A10" s="59">
        <v>64</v>
      </c>
      <c r="B10" s="60" t="s">
        <v>23</v>
      </c>
      <c r="C10" s="60" t="s">
        <v>24</v>
      </c>
      <c r="D10" s="61">
        <v>40241</v>
      </c>
      <c r="E10" s="62" t="s">
        <v>21</v>
      </c>
      <c r="F10" s="60" t="s">
        <v>16</v>
      </c>
      <c r="G10" s="63">
        <v>8.75</v>
      </c>
      <c r="H10" s="64">
        <v>8.75</v>
      </c>
      <c r="I10" s="73">
        <v>9.5</v>
      </c>
      <c r="J10" s="66">
        <f t="shared" si="0"/>
        <v>27</v>
      </c>
      <c r="K10" s="67" t="s">
        <v>165</v>
      </c>
      <c r="L10" s="99" t="s">
        <v>167</v>
      </c>
      <c r="M10" s="68" t="s">
        <v>172</v>
      </c>
      <c r="N10" s="69">
        <v>5</v>
      </c>
    </row>
    <row r="11" spans="1:14" ht="17.399999999999999" customHeight="1" x14ac:dyDescent="0.35">
      <c r="A11" s="70">
        <v>67</v>
      </c>
      <c r="B11" s="60" t="s">
        <v>118</v>
      </c>
      <c r="C11" s="60" t="s">
        <v>119</v>
      </c>
      <c r="D11" s="61">
        <v>40307</v>
      </c>
      <c r="E11" s="62" t="s">
        <v>15</v>
      </c>
      <c r="F11" s="60" t="s">
        <v>120</v>
      </c>
      <c r="G11" s="63">
        <v>8.25</v>
      </c>
      <c r="H11" s="64">
        <v>9</v>
      </c>
      <c r="I11" s="65">
        <v>9.75</v>
      </c>
      <c r="J11" s="66">
        <f t="shared" si="0"/>
        <v>27</v>
      </c>
      <c r="K11" s="67" t="s">
        <v>165</v>
      </c>
      <c r="L11" s="67" t="s">
        <v>166</v>
      </c>
      <c r="M11" s="68" t="s">
        <v>172</v>
      </c>
      <c r="N11" s="69">
        <v>6</v>
      </c>
    </row>
    <row r="12" spans="1:14" ht="17.399999999999999" customHeight="1" x14ac:dyDescent="0.35">
      <c r="A12" s="79">
        <v>82</v>
      </c>
      <c r="B12" s="20" t="s">
        <v>69</v>
      </c>
      <c r="C12" s="20" t="s">
        <v>70</v>
      </c>
      <c r="D12" s="21">
        <v>40496</v>
      </c>
      <c r="E12" s="19" t="s">
        <v>15</v>
      </c>
      <c r="F12" s="20" t="s">
        <v>64</v>
      </c>
      <c r="G12" s="22">
        <v>7.5</v>
      </c>
      <c r="H12" s="17">
        <v>9</v>
      </c>
      <c r="I12" s="24">
        <v>9.25</v>
      </c>
      <c r="J12" s="32">
        <f t="shared" si="0"/>
        <v>25.75</v>
      </c>
      <c r="K12" s="31" t="s">
        <v>165</v>
      </c>
      <c r="L12" s="31" t="s">
        <v>166</v>
      </c>
      <c r="M12" s="88" t="s">
        <v>172</v>
      </c>
      <c r="N12" s="98">
        <v>7</v>
      </c>
    </row>
    <row r="13" spans="1:14" ht="17.399999999999999" customHeight="1" x14ac:dyDescent="0.35">
      <c r="A13" s="95">
        <v>47</v>
      </c>
      <c r="B13" s="20" t="s">
        <v>13</v>
      </c>
      <c r="C13" s="20" t="s">
        <v>14</v>
      </c>
      <c r="D13" s="21">
        <v>40183</v>
      </c>
      <c r="E13" s="19" t="s">
        <v>15</v>
      </c>
      <c r="F13" s="20" t="s">
        <v>16</v>
      </c>
      <c r="G13" s="22">
        <v>7</v>
      </c>
      <c r="H13" s="17">
        <v>8.5</v>
      </c>
      <c r="I13" s="23">
        <v>10</v>
      </c>
      <c r="J13" s="32">
        <f t="shared" si="0"/>
        <v>25.5</v>
      </c>
      <c r="K13" s="31" t="s">
        <v>165</v>
      </c>
      <c r="L13" s="31" t="s">
        <v>166</v>
      </c>
      <c r="M13" s="88" t="s">
        <v>172</v>
      </c>
      <c r="N13" s="98">
        <v>8</v>
      </c>
    </row>
    <row r="14" spans="1:14" ht="17.399999999999999" customHeight="1" x14ac:dyDescent="0.35">
      <c r="A14" s="95">
        <v>69</v>
      </c>
      <c r="B14" s="20" t="s">
        <v>73</v>
      </c>
      <c r="C14" s="20" t="s">
        <v>50</v>
      </c>
      <c r="D14" s="21">
        <v>40267</v>
      </c>
      <c r="E14" s="19" t="s">
        <v>15</v>
      </c>
      <c r="F14" s="20" t="s">
        <v>64</v>
      </c>
      <c r="G14" s="22">
        <v>8.25</v>
      </c>
      <c r="H14" s="17">
        <v>8.5</v>
      </c>
      <c r="I14" s="24">
        <v>8.75</v>
      </c>
      <c r="J14" s="32">
        <f t="shared" si="0"/>
        <v>25.5</v>
      </c>
      <c r="K14" s="31" t="s">
        <v>165</v>
      </c>
      <c r="L14" s="31" t="s">
        <v>166</v>
      </c>
      <c r="M14" s="88" t="s">
        <v>172</v>
      </c>
      <c r="N14" s="98">
        <v>9</v>
      </c>
    </row>
    <row r="15" spans="1:14" ht="17.399999999999999" customHeight="1" x14ac:dyDescent="0.35">
      <c r="A15" s="79">
        <v>4</v>
      </c>
      <c r="B15" s="20" t="s">
        <v>124</v>
      </c>
      <c r="C15" s="20" t="s">
        <v>11</v>
      </c>
      <c r="D15" s="21">
        <v>40347</v>
      </c>
      <c r="E15" s="19" t="s">
        <v>21</v>
      </c>
      <c r="F15" s="20" t="s">
        <v>120</v>
      </c>
      <c r="G15" s="22">
        <v>7.75</v>
      </c>
      <c r="H15" s="17">
        <v>7.5</v>
      </c>
      <c r="I15" s="23">
        <v>10</v>
      </c>
      <c r="J15" s="32">
        <f t="shared" si="0"/>
        <v>25.25</v>
      </c>
      <c r="K15" s="31" t="s">
        <v>165</v>
      </c>
      <c r="L15" s="97" t="s">
        <v>166</v>
      </c>
      <c r="M15" s="88" t="s">
        <v>172</v>
      </c>
      <c r="N15" s="98">
        <v>10</v>
      </c>
    </row>
    <row r="16" spans="1:14" ht="17.399999999999999" customHeight="1" x14ac:dyDescent="0.35">
      <c r="A16" s="95">
        <v>21</v>
      </c>
      <c r="B16" s="20" t="s">
        <v>125</v>
      </c>
      <c r="C16" s="20" t="s">
        <v>34</v>
      </c>
      <c r="D16" s="21">
        <v>40199</v>
      </c>
      <c r="E16" s="19" t="s">
        <v>15</v>
      </c>
      <c r="F16" s="20" t="s">
        <v>120</v>
      </c>
      <c r="G16" s="22">
        <v>7.75</v>
      </c>
      <c r="H16" s="17">
        <v>7.5</v>
      </c>
      <c r="I16" s="24">
        <v>10</v>
      </c>
      <c r="J16" s="32">
        <f t="shared" si="0"/>
        <v>25.25</v>
      </c>
      <c r="K16" s="31" t="s">
        <v>165</v>
      </c>
      <c r="L16" s="97" t="s">
        <v>166</v>
      </c>
      <c r="M16" s="88" t="s">
        <v>172</v>
      </c>
      <c r="N16" s="98">
        <v>11</v>
      </c>
    </row>
    <row r="17" spans="1:14" ht="17.399999999999999" customHeight="1" x14ac:dyDescent="0.35">
      <c r="A17" s="79">
        <v>78</v>
      </c>
      <c r="B17" s="20" t="s">
        <v>77</v>
      </c>
      <c r="C17" s="20" t="s">
        <v>78</v>
      </c>
      <c r="D17" s="21">
        <v>40265</v>
      </c>
      <c r="E17" s="19" t="s">
        <v>21</v>
      </c>
      <c r="F17" s="20" t="s">
        <v>64</v>
      </c>
      <c r="G17" s="22">
        <v>8.75</v>
      </c>
      <c r="H17" s="17">
        <v>7.75</v>
      </c>
      <c r="I17" s="23">
        <v>8.75</v>
      </c>
      <c r="J17" s="32">
        <f t="shared" si="0"/>
        <v>25.25</v>
      </c>
      <c r="K17" s="31" t="s">
        <v>166</v>
      </c>
      <c r="L17" s="38"/>
      <c r="M17" s="88" t="s">
        <v>172</v>
      </c>
      <c r="N17" s="98">
        <v>12</v>
      </c>
    </row>
    <row r="18" spans="1:14" ht="17.399999999999999" customHeight="1" x14ac:dyDescent="0.35">
      <c r="A18" s="79">
        <v>86</v>
      </c>
      <c r="B18" s="20" t="s">
        <v>27</v>
      </c>
      <c r="C18" s="20" t="s">
        <v>28</v>
      </c>
      <c r="D18" s="21">
        <v>40543</v>
      </c>
      <c r="E18" s="19" t="s">
        <v>21</v>
      </c>
      <c r="F18" s="20" t="s">
        <v>16</v>
      </c>
      <c r="G18" s="22">
        <v>8.5</v>
      </c>
      <c r="H18" s="17">
        <v>8</v>
      </c>
      <c r="I18" s="24">
        <v>8.75</v>
      </c>
      <c r="J18" s="32">
        <f t="shared" si="0"/>
        <v>25.25</v>
      </c>
      <c r="K18" s="31" t="s">
        <v>165</v>
      </c>
      <c r="L18" s="38"/>
      <c r="M18" s="88" t="s">
        <v>172</v>
      </c>
      <c r="N18" s="98">
        <v>13</v>
      </c>
    </row>
    <row r="19" spans="1:14" ht="17.399999999999999" customHeight="1" x14ac:dyDescent="0.35">
      <c r="A19" s="79">
        <v>2</v>
      </c>
      <c r="B19" s="80" t="s">
        <v>129</v>
      </c>
      <c r="C19" s="80" t="s">
        <v>66</v>
      </c>
      <c r="D19" s="81">
        <v>40398</v>
      </c>
      <c r="E19" s="82" t="s">
        <v>21</v>
      </c>
      <c r="F19" s="80" t="s">
        <v>120</v>
      </c>
      <c r="G19" s="83">
        <v>8.5</v>
      </c>
      <c r="H19" s="84">
        <v>8</v>
      </c>
      <c r="I19" s="85">
        <v>8.5</v>
      </c>
      <c r="J19" s="86">
        <f t="shared" si="0"/>
        <v>25</v>
      </c>
      <c r="K19" s="87" t="s">
        <v>165</v>
      </c>
      <c r="L19" s="87" t="s">
        <v>167</v>
      </c>
      <c r="M19" s="88" t="s">
        <v>172</v>
      </c>
      <c r="N19" s="98">
        <v>14</v>
      </c>
    </row>
    <row r="20" spans="1:14" ht="17.399999999999999" customHeight="1" x14ac:dyDescent="0.35">
      <c r="A20" s="79">
        <v>36</v>
      </c>
      <c r="B20" s="20" t="s">
        <v>25</v>
      </c>
      <c r="C20" s="20" t="s">
        <v>26</v>
      </c>
      <c r="D20" s="21">
        <v>40378</v>
      </c>
      <c r="E20" s="19" t="s">
        <v>15</v>
      </c>
      <c r="F20" s="20" t="s">
        <v>16</v>
      </c>
      <c r="G20" s="17">
        <v>7.5</v>
      </c>
      <c r="H20" s="17">
        <v>9</v>
      </c>
      <c r="I20" s="17">
        <v>8.5</v>
      </c>
      <c r="J20" s="32">
        <f t="shared" si="0"/>
        <v>25</v>
      </c>
      <c r="K20" s="31" t="s">
        <v>165</v>
      </c>
      <c r="L20" s="31" t="s">
        <v>166</v>
      </c>
      <c r="M20" s="88" t="s">
        <v>172</v>
      </c>
      <c r="N20" s="98">
        <v>15</v>
      </c>
    </row>
    <row r="21" spans="1:14" ht="17.399999999999999" customHeight="1" x14ac:dyDescent="0.35">
      <c r="A21" s="95">
        <v>5</v>
      </c>
      <c r="B21" s="20" t="s">
        <v>137</v>
      </c>
      <c r="C21" s="20" t="s">
        <v>11</v>
      </c>
      <c r="D21" s="21">
        <v>40204</v>
      </c>
      <c r="E21" s="19" t="s">
        <v>21</v>
      </c>
      <c r="F21" s="20" t="s">
        <v>120</v>
      </c>
      <c r="G21" s="22">
        <v>7.5</v>
      </c>
      <c r="H21" s="17">
        <v>8.5</v>
      </c>
      <c r="I21" s="23">
        <v>8.75</v>
      </c>
      <c r="J21" s="32">
        <f t="shared" si="0"/>
        <v>24.75</v>
      </c>
      <c r="K21" s="31" t="s">
        <v>165</v>
      </c>
      <c r="L21" s="38"/>
      <c r="M21" s="88" t="s">
        <v>172</v>
      </c>
      <c r="N21" s="98">
        <v>16</v>
      </c>
    </row>
    <row r="22" spans="1:14" ht="17.399999999999999" customHeight="1" x14ac:dyDescent="0.35">
      <c r="A22" s="79">
        <v>16</v>
      </c>
      <c r="B22" s="20" t="s">
        <v>71</v>
      </c>
      <c r="C22" s="20" t="s">
        <v>72</v>
      </c>
      <c r="D22" s="21">
        <v>40486</v>
      </c>
      <c r="E22" s="19" t="s">
        <v>15</v>
      </c>
      <c r="F22" s="20" t="s">
        <v>64</v>
      </c>
      <c r="G22" s="22">
        <v>8.25</v>
      </c>
      <c r="H22" s="17">
        <v>7.5</v>
      </c>
      <c r="I22" s="24">
        <v>9</v>
      </c>
      <c r="J22" s="32">
        <f t="shared" si="0"/>
        <v>24.75</v>
      </c>
      <c r="K22" s="31" t="s">
        <v>165</v>
      </c>
      <c r="L22" s="97" t="s">
        <v>166</v>
      </c>
      <c r="M22" s="88" t="s">
        <v>172</v>
      </c>
      <c r="N22" s="98">
        <v>17</v>
      </c>
    </row>
    <row r="23" spans="1:14" ht="17.399999999999999" customHeight="1" x14ac:dyDescent="0.35">
      <c r="A23" s="95">
        <v>41</v>
      </c>
      <c r="B23" s="20" t="s">
        <v>19</v>
      </c>
      <c r="C23" s="20" t="s">
        <v>20</v>
      </c>
      <c r="D23" s="21">
        <v>40198</v>
      </c>
      <c r="E23" s="19" t="s">
        <v>21</v>
      </c>
      <c r="F23" s="20" t="s">
        <v>16</v>
      </c>
      <c r="G23" s="22">
        <v>7.5</v>
      </c>
      <c r="H23" s="17">
        <v>7.75</v>
      </c>
      <c r="I23" s="23">
        <v>9.5</v>
      </c>
      <c r="J23" s="32">
        <f t="shared" si="0"/>
        <v>24.75</v>
      </c>
      <c r="K23" s="31" t="s">
        <v>165</v>
      </c>
      <c r="L23" s="97" t="s">
        <v>166</v>
      </c>
      <c r="M23" s="88" t="s">
        <v>172</v>
      </c>
      <c r="N23" s="98">
        <v>18</v>
      </c>
    </row>
    <row r="24" spans="1:14" ht="17.399999999999999" customHeight="1" x14ac:dyDescent="0.35">
      <c r="A24" s="79">
        <v>68</v>
      </c>
      <c r="B24" s="20" t="s">
        <v>127</v>
      </c>
      <c r="C24" s="20" t="s">
        <v>128</v>
      </c>
      <c r="D24" s="21">
        <v>40214</v>
      </c>
      <c r="E24" s="19" t="s">
        <v>21</v>
      </c>
      <c r="F24" s="20" t="s">
        <v>120</v>
      </c>
      <c r="G24" s="22">
        <v>7.75</v>
      </c>
      <c r="H24" s="17">
        <v>8.5</v>
      </c>
      <c r="I24" s="24">
        <v>8.5</v>
      </c>
      <c r="J24" s="32">
        <f t="shared" si="0"/>
        <v>24.75</v>
      </c>
      <c r="K24" s="31" t="s">
        <v>165</v>
      </c>
      <c r="L24" s="31" t="s">
        <v>167</v>
      </c>
      <c r="M24" s="88" t="s">
        <v>172</v>
      </c>
      <c r="N24" s="98">
        <v>19</v>
      </c>
    </row>
    <row r="25" spans="1:14" ht="17.399999999999999" customHeight="1" x14ac:dyDescent="0.35">
      <c r="A25" s="95">
        <v>71</v>
      </c>
      <c r="B25" s="20" t="s">
        <v>132</v>
      </c>
      <c r="C25" s="20" t="s">
        <v>133</v>
      </c>
      <c r="D25" s="21">
        <v>40408</v>
      </c>
      <c r="E25" s="19" t="s">
        <v>21</v>
      </c>
      <c r="F25" s="20" t="s">
        <v>120</v>
      </c>
      <c r="G25" s="22">
        <v>7</v>
      </c>
      <c r="H25" s="17">
        <v>9</v>
      </c>
      <c r="I25" s="23">
        <v>8.75</v>
      </c>
      <c r="J25" s="32">
        <f t="shared" si="0"/>
        <v>24.75</v>
      </c>
      <c r="K25" s="31" t="s">
        <v>165</v>
      </c>
      <c r="L25" s="31" t="s">
        <v>167</v>
      </c>
      <c r="M25" s="88" t="s">
        <v>172</v>
      </c>
      <c r="N25" s="98">
        <v>20</v>
      </c>
    </row>
    <row r="26" spans="1:14" ht="17.399999999999999" customHeight="1" x14ac:dyDescent="0.35">
      <c r="A26" s="79">
        <v>76</v>
      </c>
      <c r="B26" s="20" t="s">
        <v>67</v>
      </c>
      <c r="C26" s="20" t="s">
        <v>68</v>
      </c>
      <c r="D26" s="21">
        <v>40186</v>
      </c>
      <c r="E26" s="19" t="s">
        <v>21</v>
      </c>
      <c r="F26" s="20" t="s">
        <v>64</v>
      </c>
      <c r="G26" s="22">
        <v>8</v>
      </c>
      <c r="H26" s="17">
        <v>9</v>
      </c>
      <c r="I26" s="24">
        <v>7.75</v>
      </c>
      <c r="J26" s="32">
        <f t="shared" si="0"/>
        <v>24.75</v>
      </c>
      <c r="K26" s="31" t="s">
        <v>165</v>
      </c>
      <c r="L26" s="31" t="s">
        <v>166</v>
      </c>
      <c r="M26" s="88" t="s">
        <v>172</v>
      </c>
      <c r="N26" s="98">
        <v>21</v>
      </c>
    </row>
    <row r="27" spans="1:14" ht="17.399999999999999" customHeight="1" x14ac:dyDescent="0.35">
      <c r="A27" s="95">
        <v>87</v>
      </c>
      <c r="B27" s="20" t="s">
        <v>121</v>
      </c>
      <c r="C27" s="20" t="s">
        <v>28</v>
      </c>
      <c r="D27" s="21">
        <v>40515</v>
      </c>
      <c r="E27" s="19" t="s">
        <v>21</v>
      </c>
      <c r="F27" s="20" t="s">
        <v>120</v>
      </c>
      <c r="G27" s="22">
        <v>7.25</v>
      </c>
      <c r="H27" s="17">
        <v>7.75</v>
      </c>
      <c r="I27" s="23">
        <v>9.75</v>
      </c>
      <c r="J27" s="32">
        <f t="shared" si="0"/>
        <v>24.75</v>
      </c>
      <c r="K27" s="31" t="s">
        <v>165</v>
      </c>
      <c r="L27" s="77"/>
      <c r="M27" s="88" t="s">
        <v>172</v>
      </c>
      <c r="N27" s="98">
        <v>22</v>
      </c>
    </row>
    <row r="28" spans="1:14" ht="17.399999999999999" customHeight="1" x14ac:dyDescent="0.35">
      <c r="A28" s="95">
        <v>29</v>
      </c>
      <c r="B28" s="20" t="s">
        <v>75</v>
      </c>
      <c r="C28" s="20" t="s">
        <v>76</v>
      </c>
      <c r="D28" s="21">
        <v>40186</v>
      </c>
      <c r="E28" s="19" t="s">
        <v>21</v>
      </c>
      <c r="F28" s="20" t="s">
        <v>64</v>
      </c>
      <c r="G28" s="22">
        <v>8</v>
      </c>
      <c r="H28" s="17">
        <v>8</v>
      </c>
      <c r="I28" s="23">
        <v>8.25</v>
      </c>
      <c r="J28" s="32">
        <f t="shared" si="0"/>
        <v>24.25</v>
      </c>
      <c r="K28" s="31" t="s">
        <v>165</v>
      </c>
      <c r="L28" s="97" t="s">
        <v>166</v>
      </c>
      <c r="M28" s="88" t="s">
        <v>172</v>
      </c>
      <c r="N28" s="98">
        <v>23</v>
      </c>
    </row>
    <row r="29" spans="1:14" ht="17.399999999999999" customHeight="1" x14ac:dyDescent="0.35">
      <c r="A29" s="79">
        <v>60</v>
      </c>
      <c r="B29" s="20" t="s">
        <v>37</v>
      </c>
      <c r="C29" s="20" t="s">
        <v>38</v>
      </c>
      <c r="D29" s="21">
        <v>40452</v>
      </c>
      <c r="E29" s="19" t="s">
        <v>21</v>
      </c>
      <c r="F29" s="20" t="s">
        <v>16</v>
      </c>
      <c r="G29" s="22">
        <v>8.25</v>
      </c>
      <c r="H29" s="17">
        <v>8.25</v>
      </c>
      <c r="I29" s="24">
        <v>7.75</v>
      </c>
      <c r="J29" s="32">
        <f t="shared" si="0"/>
        <v>24.25</v>
      </c>
      <c r="K29" s="31" t="s">
        <v>165</v>
      </c>
      <c r="L29" s="31" t="s">
        <v>167</v>
      </c>
      <c r="M29" s="88" t="s">
        <v>172</v>
      </c>
      <c r="N29" s="98">
        <v>24</v>
      </c>
    </row>
    <row r="30" spans="1:14" ht="17.399999999999999" customHeight="1" x14ac:dyDescent="0.35">
      <c r="A30" s="95">
        <v>39</v>
      </c>
      <c r="B30" s="20" t="s">
        <v>126</v>
      </c>
      <c r="C30" s="20" t="s">
        <v>30</v>
      </c>
      <c r="D30" s="21">
        <v>40256</v>
      </c>
      <c r="E30" s="19" t="s">
        <v>21</v>
      </c>
      <c r="F30" s="20" t="s">
        <v>120</v>
      </c>
      <c r="G30" s="22">
        <v>7.75</v>
      </c>
      <c r="H30" s="17">
        <v>7.25</v>
      </c>
      <c r="I30" s="23">
        <v>9</v>
      </c>
      <c r="J30" s="32">
        <f t="shared" si="0"/>
        <v>24</v>
      </c>
      <c r="K30" s="31" t="s">
        <v>165</v>
      </c>
      <c r="L30" s="31" t="s">
        <v>166</v>
      </c>
      <c r="M30" s="88" t="s">
        <v>172</v>
      </c>
      <c r="N30" s="98">
        <v>25</v>
      </c>
    </row>
    <row r="31" spans="1:14" ht="17.399999999999999" customHeight="1" x14ac:dyDescent="0.35">
      <c r="A31" s="79">
        <v>30</v>
      </c>
      <c r="B31" s="20" t="s">
        <v>79</v>
      </c>
      <c r="C31" s="20" t="s">
        <v>80</v>
      </c>
      <c r="D31" s="21">
        <v>40231</v>
      </c>
      <c r="E31" s="19" t="s">
        <v>21</v>
      </c>
      <c r="F31" s="20" t="s">
        <v>64</v>
      </c>
      <c r="G31" s="22">
        <v>8.25</v>
      </c>
      <c r="H31" s="17">
        <v>6</v>
      </c>
      <c r="I31" s="24">
        <v>9.25</v>
      </c>
      <c r="J31" s="32">
        <f t="shared" si="0"/>
        <v>23.5</v>
      </c>
      <c r="K31" s="31" t="s">
        <v>165</v>
      </c>
      <c r="L31" s="31" t="s">
        <v>167</v>
      </c>
      <c r="M31" s="88" t="s">
        <v>172</v>
      </c>
      <c r="N31" s="98">
        <v>26</v>
      </c>
    </row>
    <row r="32" spans="1:14" s="96" customFormat="1" ht="17.399999999999999" customHeight="1" x14ac:dyDescent="0.35">
      <c r="A32" s="95">
        <v>49</v>
      </c>
      <c r="B32" s="80" t="s">
        <v>81</v>
      </c>
      <c r="C32" s="80" t="s">
        <v>40</v>
      </c>
      <c r="D32" s="26">
        <v>40283</v>
      </c>
      <c r="E32" s="27" t="s">
        <v>15</v>
      </c>
      <c r="F32" s="28" t="s">
        <v>64</v>
      </c>
      <c r="G32" s="29">
        <v>7.5</v>
      </c>
      <c r="H32" s="30">
        <v>7.25</v>
      </c>
      <c r="I32" s="25">
        <v>8.75</v>
      </c>
      <c r="J32" s="86">
        <f t="shared" si="0"/>
        <v>23.5</v>
      </c>
      <c r="K32" s="87" t="s">
        <v>165</v>
      </c>
      <c r="L32" s="87" t="s">
        <v>166</v>
      </c>
      <c r="M32" s="88" t="s">
        <v>172</v>
      </c>
      <c r="N32" s="98">
        <v>27</v>
      </c>
    </row>
    <row r="33" spans="1:14" ht="17.399999999999999" customHeight="1" x14ac:dyDescent="0.35">
      <c r="A33" s="79">
        <v>26</v>
      </c>
      <c r="B33" s="20" t="s">
        <v>84</v>
      </c>
      <c r="C33" s="20" t="s">
        <v>85</v>
      </c>
      <c r="D33" s="21">
        <v>40216</v>
      </c>
      <c r="E33" s="19" t="s">
        <v>21</v>
      </c>
      <c r="F33" s="20" t="s">
        <v>64</v>
      </c>
      <c r="G33" s="22">
        <v>8.5</v>
      </c>
      <c r="H33" s="17">
        <v>7.5</v>
      </c>
      <c r="I33" s="24">
        <v>7.25</v>
      </c>
      <c r="J33" s="32">
        <f t="shared" si="0"/>
        <v>23.25</v>
      </c>
      <c r="K33" s="31" t="s">
        <v>166</v>
      </c>
      <c r="L33" s="31" t="s">
        <v>167</v>
      </c>
      <c r="M33" s="88" t="s">
        <v>172</v>
      </c>
      <c r="N33" s="98">
        <v>28</v>
      </c>
    </row>
    <row r="34" spans="1:14" ht="17.399999999999999" customHeight="1" x14ac:dyDescent="0.35">
      <c r="A34" s="95">
        <v>31</v>
      </c>
      <c r="B34" s="20" t="s">
        <v>135</v>
      </c>
      <c r="C34" s="20" t="s">
        <v>136</v>
      </c>
      <c r="D34" s="21">
        <v>40417</v>
      </c>
      <c r="E34" s="19" t="s">
        <v>15</v>
      </c>
      <c r="F34" s="20" t="s">
        <v>120</v>
      </c>
      <c r="G34" s="22">
        <v>7.75</v>
      </c>
      <c r="H34" s="17">
        <v>7.75</v>
      </c>
      <c r="I34" s="24">
        <v>7.75</v>
      </c>
      <c r="J34" s="32">
        <f t="shared" si="0"/>
        <v>23.25</v>
      </c>
      <c r="K34" s="31" t="s">
        <v>165</v>
      </c>
      <c r="L34" s="38"/>
      <c r="M34" s="88" t="s">
        <v>172</v>
      </c>
      <c r="N34" s="98">
        <v>29</v>
      </c>
    </row>
    <row r="35" spans="1:14" ht="17.399999999999999" customHeight="1" x14ac:dyDescent="0.35">
      <c r="A35" s="79">
        <v>42</v>
      </c>
      <c r="B35" s="20" t="s">
        <v>22</v>
      </c>
      <c r="C35" s="20" t="s">
        <v>20</v>
      </c>
      <c r="D35" s="21">
        <v>40538</v>
      </c>
      <c r="E35" s="19" t="s">
        <v>15</v>
      </c>
      <c r="F35" s="20" t="s">
        <v>16</v>
      </c>
      <c r="G35" s="22">
        <v>8</v>
      </c>
      <c r="H35" s="17">
        <v>6.5</v>
      </c>
      <c r="I35" s="24">
        <v>8.5</v>
      </c>
      <c r="J35" s="32">
        <f t="shared" si="0"/>
        <v>23</v>
      </c>
      <c r="K35" s="31" t="s">
        <v>165</v>
      </c>
      <c r="L35" s="31" t="s">
        <v>166</v>
      </c>
      <c r="M35" s="88" t="s">
        <v>172</v>
      </c>
      <c r="N35" s="98">
        <v>30</v>
      </c>
    </row>
    <row r="36" spans="1:14" ht="17.399999999999999" customHeight="1" x14ac:dyDescent="0.35">
      <c r="A36" s="95">
        <v>59</v>
      </c>
      <c r="B36" s="20" t="s">
        <v>130</v>
      </c>
      <c r="C36" s="20" t="s">
        <v>131</v>
      </c>
      <c r="D36" s="21">
        <v>40408</v>
      </c>
      <c r="E36" s="19" t="s">
        <v>21</v>
      </c>
      <c r="F36" s="20" t="s">
        <v>120</v>
      </c>
      <c r="G36" s="22">
        <v>8</v>
      </c>
      <c r="H36" s="17">
        <v>7.25</v>
      </c>
      <c r="I36" s="23">
        <v>7.75</v>
      </c>
      <c r="J36" s="32">
        <f t="shared" si="0"/>
        <v>23</v>
      </c>
      <c r="K36" s="31" t="s">
        <v>165</v>
      </c>
      <c r="L36" s="97" t="s">
        <v>167</v>
      </c>
      <c r="M36" s="88" t="s">
        <v>172</v>
      </c>
      <c r="N36" s="98">
        <v>31</v>
      </c>
    </row>
    <row r="37" spans="1:14" ht="17.399999999999999" customHeight="1" x14ac:dyDescent="0.35">
      <c r="A37" s="79">
        <v>6</v>
      </c>
      <c r="B37" s="20" t="s">
        <v>90</v>
      </c>
      <c r="C37" s="20" t="s">
        <v>11</v>
      </c>
      <c r="D37" s="21">
        <v>40368</v>
      </c>
      <c r="E37" s="19" t="s">
        <v>21</v>
      </c>
      <c r="F37" s="20" t="s">
        <v>64</v>
      </c>
      <c r="G37" s="22">
        <v>9</v>
      </c>
      <c r="H37" s="17">
        <v>5.85</v>
      </c>
      <c r="I37" s="24">
        <v>7.75</v>
      </c>
      <c r="J37" s="32">
        <f t="shared" si="0"/>
        <v>22.6</v>
      </c>
      <c r="K37" s="31" t="s">
        <v>166</v>
      </c>
      <c r="L37" s="97" t="s">
        <v>165</v>
      </c>
      <c r="M37" s="88" t="s">
        <v>172</v>
      </c>
      <c r="N37" s="98">
        <v>32</v>
      </c>
    </row>
    <row r="38" spans="1:14" ht="17.399999999999999" customHeight="1" x14ac:dyDescent="0.35">
      <c r="A38" s="79">
        <v>58</v>
      </c>
      <c r="B38" s="20" t="s">
        <v>97</v>
      </c>
      <c r="C38" s="20" t="s">
        <v>98</v>
      </c>
      <c r="D38" s="21">
        <v>40303</v>
      </c>
      <c r="E38" s="19" t="s">
        <v>21</v>
      </c>
      <c r="F38" s="20" t="s">
        <v>64</v>
      </c>
      <c r="G38" s="22">
        <v>7.75</v>
      </c>
      <c r="H38" s="17">
        <v>6.75</v>
      </c>
      <c r="I38" s="24">
        <v>8</v>
      </c>
      <c r="J38" s="32">
        <f t="shared" ref="J38:J69" si="1">G38+H38+I38</f>
        <v>22.5</v>
      </c>
      <c r="K38" s="31" t="s">
        <v>165</v>
      </c>
      <c r="L38" s="97" t="s">
        <v>166</v>
      </c>
      <c r="M38" s="88" t="s">
        <v>172</v>
      </c>
      <c r="N38" s="98">
        <v>33</v>
      </c>
    </row>
    <row r="39" spans="1:14" ht="17.399999999999999" customHeight="1" x14ac:dyDescent="0.35">
      <c r="A39" s="95">
        <v>13</v>
      </c>
      <c r="B39" s="20" t="s">
        <v>95</v>
      </c>
      <c r="C39" s="20" t="s">
        <v>96</v>
      </c>
      <c r="D39" s="21">
        <v>40412</v>
      </c>
      <c r="E39" s="19" t="s">
        <v>21</v>
      </c>
      <c r="F39" s="20" t="s">
        <v>64</v>
      </c>
      <c r="G39" s="22">
        <v>7</v>
      </c>
      <c r="H39" s="17">
        <v>6</v>
      </c>
      <c r="I39" s="23">
        <v>9</v>
      </c>
      <c r="J39" s="32">
        <f t="shared" si="1"/>
        <v>22</v>
      </c>
      <c r="K39" s="31" t="s">
        <v>166</v>
      </c>
      <c r="L39" s="97" t="s">
        <v>165</v>
      </c>
      <c r="M39" s="88" t="s">
        <v>172</v>
      </c>
      <c r="N39" s="98">
        <v>34</v>
      </c>
    </row>
    <row r="40" spans="1:14" ht="17.399999999999999" customHeight="1" x14ac:dyDescent="0.35">
      <c r="A40" s="79">
        <v>24</v>
      </c>
      <c r="B40" s="20" t="s">
        <v>31</v>
      </c>
      <c r="C40" s="20" t="s">
        <v>32</v>
      </c>
      <c r="D40" s="21">
        <v>40485</v>
      </c>
      <c r="E40" s="19" t="s">
        <v>21</v>
      </c>
      <c r="F40" s="20" t="s">
        <v>16</v>
      </c>
      <c r="G40" s="22">
        <v>7.75</v>
      </c>
      <c r="H40" s="17">
        <v>6.75</v>
      </c>
      <c r="I40" s="23">
        <v>7.5</v>
      </c>
      <c r="J40" s="32">
        <f t="shared" si="1"/>
        <v>22</v>
      </c>
      <c r="K40" s="31" t="s">
        <v>165</v>
      </c>
      <c r="L40" s="31" t="s">
        <v>166</v>
      </c>
      <c r="M40" s="88" t="s">
        <v>172</v>
      </c>
      <c r="N40" s="98">
        <v>35</v>
      </c>
    </row>
    <row r="41" spans="1:14" ht="17.399999999999999" customHeight="1" x14ac:dyDescent="0.35">
      <c r="A41" s="79">
        <v>40</v>
      </c>
      <c r="B41" s="20" t="s">
        <v>29</v>
      </c>
      <c r="C41" s="20" t="s">
        <v>30</v>
      </c>
      <c r="D41" s="21">
        <v>40495</v>
      </c>
      <c r="E41" s="19" t="s">
        <v>21</v>
      </c>
      <c r="F41" s="20" t="s">
        <v>16</v>
      </c>
      <c r="G41" s="22">
        <v>8</v>
      </c>
      <c r="H41" s="17">
        <v>7</v>
      </c>
      <c r="I41" s="24">
        <v>7</v>
      </c>
      <c r="J41" s="32">
        <f t="shared" si="1"/>
        <v>22</v>
      </c>
      <c r="K41" s="31" t="s">
        <v>165</v>
      </c>
      <c r="L41" s="31" t="s">
        <v>166</v>
      </c>
      <c r="M41" s="88" t="s">
        <v>172</v>
      </c>
      <c r="N41" s="98">
        <v>36</v>
      </c>
    </row>
    <row r="42" spans="1:14" ht="17.399999999999999" customHeight="1" x14ac:dyDescent="0.35">
      <c r="A42" s="79">
        <v>54</v>
      </c>
      <c r="B42" s="20" t="s">
        <v>103</v>
      </c>
      <c r="C42" s="20" t="s">
        <v>104</v>
      </c>
      <c r="D42" s="21">
        <v>40486</v>
      </c>
      <c r="E42" s="19" t="s">
        <v>15</v>
      </c>
      <c r="F42" s="20" t="s">
        <v>64</v>
      </c>
      <c r="G42" s="22">
        <v>7.5</v>
      </c>
      <c r="H42" s="17">
        <v>6.75</v>
      </c>
      <c r="I42" s="24">
        <v>7.75</v>
      </c>
      <c r="J42" s="32">
        <f t="shared" si="1"/>
        <v>22</v>
      </c>
      <c r="K42" s="31" t="s">
        <v>165</v>
      </c>
      <c r="L42" s="31" t="s">
        <v>166</v>
      </c>
      <c r="M42" s="88" t="s">
        <v>172</v>
      </c>
      <c r="N42" s="98">
        <v>37</v>
      </c>
    </row>
    <row r="43" spans="1:14" ht="17.399999999999999" customHeight="1" x14ac:dyDescent="0.35">
      <c r="A43" s="95">
        <v>75</v>
      </c>
      <c r="B43" s="20" t="s">
        <v>82</v>
      </c>
      <c r="C43" s="20" t="s">
        <v>83</v>
      </c>
      <c r="D43" s="21">
        <v>40306</v>
      </c>
      <c r="E43" s="19" t="s">
        <v>21</v>
      </c>
      <c r="F43" s="20" t="s">
        <v>64</v>
      </c>
      <c r="G43" s="22">
        <v>7.5</v>
      </c>
      <c r="H43" s="17">
        <v>6.75</v>
      </c>
      <c r="I43" s="23">
        <v>7.75</v>
      </c>
      <c r="J43" s="32">
        <f t="shared" si="1"/>
        <v>22</v>
      </c>
      <c r="K43" s="31" t="s">
        <v>165</v>
      </c>
      <c r="L43" s="31" t="s">
        <v>166</v>
      </c>
      <c r="M43" s="88" t="s">
        <v>172</v>
      </c>
      <c r="N43" s="98">
        <v>38</v>
      </c>
    </row>
    <row r="44" spans="1:14" ht="17.399999999999999" customHeight="1" x14ac:dyDescent="0.35">
      <c r="A44" s="95">
        <v>7</v>
      </c>
      <c r="B44" s="20" t="s">
        <v>48</v>
      </c>
      <c r="C44" s="20" t="s">
        <v>11</v>
      </c>
      <c r="D44" s="21">
        <v>40253</v>
      </c>
      <c r="E44" s="19" t="s">
        <v>21</v>
      </c>
      <c r="F44" s="20" t="s">
        <v>16</v>
      </c>
      <c r="G44" s="22">
        <v>7.5</v>
      </c>
      <c r="H44" s="17">
        <v>7</v>
      </c>
      <c r="I44" s="23">
        <v>7.25</v>
      </c>
      <c r="J44" s="32">
        <f t="shared" si="1"/>
        <v>21.75</v>
      </c>
      <c r="K44" s="31" t="s">
        <v>165</v>
      </c>
      <c r="L44" s="31" t="s">
        <v>166</v>
      </c>
      <c r="M44" s="88" t="s">
        <v>172</v>
      </c>
      <c r="N44" s="98">
        <v>39</v>
      </c>
    </row>
    <row r="45" spans="1:14" ht="17.399999999999999" customHeight="1" x14ac:dyDescent="0.35">
      <c r="A45" s="95">
        <v>15</v>
      </c>
      <c r="B45" s="20" t="s">
        <v>150</v>
      </c>
      <c r="C45" s="20" t="s">
        <v>151</v>
      </c>
      <c r="D45" s="21">
        <v>40284</v>
      </c>
      <c r="E45" s="19" t="s">
        <v>15</v>
      </c>
      <c r="F45" s="20" t="s">
        <v>120</v>
      </c>
      <c r="G45" s="22">
        <v>8</v>
      </c>
      <c r="H45" s="17">
        <v>8.25</v>
      </c>
      <c r="I45" s="23">
        <v>5.5</v>
      </c>
      <c r="J45" s="32">
        <f t="shared" si="1"/>
        <v>21.75</v>
      </c>
      <c r="K45" s="31" t="s">
        <v>165</v>
      </c>
      <c r="L45" s="31" t="s">
        <v>167</v>
      </c>
      <c r="M45" s="88" t="s">
        <v>172</v>
      </c>
      <c r="N45" s="98">
        <v>40</v>
      </c>
    </row>
    <row r="46" spans="1:14" ht="17.399999999999999" customHeight="1" x14ac:dyDescent="0.35">
      <c r="A46" s="79">
        <v>18</v>
      </c>
      <c r="B46" s="20" t="s">
        <v>140</v>
      </c>
      <c r="C46" s="20" t="s">
        <v>18</v>
      </c>
      <c r="D46" s="21">
        <v>40466</v>
      </c>
      <c r="E46" s="19" t="s">
        <v>15</v>
      </c>
      <c r="F46" s="20" t="s">
        <v>120</v>
      </c>
      <c r="G46" s="22">
        <v>7.5</v>
      </c>
      <c r="H46" s="17">
        <v>8</v>
      </c>
      <c r="I46" s="23">
        <v>6.25</v>
      </c>
      <c r="J46" s="32">
        <f t="shared" si="1"/>
        <v>21.75</v>
      </c>
      <c r="K46" s="31" t="s">
        <v>165</v>
      </c>
      <c r="L46" s="38"/>
      <c r="M46" s="88" t="s">
        <v>172</v>
      </c>
      <c r="N46" s="98">
        <v>41</v>
      </c>
    </row>
    <row r="47" spans="1:14" ht="17.399999999999999" customHeight="1" x14ac:dyDescent="0.35">
      <c r="A47" s="95">
        <v>85</v>
      </c>
      <c r="B47" s="20" t="s">
        <v>138</v>
      </c>
      <c r="C47" s="20" t="s">
        <v>139</v>
      </c>
      <c r="D47" s="21">
        <v>40186</v>
      </c>
      <c r="E47" s="19" t="s">
        <v>21</v>
      </c>
      <c r="F47" s="20" t="s">
        <v>120</v>
      </c>
      <c r="G47" s="22">
        <v>7.25</v>
      </c>
      <c r="H47" s="17">
        <v>7.25</v>
      </c>
      <c r="I47" s="23">
        <v>7.25</v>
      </c>
      <c r="J47" s="32">
        <f t="shared" si="1"/>
        <v>21.75</v>
      </c>
      <c r="K47" s="31" t="s">
        <v>165</v>
      </c>
      <c r="L47" s="38"/>
      <c r="M47" s="88" t="s">
        <v>172</v>
      </c>
      <c r="N47" s="98">
        <v>42</v>
      </c>
    </row>
    <row r="48" spans="1:14" ht="17.399999999999999" customHeight="1" x14ac:dyDescent="0.35">
      <c r="A48" s="79">
        <v>8</v>
      </c>
      <c r="B48" s="20" t="s">
        <v>74</v>
      </c>
      <c r="C48" s="20" t="s">
        <v>11</v>
      </c>
      <c r="D48" s="21">
        <v>40523</v>
      </c>
      <c r="E48" s="19" t="s">
        <v>15</v>
      </c>
      <c r="F48" s="20" t="s">
        <v>64</v>
      </c>
      <c r="G48" s="22">
        <v>6.75</v>
      </c>
      <c r="H48" s="17">
        <v>6.75</v>
      </c>
      <c r="I48" s="24">
        <v>8</v>
      </c>
      <c r="J48" s="32">
        <f t="shared" si="1"/>
        <v>21.5</v>
      </c>
      <c r="K48" s="31" t="s">
        <v>165</v>
      </c>
      <c r="L48" s="31" t="s">
        <v>166</v>
      </c>
      <c r="M48" s="88" t="s">
        <v>172</v>
      </c>
      <c r="N48" s="98">
        <v>43</v>
      </c>
    </row>
    <row r="49" spans="1:14" ht="17.399999999999999" customHeight="1" x14ac:dyDescent="0.35">
      <c r="A49" s="79">
        <v>46</v>
      </c>
      <c r="B49" s="20" t="s">
        <v>46</v>
      </c>
      <c r="C49" s="20" t="s">
        <v>47</v>
      </c>
      <c r="D49" s="21">
        <v>40229</v>
      </c>
      <c r="E49" s="19" t="s">
        <v>21</v>
      </c>
      <c r="F49" s="20" t="s">
        <v>16</v>
      </c>
      <c r="G49" s="22">
        <v>8</v>
      </c>
      <c r="H49" s="17">
        <v>6.25</v>
      </c>
      <c r="I49" s="24">
        <v>7.25</v>
      </c>
      <c r="J49" s="32">
        <f t="shared" si="1"/>
        <v>21.5</v>
      </c>
      <c r="K49" s="31" t="s">
        <v>166</v>
      </c>
      <c r="L49" s="31" t="s">
        <v>167</v>
      </c>
      <c r="M49" s="88" t="s">
        <v>172</v>
      </c>
      <c r="N49" s="98">
        <v>44</v>
      </c>
    </row>
    <row r="50" spans="1:14" ht="17.399999999999999" customHeight="1" x14ac:dyDescent="0.35">
      <c r="A50" s="95">
        <v>65</v>
      </c>
      <c r="B50" s="20" t="s">
        <v>143</v>
      </c>
      <c r="C50" s="20" t="s">
        <v>24</v>
      </c>
      <c r="D50" s="21">
        <v>40394</v>
      </c>
      <c r="E50" s="19" t="s">
        <v>21</v>
      </c>
      <c r="F50" s="20" t="s">
        <v>120</v>
      </c>
      <c r="G50" s="22">
        <v>7</v>
      </c>
      <c r="H50" s="17">
        <v>7.5</v>
      </c>
      <c r="I50" s="23">
        <v>7</v>
      </c>
      <c r="J50" s="32">
        <f t="shared" si="1"/>
        <v>21.5</v>
      </c>
      <c r="K50" s="31" t="s">
        <v>166</v>
      </c>
      <c r="L50" s="31" t="s">
        <v>167</v>
      </c>
      <c r="M50" s="88" t="s">
        <v>172</v>
      </c>
      <c r="N50" s="98">
        <v>45</v>
      </c>
    </row>
    <row r="51" spans="1:14" ht="17.399999999999999" customHeight="1" x14ac:dyDescent="0.35">
      <c r="A51" s="79">
        <v>22</v>
      </c>
      <c r="B51" s="20" t="s">
        <v>156</v>
      </c>
      <c r="C51" s="20" t="s">
        <v>34</v>
      </c>
      <c r="D51" s="21">
        <v>40419</v>
      </c>
      <c r="E51" s="19" t="s">
        <v>15</v>
      </c>
      <c r="F51" s="20" t="s">
        <v>120</v>
      </c>
      <c r="G51" s="22">
        <v>7.5</v>
      </c>
      <c r="H51" s="17">
        <v>6.5</v>
      </c>
      <c r="I51" s="23">
        <v>7.25</v>
      </c>
      <c r="J51" s="32">
        <f t="shared" si="1"/>
        <v>21.25</v>
      </c>
      <c r="K51" s="31" t="s">
        <v>165</v>
      </c>
      <c r="L51" s="38"/>
      <c r="M51" s="88" t="s">
        <v>172</v>
      </c>
      <c r="N51" s="98">
        <v>46</v>
      </c>
    </row>
    <row r="52" spans="1:14" ht="17.399999999999999" customHeight="1" x14ac:dyDescent="0.35">
      <c r="A52" s="79">
        <v>50</v>
      </c>
      <c r="B52" s="20" t="s">
        <v>100</v>
      </c>
      <c r="C52" s="20" t="s">
        <v>40</v>
      </c>
      <c r="D52" s="21">
        <v>40516</v>
      </c>
      <c r="E52" s="19" t="s">
        <v>15</v>
      </c>
      <c r="F52" s="20" t="s">
        <v>64</v>
      </c>
      <c r="G52" s="22">
        <v>7.5</v>
      </c>
      <c r="H52" s="17">
        <v>6.5</v>
      </c>
      <c r="I52" s="24">
        <v>7.25</v>
      </c>
      <c r="J52" s="32">
        <f t="shared" si="1"/>
        <v>21.25</v>
      </c>
      <c r="K52" s="31" t="s">
        <v>166</v>
      </c>
      <c r="L52" s="31" t="s">
        <v>165</v>
      </c>
      <c r="M52" s="88" t="s">
        <v>172</v>
      </c>
      <c r="N52" s="98">
        <v>47</v>
      </c>
    </row>
    <row r="53" spans="1:14" ht="17.399999999999999" customHeight="1" x14ac:dyDescent="0.35">
      <c r="A53" s="79">
        <v>80</v>
      </c>
      <c r="B53" s="20" t="s">
        <v>93</v>
      </c>
      <c r="C53" s="20" t="s">
        <v>94</v>
      </c>
      <c r="D53" s="21">
        <v>40510</v>
      </c>
      <c r="E53" s="19" t="s">
        <v>15</v>
      </c>
      <c r="F53" s="20" t="s">
        <v>64</v>
      </c>
      <c r="G53" s="22">
        <v>7.5</v>
      </c>
      <c r="H53" s="17">
        <v>8</v>
      </c>
      <c r="I53" s="24">
        <v>5.75</v>
      </c>
      <c r="J53" s="32">
        <f t="shared" si="1"/>
        <v>21.25</v>
      </c>
      <c r="K53" s="31" t="s">
        <v>166</v>
      </c>
      <c r="L53" s="97" t="s">
        <v>165</v>
      </c>
      <c r="M53" s="88" t="s">
        <v>172</v>
      </c>
      <c r="N53" s="98">
        <v>48</v>
      </c>
    </row>
    <row r="54" spans="1:14" ht="17.399999999999999" customHeight="1" x14ac:dyDescent="0.35">
      <c r="A54" s="95">
        <v>79</v>
      </c>
      <c r="B54" s="20" t="s">
        <v>134</v>
      </c>
      <c r="C54" s="20" t="s">
        <v>78</v>
      </c>
      <c r="D54" s="21">
        <v>40232</v>
      </c>
      <c r="E54" s="19" t="s">
        <v>21</v>
      </c>
      <c r="F54" s="20" t="s">
        <v>120</v>
      </c>
      <c r="G54" s="22">
        <v>8.5</v>
      </c>
      <c r="H54" s="17">
        <v>6.25</v>
      </c>
      <c r="I54" s="24">
        <v>6.25</v>
      </c>
      <c r="J54" s="32">
        <f t="shared" si="1"/>
        <v>21</v>
      </c>
      <c r="K54" s="31" t="s">
        <v>166</v>
      </c>
      <c r="L54" s="38"/>
      <c r="M54" s="88" t="s">
        <v>172</v>
      </c>
      <c r="N54" s="98">
        <v>49</v>
      </c>
    </row>
    <row r="55" spans="1:14" ht="17.399999999999999" customHeight="1" x14ac:dyDescent="0.35">
      <c r="A55" s="95">
        <v>9</v>
      </c>
      <c r="B55" s="20" t="s">
        <v>142</v>
      </c>
      <c r="C55" s="20" t="s">
        <v>11</v>
      </c>
      <c r="D55" s="21">
        <v>40395</v>
      </c>
      <c r="E55" s="19" t="s">
        <v>21</v>
      </c>
      <c r="F55" s="20" t="s">
        <v>120</v>
      </c>
      <c r="G55" s="22">
        <v>7</v>
      </c>
      <c r="H55" s="17">
        <v>6.75</v>
      </c>
      <c r="I55" s="23">
        <v>7</v>
      </c>
      <c r="J55" s="32">
        <f t="shared" si="1"/>
        <v>20.75</v>
      </c>
      <c r="K55" s="31" t="s">
        <v>166</v>
      </c>
      <c r="L55" s="31" t="s">
        <v>165</v>
      </c>
      <c r="M55" s="88" t="s">
        <v>172</v>
      </c>
      <c r="N55" s="98">
        <v>50</v>
      </c>
    </row>
    <row r="56" spans="1:14" ht="17.399999999999999" customHeight="1" x14ac:dyDescent="0.35">
      <c r="A56" s="79">
        <v>44</v>
      </c>
      <c r="B56" s="20" t="s">
        <v>41</v>
      </c>
      <c r="C56" s="20" t="s">
        <v>42</v>
      </c>
      <c r="D56" s="21">
        <v>40463</v>
      </c>
      <c r="E56" s="19" t="s">
        <v>15</v>
      </c>
      <c r="F56" s="20" t="s">
        <v>16</v>
      </c>
      <c r="G56" s="22">
        <v>7.75</v>
      </c>
      <c r="H56" s="17">
        <v>5.75</v>
      </c>
      <c r="I56" s="24">
        <v>7</v>
      </c>
      <c r="J56" s="32">
        <f t="shared" si="1"/>
        <v>20.5</v>
      </c>
      <c r="K56" s="31" t="s">
        <v>166</v>
      </c>
      <c r="L56" s="31" t="s">
        <v>165</v>
      </c>
      <c r="M56" s="88" t="s">
        <v>172</v>
      </c>
      <c r="N56" s="98">
        <v>51</v>
      </c>
    </row>
    <row r="57" spans="1:14" ht="17.399999999999999" customHeight="1" x14ac:dyDescent="0.35">
      <c r="A57" s="95">
        <v>43</v>
      </c>
      <c r="B57" s="20" t="s">
        <v>45</v>
      </c>
      <c r="C57" s="20" t="s">
        <v>20</v>
      </c>
      <c r="D57" s="21">
        <v>40332</v>
      </c>
      <c r="E57" s="19" t="s">
        <v>21</v>
      </c>
      <c r="F57" s="20" t="s">
        <v>16</v>
      </c>
      <c r="G57" s="22">
        <v>6</v>
      </c>
      <c r="H57" s="17">
        <v>6.75</v>
      </c>
      <c r="I57" s="23">
        <v>7.5</v>
      </c>
      <c r="J57" s="32">
        <f t="shared" si="1"/>
        <v>20.25</v>
      </c>
      <c r="K57" s="31" t="s">
        <v>166</v>
      </c>
      <c r="L57" s="31" t="s">
        <v>167</v>
      </c>
      <c r="M57" s="88" t="s">
        <v>172</v>
      </c>
      <c r="N57" s="98">
        <v>52</v>
      </c>
    </row>
    <row r="58" spans="1:14" ht="17.399999999999999" customHeight="1" x14ac:dyDescent="0.35">
      <c r="A58" s="95">
        <v>3</v>
      </c>
      <c r="B58" s="80" t="s">
        <v>99</v>
      </c>
      <c r="C58" s="80" t="s">
        <v>66</v>
      </c>
      <c r="D58" s="81">
        <v>40296</v>
      </c>
      <c r="E58" s="82" t="s">
        <v>21</v>
      </c>
      <c r="F58" s="80" t="s">
        <v>64</v>
      </c>
      <c r="G58" s="83">
        <v>6.5</v>
      </c>
      <c r="H58" s="84">
        <v>7.5</v>
      </c>
      <c r="I58" s="89">
        <v>6</v>
      </c>
      <c r="J58" s="86">
        <f t="shared" si="1"/>
        <v>20</v>
      </c>
      <c r="K58" s="87" t="s">
        <v>165</v>
      </c>
      <c r="L58" s="87" t="s">
        <v>166</v>
      </c>
      <c r="M58" s="88" t="s">
        <v>172</v>
      </c>
      <c r="N58" s="98">
        <v>53</v>
      </c>
    </row>
    <row r="59" spans="1:14" ht="17.399999999999999" customHeight="1" x14ac:dyDescent="0.35">
      <c r="A59" s="79">
        <v>28</v>
      </c>
      <c r="B59" s="20" t="s">
        <v>145</v>
      </c>
      <c r="C59" s="20" t="s">
        <v>146</v>
      </c>
      <c r="D59" s="21">
        <v>40506</v>
      </c>
      <c r="E59" s="19" t="s">
        <v>21</v>
      </c>
      <c r="F59" s="20" t="s">
        <v>120</v>
      </c>
      <c r="G59" s="22">
        <v>7.25</v>
      </c>
      <c r="H59" s="17">
        <v>5.25</v>
      </c>
      <c r="I59" s="24">
        <v>7.5</v>
      </c>
      <c r="J59" s="32">
        <f t="shared" si="1"/>
        <v>20</v>
      </c>
      <c r="K59" s="31" t="s">
        <v>166</v>
      </c>
      <c r="L59" s="31" t="s">
        <v>167</v>
      </c>
      <c r="M59" s="88" t="s">
        <v>172</v>
      </c>
      <c r="N59" s="98">
        <v>54</v>
      </c>
    </row>
    <row r="60" spans="1:14" ht="17.399999999999999" customHeight="1" x14ac:dyDescent="0.35">
      <c r="A60" s="95">
        <v>45</v>
      </c>
      <c r="B60" s="20" t="s">
        <v>86</v>
      </c>
      <c r="C60" s="20" t="s">
        <v>87</v>
      </c>
      <c r="D60" s="21">
        <v>40525</v>
      </c>
      <c r="E60" s="19" t="s">
        <v>21</v>
      </c>
      <c r="F60" s="20" t="s">
        <v>64</v>
      </c>
      <c r="G60" s="22">
        <v>6.25</v>
      </c>
      <c r="H60" s="17">
        <v>7</v>
      </c>
      <c r="I60" s="23">
        <v>6.75</v>
      </c>
      <c r="J60" s="32">
        <f t="shared" si="1"/>
        <v>20</v>
      </c>
      <c r="K60" s="31" t="s">
        <v>165</v>
      </c>
      <c r="L60" s="31" t="s">
        <v>166</v>
      </c>
      <c r="M60" s="88" t="s">
        <v>172</v>
      </c>
      <c r="N60" s="98">
        <v>55</v>
      </c>
    </row>
    <row r="61" spans="1:14" ht="17.399999999999999" customHeight="1" x14ac:dyDescent="0.35">
      <c r="A61" s="95">
        <v>61</v>
      </c>
      <c r="B61" s="20" t="s">
        <v>43</v>
      </c>
      <c r="C61" s="20" t="s">
        <v>44</v>
      </c>
      <c r="D61" s="21">
        <v>40478</v>
      </c>
      <c r="E61" s="19" t="s">
        <v>15</v>
      </c>
      <c r="F61" s="20" t="s">
        <v>16</v>
      </c>
      <c r="G61" s="22">
        <v>7</v>
      </c>
      <c r="H61" s="17">
        <v>7.5</v>
      </c>
      <c r="I61" s="24">
        <v>5.5</v>
      </c>
      <c r="J61" s="32">
        <f t="shared" si="1"/>
        <v>20</v>
      </c>
      <c r="K61" s="31" t="s">
        <v>165</v>
      </c>
      <c r="L61" s="31" t="s">
        <v>166</v>
      </c>
      <c r="M61" s="88" t="s">
        <v>172</v>
      </c>
      <c r="N61" s="98">
        <v>56</v>
      </c>
    </row>
    <row r="62" spans="1:14" ht="17.399999999999999" customHeight="1" x14ac:dyDescent="0.35">
      <c r="A62" s="95">
        <v>81</v>
      </c>
      <c r="B62" s="20" t="s">
        <v>35</v>
      </c>
      <c r="C62" s="20" t="s">
        <v>36</v>
      </c>
      <c r="D62" s="21">
        <v>40476</v>
      </c>
      <c r="E62" s="19" t="s">
        <v>21</v>
      </c>
      <c r="F62" s="20" t="s">
        <v>16</v>
      </c>
      <c r="G62" s="22">
        <v>7.25</v>
      </c>
      <c r="H62" s="17">
        <v>6</v>
      </c>
      <c r="I62" s="23">
        <v>6.75</v>
      </c>
      <c r="J62" s="32">
        <f t="shared" si="1"/>
        <v>20</v>
      </c>
      <c r="K62" s="31" t="s">
        <v>165</v>
      </c>
      <c r="L62" s="31" t="s">
        <v>166</v>
      </c>
      <c r="M62" s="88" t="s">
        <v>172</v>
      </c>
      <c r="N62" s="98">
        <v>57</v>
      </c>
    </row>
    <row r="63" spans="1:14" ht="17.399999999999999" customHeight="1" x14ac:dyDescent="0.35">
      <c r="A63" s="95">
        <v>25</v>
      </c>
      <c r="B63" s="20" t="s">
        <v>141</v>
      </c>
      <c r="C63" s="20" t="s">
        <v>32</v>
      </c>
      <c r="D63" s="21">
        <v>40179</v>
      </c>
      <c r="E63" s="19" t="s">
        <v>21</v>
      </c>
      <c r="F63" s="20" t="s">
        <v>120</v>
      </c>
      <c r="G63" s="22">
        <v>5.75</v>
      </c>
      <c r="H63" s="17">
        <v>7.5</v>
      </c>
      <c r="I63" s="24">
        <v>6.5</v>
      </c>
      <c r="J63" s="32">
        <f t="shared" si="1"/>
        <v>19.75</v>
      </c>
      <c r="K63" s="31" t="s">
        <v>165</v>
      </c>
      <c r="L63" s="31" t="s">
        <v>166</v>
      </c>
      <c r="M63" s="88" t="s">
        <v>172</v>
      </c>
      <c r="N63" s="98">
        <v>58</v>
      </c>
    </row>
    <row r="64" spans="1:14" ht="17.399999999999999" customHeight="1" x14ac:dyDescent="0.35">
      <c r="A64" s="95">
        <v>33</v>
      </c>
      <c r="B64" s="20" t="s">
        <v>135</v>
      </c>
      <c r="C64" s="20" t="s">
        <v>148</v>
      </c>
      <c r="D64" s="21">
        <v>40278</v>
      </c>
      <c r="E64" s="19" t="s">
        <v>15</v>
      </c>
      <c r="F64" s="20" t="s">
        <v>120</v>
      </c>
      <c r="G64" s="22">
        <v>6.25</v>
      </c>
      <c r="H64" s="17">
        <v>7</v>
      </c>
      <c r="I64" s="23">
        <v>6.5</v>
      </c>
      <c r="J64" s="32">
        <f t="shared" si="1"/>
        <v>19.75</v>
      </c>
      <c r="K64" s="31" t="s">
        <v>165</v>
      </c>
      <c r="L64" s="38"/>
      <c r="M64" s="88" t="s">
        <v>172</v>
      </c>
      <c r="N64" s="98">
        <v>59</v>
      </c>
    </row>
    <row r="65" spans="1:14" ht="17.399999999999999" customHeight="1" x14ac:dyDescent="0.35">
      <c r="A65" s="79">
        <v>32</v>
      </c>
      <c r="B65" s="20" t="s">
        <v>144</v>
      </c>
      <c r="C65" s="20" t="s">
        <v>136</v>
      </c>
      <c r="D65" s="21">
        <v>40402</v>
      </c>
      <c r="E65" s="19" t="s">
        <v>21</v>
      </c>
      <c r="F65" s="20" t="s">
        <v>120</v>
      </c>
      <c r="G65" s="22">
        <v>7.25</v>
      </c>
      <c r="H65" s="17">
        <v>5</v>
      </c>
      <c r="I65" s="23">
        <v>7.25</v>
      </c>
      <c r="J65" s="32">
        <f t="shared" si="1"/>
        <v>19.5</v>
      </c>
      <c r="K65" s="31" t="s">
        <v>166</v>
      </c>
      <c r="L65" s="38"/>
      <c r="M65" s="88" t="s">
        <v>172</v>
      </c>
      <c r="N65" s="98">
        <v>60</v>
      </c>
    </row>
    <row r="66" spans="1:14" ht="17.399999999999999" customHeight="1" x14ac:dyDescent="0.35">
      <c r="A66" s="95">
        <v>73</v>
      </c>
      <c r="B66" s="20" t="s">
        <v>88</v>
      </c>
      <c r="C66" s="20" t="s">
        <v>89</v>
      </c>
      <c r="D66" s="21">
        <v>40392</v>
      </c>
      <c r="E66" s="19" t="s">
        <v>15</v>
      </c>
      <c r="F66" s="20" t="s">
        <v>64</v>
      </c>
      <c r="G66" s="22">
        <v>7.25</v>
      </c>
      <c r="H66" s="17">
        <v>6.5</v>
      </c>
      <c r="I66" s="23">
        <v>5.75</v>
      </c>
      <c r="J66" s="32">
        <f t="shared" si="1"/>
        <v>19.5</v>
      </c>
      <c r="K66" s="31" t="s">
        <v>165</v>
      </c>
      <c r="L66" s="31" t="s">
        <v>166</v>
      </c>
      <c r="M66" s="88" t="s">
        <v>172</v>
      </c>
      <c r="N66" s="98">
        <v>61</v>
      </c>
    </row>
    <row r="67" spans="1:14" ht="17.399999999999999" customHeight="1" x14ac:dyDescent="0.35">
      <c r="A67" s="79">
        <v>88</v>
      </c>
      <c r="B67" s="20" t="s">
        <v>51</v>
      </c>
      <c r="C67" s="20" t="s">
        <v>28</v>
      </c>
      <c r="D67" s="21">
        <v>40336</v>
      </c>
      <c r="E67" s="19" t="s">
        <v>21</v>
      </c>
      <c r="F67" s="20" t="s">
        <v>16</v>
      </c>
      <c r="G67" s="22">
        <v>6.5</v>
      </c>
      <c r="H67" s="17">
        <v>7.25</v>
      </c>
      <c r="I67" s="24">
        <v>5.5</v>
      </c>
      <c r="J67" s="32">
        <f t="shared" si="1"/>
        <v>19.25</v>
      </c>
      <c r="K67" s="31" t="s">
        <v>166</v>
      </c>
      <c r="L67" s="38"/>
      <c r="M67" s="88" t="s">
        <v>172</v>
      </c>
      <c r="N67" s="98">
        <v>62</v>
      </c>
    </row>
    <row r="68" spans="1:14" ht="17.399999999999999" customHeight="1" x14ac:dyDescent="0.35">
      <c r="A68" s="79">
        <v>34</v>
      </c>
      <c r="B68" s="20" t="s">
        <v>135</v>
      </c>
      <c r="C68" s="20" t="s">
        <v>109</v>
      </c>
      <c r="D68" s="21">
        <v>40417</v>
      </c>
      <c r="E68" s="19" t="s">
        <v>15</v>
      </c>
      <c r="F68" s="20" t="s">
        <v>120</v>
      </c>
      <c r="G68" s="22">
        <v>6.75</v>
      </c>
      <c r="H68" s="17">
        <v>6.25</v>
      </c>
      <c r="I68" s="23">
        <v>6</v>
      </c>
      <c r="J68" s="32">
        <f t="shared" si="1"/>
        <v>19</v>
      </c>
      <c r="K68" s="31" t="s">
        <v>166</v>
      </c>
      <c r="L68" s="38"/>
      <c r="M68" s="88" t="s">
        <v>172</v>
      </c>
      <c r="N68" s="98">
        <v>63</v>
      </c>
    </row>
    <row r="69" spans="1:14" ht="17.399999999999999" customHeight="1" x14ac:dyDescent="0.35">
      <c r="A69" s="95">
        <v>27</v>
      </c>
      <c r="B69" s="20" t="s">
        <v>101</v>
      </c>
      <c r="C69" s="20" t="s">
        <v>102</v>
      </c>
      <c r="D69" s="21">
        <v>40536</v>
      </c>
      <c r="E69" s="19" t="s">
        <v>21</v>
      </c>
      <c r="F69" s="20" t="s">
        <v>64</v>
      </c>
      <c r="G69" s="22">
        <v>8</v>
      </c>
      <c r="H69" s="17">
        <v>4.45</v>
      </c>
      <c r="I69" s="23">
        <v>6</v>
      </c>
      <c r="J69" s="32">
        <f t="shared" si="1"/>
        <v>18.45</v>
      </c>
      <c r="K69" s="31" t="s">
        <v>166</v>
      </c>
      <c r="L69" s="31" t="s">
        <v>165</v>
      </c>
      <c r="M69" s="88" t="s">
        <v>172</v>
      </c>
      <c r="N69" s="98">
        <v>64</v>
      </c>
    </row>
    <row r="70" spans="1:14" ht="17.399999999999999" customHeight="1" x14ac:dyDescent="0.35">
      <c r="A70" s="79">
        <v>10</v>
      </c>
      <c r="B70" s="20" t="s">
        <v>59</v>
      </c>
      <c r="C70" s="20" t="s">
        <v>11</v>
      </c>
      <c r="D70" s="21">
        <v>40393</v>
      </c>
      <c r="E70" s="19" t="s">
        <v>21</v>
      </c>
      <c r="F70" s="20" t="s">
        <v>16</v>
      </c>
      <c r="G70" s="22">
        <v>8</v>
      </c>
      <c r="H70" s="17">
        <v>4.75</v>
      </c>
      <c r="I70" s="24">
        <v>5.5</v>
      </c>
      <c r="J70" s="32">
        <f t="shared" ref="J70:J93" si="2">G70+H70+I70</f>
        <v>18.25</v>
      </c>
      <c r="K70" s="31" t="s">
        <v>166</v>
      </c>
      <c r="L70" s="38"/>
      <c r="M70" s="88" t="s">
        <v>172</v>
      </c>
      <c r="N70" s="98">
        <v>65</v>
      </c>
    </row>
    <row r="71" spans="1:14" ht="17.399999999999999" customHeight="1" x14ac:dyDescent="0.35">
      <c r="A71" s="95">
        <v>51</v>
      </c>
      <c r="B71" s="20" t="s">
        <v>149</v>
      </c>
      <c r="C71" s="20" t="s">
        <v>40</v>
      </c>
      <c r="D71" s="21">
        <v>40372</v>
      </c>
      <c r="E71" s="19" t="s">
        <v>15</v>
      </c>
      <c r="F71" s="20" t="s">
        <v>120</v>
      </c>
      <c r="G71" s="22">
        <v>6.25</v>
      </c>
      <c r="H71" s="17">
        <v>5.5</v>
      </c>
      <c r="I71" s="23">
        <v>6.5</v>
      </c>
      <c r="J71" s="32">
        <f t="shared" si="2"/>
        <v>18.25</v>
      </c>
      <c r="K71" s="31" t="s">
        <v>166</v>
      </c>
      <c r="L71" s="31" t="s">
        <v>169</v>
      </c>
      <c r="M71" s="88" t="s">
        <v>172</v>
      </c>
      <c r="N71" s="98">
        <v>66</v>
      </c>
    </row>
    <row r="72" spans="1:14" ht="17.399999999999999" customHeight="1" x14ac:dyDescent="0.35">
      <c r="A72" s="79">
        <v>66</v>
      </c>
      <c r="B72" s="20" t="s">
        <v>107</v>
      </c>
      <c r="C72" s="20" t="s">
        <v>24</v>
      </c>
      <c r="D72" s="21">
        <v>40382</v>
      </c>
      <c r="E72" s="19" t="s">
        <v>21</v>
      </c>
      <c r="F72" s="20" t="s">
        <v>64</v>
      </c>
      <c r="G72" s="22">
        <v>8.25</v>
      </c>
      <c r="H72" s="17">
        <v>4.75</v>
      </c>
      <c r="I72" s="24">
        <v>5.25</v>
      </c>
      <c r="J72" s="32">
        <f t="shared" si="2"/>
        <v>18.25</v>
      </c>
      <c r="K72" s="31" t="s">
        <v>166</v>
      </c>
      <c r="L72" s="31" t="s">
        <v>167</v>
      </c>
      <c r="M72" s="88" t="s">
        <v>172</v>
      </c>
      <c r="N72" s="98">
        <v>67</v>
      </c>
    </row>
    <row r="73" spans="1:14" ht="17.399999999999999" customHeight="1" x14ac:dyDescent="0.35">
      <c r="A73" s="79">
        <v>12</v>
      </c>
      <c r="B73" s="20" t="s">
        <v>91</v>
      </c>
      <c r="C73" s="20" t="s">
        <v>92</v>
      </c>
      <c r="D73" s="21">
        <v>40502</v>
      </c>
      <c r="E73" s="19" t="s">
        <v>15</v>
      </c>
      <c r="F73" s="20" t="s">
        <v>64</v>
      </c>
      <c r="G73" s="22">
        <v>7.25</v>
      </c>
      <c r="H73" s="17">
        <v>5.35</v>
      </c>
      <c r="I73" s="24">
        <v>5.5</v>
      </c>
      <c r="J73" s="32">
        <f t="shared" si="2"/>
        <v>18.100000000000001</v>
      </c>
      <c r="K73" s="31" t="s">
        <v>166</v>
      </c>
      <c r="L73" s="31" t="s">
        <v>165</v>
      </c>
      <c r="M73" s="88" t="s">
        <v>172</v>
      </c>
      <c r="N73" s="98">
        <v>68</v>
      </c>
    </row>
    <row r="74" spans="1:14" ht="17.399999999999999" customHeight="1" x14ac:dyDescent="0.35">
      <c r="A74" s="95">
        <v>19</v>
      </c>
      <c r="B74" s="20" t="s">
        <v>55</v>
      </c>
      <c r="C74" s="20" t="s">
        <v>18</v>
      </c>
      <c r="D74" s="21">
        <v>40537</v>
      </c>
      <c r="E74" s="19" t="s">
        <v>15</v>
      </c>
      <c r="F74" s="20" t="s">
        <v>16</v>
      </c>
      <c r="G74" s="22">
        <v>7.5</v>
      </c>
      <c r="H74" s="17">
        <v>4.75</v>
      </c>
      <c r="I74" s="24">
        <v>5.25</v>
      </c>
      <c r="J74" s="32">
        <f t="shared" si="2"/>
        <v>17.5</v>
      </c>
      <c r="K74" s="31" t="s">
        <v>166</v>
      </c>
      <c r="L74" s="31" t="s">
        <v>165</v>
      </c>
      <c r="M74" s="88" t="s">
        <v>172</v>
      </c>
      <c r="N74" s="98">
        <v>69</v>
      </c>
    </row>
    <row r="75" spans="1:14" ht="17.399999999999999" customHeight="1" x14ac:dyDescent="0.35">
      <c r="A75" s="95">
        <v>35</v>
      </c>
      <c r="B75" s="20" t="s">
        <v>108</v>
      </c>
      <c r="C75" s="20" t="s">
        <v>109</v>
      </c>
      <c r="D75" s="21">
        <v>40248</v>
      </c>
      <c r="E75" s="19" t="s">
        <v>15</v>
      </c>
      <c r="F75" s="20" t="s">
        <v>64</v>
      </c>
      <c r="G75" s="22">
        <v>4.5</v>
      </c>
      <c r="H75" s="17">
        <v>6.5</v>
      </c>
      <c r="I75" s="24">
        <v>6.5</v>
      </c>
      <c r="J75" s="32">
        <f t="shared" si="2"/>
        <v>17.5</v>
      </c>
      <c r="K75" s="31" t="s">
        <v>166</v>
      </c>
      <c r="L75" s="97" t="s">
        <v>165</v>
      </c>
      <c r="M75" s="88" t="s">
        <v>172</v>
      </c>
      <c r="N75" s="98">
        <v>70</v>
      </c>
    </row>
    <row r="76" spans="1:14" ht="17.399999999999999" customHeight="1" x14ac:dyDescent="0.35">
      <c r="A76" s="95">
        <v>57</v>
      </c>
      <c r="B76" s="20" t="s">
        <v>112</v>
      </c>
      <c r="C76" s="20" t="s">
        <v>63</v>
      </c>
      <c r="D76" s="21">
        <v>40535</v>
      </c>
      <c r="E76" s="19" t="s">
        <v>21</v>
      </c>
      <c r="F76" s="20" t="s">
        <v>64</v>
      </c>
      <c r="G76" s="22">
        <v>8.5</v>
      </c>
      <c r="H76" s="17">
        <v>4.5</v>
      </c>
      <c r="I76" s="24">
        <v>4.5</v>
      </c>
      <c r="J76" s="32">
        <f t="shared" si="2"/>
        <v>17.5</v>
      </c>
      <c r="K76" s="31" t="s">
        <v>166</v>
      </c>
      <c r="L76" s="31" t="s">
        <v>165</v>
      </c>
      <c r="M76" s="88" t="s">
        <v>172</v>
      </c>
      <c r="N76" s="98">
        <v>71</v>
      </c>
    </row>
    <row r="77" spans="1:14" ht="17.399999999999999" customHeight="1" x14ac:dyDescent="0.35">
      <c r="A77" s="79">
        <v>70</v>
      </c>
      <c r="B77" s="20" t="s">
        <v>49</v>
      </c>
      <c r="C77" s="20" t="s">
        <v>50</v>
      </c>
      <c r="D77" s="21">
        <v>40419</v>
      </c>
      <c r="E77" s="19" t="s">
        <v>15</v>
      </c>
      <c r="F77" s="20" t="s">
        <v>16</v>
      </c>
      <c r="G77" s="22">
        <v>5.5</v>
      </c>
      <c r="H77" s="17">
        <v>6.5</v>
      </c>
      <c r="I77" s="23">
        <v>5.5</v>
      </c>
      <c r="J77" s="32">
        <f t="shared" si="2"/>
        <v>17.5</v>
      </c>
      <c r="K77" s="31" t="s">
        <v>166</v>
      </c>
      <c r="L77" s="38"/>
      <c r="M77" s="88" t="s">
        <v>172</v>
      </c>
      <c r="N77" s="98">
        <v>72</v>
      </c>
    </row>
    <row r="78" spans="1:14" ht="17.399999999999999" customHeight="1" x14ac:dyDescent="0.35">
      <c r="A78" s="95">
        <v>23</v>
      </c>
      <c r="B78" s="20" t="s">
        <v>33</v>
      </c>
      <c r="C78" s="20" t="s">
        <v>34</v>
      </c>
      <c r="D78" s="21">
        <v>40350</v>
      </c>
      <c r="E78" s="19" t="s">
        <v>15</v>
      </c>
      <c r="F78" s="20" t="s">
        <v>16</v>
      </c>
      <c r="G78" s="22">
        <v>7.75</v>
      </c>
      <c r="H78" s="17">
        <v>4.0999999999999996</v>
      </c>
      <c r="I78" s="23">
        <v>5.5</v>
      </c>
      <c r="J78" s="32">
        <f t="shared" si="2"/>
        <v>17.350000000000001</v>
      </c>
      <c r="K78" s="31" t="s">
        <v>166</v>
      </c>
      <c r="L78" s="38"/>
      <c r="M78" s="88" t="s">
        <v>172</v>
      </c>
      <c r="N78" s="98">
        <v>73</v>
      </c>
    </row>
    <row r="79" spans="1:14" ht="17.399999999999999" customHeight="1" x14ac:dyDescent="0.35">
      <c r="A79" s="95">
        <v>37</v>
      </c>
      <c r="B79" s="20" t="s">
        <v>113</v>
      </c>
      <c r="C79" s="20" t="s">
        <v>26</v>
      </c>
      <c r="D79" s="21">
        <v>40468</v>
      </c>
      <c r="E79" s="19" t="s">
        <v>15</v>
      </c>
      <c r="F79" s="20" t="s">
        <v>64</v>
      </c>
      <c r="G79" s="22">
        <v>6</v>
      </c>
      <c r="H79" s="17">
        <v>4.3499999999999996</v>
      </c>
      <c r="I79" s="24">
        <v>6.75</v>
      </c>
      <c r="J79" s="32">
        <f t="shared" si="2"/>
        <v>17.100000000000001</v>
      </c>
      <c r="K79" s="31" t="s">
        <v>166</v>
      </c>
      <c r="L79" s="31" t="s">
        <v>165</v>
      </c>
      <c r="M79" s="88" t="s">
        <v>172</v>
      </c>
      <c r="N79" s="98">
        <v>74</v>
      </c>
    </row>
    <row r="80" spans="1:14" ht="17.399999999999999" customHeight="1" x14ac:dyDescent="0.35">
      <c r="A80" s="79">
        <v>48</v>
      </c>
      <c r="B80" s="20" t="s">
        <v>154</v>
      </c>
      <c r="C80" s="20" t="s">
        <v>155</v>
      </c>
      <c r="D80" s="21">
        <v>40282</v>
      </c>
      <c r="E80" s="19" t="s">
        <v>21</v>
      </c>
      <c r="F80" s="20" t="s">
        <v>120</v>
      </c>
      <c r="G80" s="22">
        <v>7.75</v>
      </c>
      <c r="H80" s="17">
        <v>5.35</v>
      </c>
      <c r="I80" s="24">
        <v>4</v>
      </c>
      <c r="J80" s="32">
        <f t="shared" si="2"/>
        <v>17.100000000000001</v>
      </c>
      <c r="K80" s="31" t="s">
        <v>166</v>
      </c>
      <c r="L80" s="38"/>
      <c r="M80" s="88" t="s">
        <v>172</v>
      </c>
      <c r="N80" s="98">
        <v>75</v>
      </c>
    </row>
    <row r="81" spans="1:14" ht="17.399999999999999" customHeight="1" x14ac:dyDescent="0.35">
      <c r="A81" s="79">
        <v>52</v>
      </c>
      <c r="B81" s="20" t="s">
        <v>105</v>
      </c>
      <c r="C81" s="20" t="s">
        <v>40</v>
      </c>
      <c r="D81" s="21">
        <v>40211</v>
      </c>
      <c r="E81" s="19" t="s">
        <v>15</v>
      </c>
      <c r="F81" s="20" t="s">
        <v>64</v>
      </c>
      <c r="G81" s="22">
        <v>6.75</v>
      </c>
      <c r="H81" s="17">
        <v>5.5</v>
      </c>
      <c r="I81" s="23">
        <v>4.75</v>
      </c>
      <c r="J81" s="32">
        <f t="shared" si="2"/>
        <v>17</v>
      </c>
      <c r="K81" s="31" t="s">
        <v>166</v>
      </c>
      <c r="L81" s="31" t="s">
        <v>165</v>
      </c>
      <c r="M81" s="88" t="s">
        <v>172</v>
      </c>
      <c r="N81" s="98">
        <v>76</v>
      </c>
    </row>
    <row r="82" spans="1:14" ht="17.399999999999999" customHeight="1" x14ac:dyDescent="0.35">
      <c r="A82" s="95">
        <v>11</v>
      </c>
      <c r="B82" s="20" t="s">
        <v>56</v>
      </c>
      <c r="C82" s="20" t="s">
        <v>11</v>
      </c>
      <c r="D82" s="21">
        <v>40338</v>
      </c>
      <c r="E82" s="19" t="s">
        <v>21</v>
      </c>
      <c r="F82" s="20" t="s">
        <v>16</v>
      </c>
      <c r="G82" s="22">
        <v>7.25</v>
      </c>
      <c r="H82" s="17">
        <v>4.0999999999999996</v>
      </c>
      <c r="I82" s="24">
        <v>5.5</v>
      </c>
      <c r="J82" s="32">
        <f t="shared" si="2"/>
        <v>16.850000000000001</v>
      </c>
      <c r="K82" s="31" t="s">
        <v>166</v>
      </c>
      <c r="L82" s="77"/>
      <c r="M82" s="88" t="s">
        <v>172</v>
      </c>
      <c r="N82" s="98">
        <v>77</v>
      </c>
    </row>
    <row r="83" spans="1:14" ht="17.399999999999999" customHeight="1" x14ac:dyDescent="0.35">
      <c r="A83" s="95">
        <v>83</v>
      </c>
      <c r="B83" s="20" t="s">
        <v>157</v>
      </c>
      <c r="C83" s="20" t="s">
        <v>111</v>
      </c>
      <c r="D83" s="21">
        <v>40180</v>
      </c>
      <c r="E83" s="19" t="s">
        <v>15</v>
      </c>
      <c r="F83" s="20" t="s">
        <v>120</v>
      </c>
      <c r="G83" s="22">
        <v>6.5</v>
      </c>
      <c r="H83" s="17">
        <v>7.5</v>
      </c>
      <c r="I83" s="24">
        <v>2.75</v>
      </c>
      <c r="J83" s="32">
        <f t="shared" si="2"/>
        <v>16.75</v>
      </c>
      <c r="K83" s="31" t="s">
        <v>166</v>
      </c>
      <c r="L83" s="77"/>
      <c r="M83" s="88" t="s">
        <v>172</v>
      </c>
      <c r="N83" s="98">
        <v>78</v>
      </c>
    </row>
    <row r="84" spans="1:14" ht="17.399999999999999" customHeight="1" x14ac:dyDescent="0.35">
      <c r="A84" s="95">
        <v>53</v>
      </c>
      <c r="B84" s="20" t="s">
        <v>39</v>
      </c>
      <c r="C84" s="20" t="s">
        <v>40</v>
      </c>
      <c r="D84" s="21">
        <v>40379</v>
      </c>
      <c r="E84" s="19" t="s">
        <v>15</v>
      </c>
      <c r="F84" s="20" t="s">
        <v>16</v>
      </c>
      <c r="G84" s="22">
        <v>6.5</v>
      </c>
      <c r="H84" s="17">
        <v>6</v>
      </c>
      <c r="I84" s="23">
        <v>4</v>
      </c>
      <c r="J84" s="32">
        <f t="shared" si="2"/>
        <v>16.5</v>
      </c>
      <c r="K84" s="31" t="s">
        <v>166</v>
      </c>
      <c r="L84" s="97" t="s">
        <v>168</v>
      </c>
      <c r="M84" s="88" t="s">
        <v>172</v>
      </c>
      <c r="N84" s="98">
        <v>79</v>
      </c>
    </row>
    <row r="85" spans="1:14" ht="17.399999999999999" customHeight="1" x14ac:dyDescent="0.35">
      <c r="A85" s="95">
        <v>63</v>
      </c>
      <c r="B85" s="20" t="s">
        <v>57</v>
      </c>
      <c r="C85" s="20" t="s">
        <v>58</v>
      </c>
      <c r="D85" s="21">
        <v>40305</v>
      </c>
      <c r="E85" s="19" t="s">
        <v>15</v>
      </c>
      <c r="F85" s="20" t="s">
        <v>16</v>
      </c>
      <c r="G85" s="22">
        <v>7.25</v>
      </c>
      <c r="H85" s="17">
        <v>5</v>
      </c>
      <c r="I85" s="23">
        <v>4</v>
      </c>
      <c r="J85" s="32">
        <f t="shared" si="2"/>
        <v>16.25</v>
      </c>
      <c r="K85" s="31" t="s">
        <v>166</v>
      </c>
      <c r="L85" s="31" t="s">
        <v>167</v>
      </c>
      <c r="M85" s="88" t="s">
        <v>172</v>
      </c>
      <c r="N85" s="98">
        <v>80</v>
      </c>
    </row>
    <row r="86" spans="1:14" ht="17.399999999999999" customHeight="1" x14ac:dyDescent="0.35">
      <c r="A86" s="79">
        <v>14</v>
      </c>
      <c r="B86" s="20" t="s">
        <v>53</v>
      </c>
      <c r="C86" s="20" t="s">
        <v>54</v>
      </c>
      <c r="D86" s="21">
        <v>40014</v>
      </c>
      <c r="E86" s="19" t="s">
        <v>21</v>
      </c>
      <c r="F86" s="20" t="s">
        <v>16</v>
      </c>
      <c r="G86" s="22">
        <v>6.5</v>
      </c>
      <c r="H86" s="17">
        <v>4.45</v>
      </c>
      <c r="I86" s="24">
        <v>5.25</v>
      </c>
      <c r="J86" s="32">
        <f t="shared" si="2"/>
        <v>16.2</v>
      </c>
      <c r="K86" s="31" t="s">
        <v>166</v>
      </c>
      <c r="L86" s="31" t="s">
        <v>167</v>
      </c>
      <c r="M86" s="88" t="s">
        <v>172</v>
      </c>
      <c r="N86" s="98">
        <v>81</v>
      </c>
    </row>
    <row r="87" spans="1:14" ht="17.399999999999999" customHeight="1" x14ac:dyDescent="0.35">
      <c r="A87" s="95">
        <v>77</v>
      </c>
      <c r="B87" s="20" t="s">
        <v>152</v>
      </c>
      <c r="C87" s="20" t="s">
        <v>153</v>
      </c>
      <c r="D87" s="21">
        <v>40498</v>
      </c>
      <c r="E87" s="19" t="s">
        <v>15</v>
      </c>
      <c r="F87" s="20" t="s">
        <v>120</v>
      </c>
      <c r="G87" s="22">
        <v>7</v>
      </c>
      <c r="H87" s="17">
        <v>4.8499999999999996</v>
      </c>
      <c r="I87" s="23">
        <v>4.25</v>
      </c>
      <c r="J87" s="32">
        <f t="shared" si="2"/>
        <v>16.100000000000001</v>
      </c>
      <c r="K87" s="31" t="s">
        <v>166</v>
      </c>
      <c r="L87" s="38"/>
      <c r="M87" s="88" t="s">
        <v>172</v>
      </c>
      <c r="N87" s="98">
        <v>82</v>
      </c>
    </row>
    <row r="88" spans="1:14" ht="17.399999999999999" customHeight="1" x14ac:dyDescent="0.35">
      <c r="A88" s="79">
        <v>72</v>
      </c>
      <c r="B88" s="20" t="s">
        <v>147</v>
      </c>
      <c r="C88" s="20" t="s">
        <v>133</v>
      </c>
      <c r="D88" s="21">
        <v>40543</v>
      </c>
      <c r="E88" s="19" t="s">
        <v>21</v>
      </c>
      <c r="F88" s="20" t="s">
        <v>120</v>
      </c>
      <c r="G88" s="22">
        <v>6.1</v>
      </c>
      <c r="H88" s="17">
        <v>6.25</v>
      </c>
      <c r="I88" s="24">
        <v>3.5</v>
      </c>
      <c r="J88" s="32">
        <f t="shared" si="2"/>
        <v>15.85</v>
      </c>
      <c r="K88" s="31" t="s">
        <v>166</v>
      </c>
      <c r="L88" s="97" t="s">
        <v>165</v>
      </c>
      <c r="M88" s="91" t="s">
        <v>173</v>
      </c>
      <c r="N88" s="98">
        <v>83</v>
      </c>
    </row>
    <row r="89" spans="1:14" ht="17.399999999999999" customHeight="1" x14ac:dyDescent="0.35">
      <c r="A89" s="79">
        <v>38</v>
      </c>
      <c r="B89" s="20" t="s">
        <v>52</v>
      </c>
      <c r="C89" s="20" t="s">
        <v>26</v>
      </c>
      <c r="D89" s="21">
        <v>40248</v>
      </c>
      <c r="E89" s="19" t="s">
        <v>15</v>
      </c>
      <c r="F89" s="20" t="s">
        <v>16</v>
      </c>
      <c r="G89" s="22">
        <v>7</v>
      </c>
      <c r="H89" s="17">
        <v>5.0999999999999996</v>
      </c>
      <c r="I89" s="23">
        <v>3.25</v>
      </c>
      <c r="J89" s="32">
        <f t="shared" si="2"/>
        <v>15.35</v>
      </c>
      <c r="K89" s="31" t="s">
        <v>166</v>
      </c>
      <c r="L89" s="31" t="s">
        <v>165</v>
      </c>
      <c r="M89" s="91" t="s">
        <v>173</v>
      </c>
      <c r="N89" s="98">
        <v>84</v>
      </c>
    </row>
    <row r="90" spans="1:14" ht="17.399999999999999" customHeight="1" x14ac:dyDescent="0.35">
      <c r="A90" s="79">
        <v>62</v>
      </c>
      <c r="B90" s="20" t="s">
        <v>114</v>
      </c>
      <c r="C90" s="20" t="s">
        <v>44</v>
      </c>
      <c r="D90" s="21">
        <v>40308</v>
      </c>
      <c r="E90" s="19" t="s">
        <v>15</v>
      </c>
      <c r="F90" s="20" t="s">
        <v>64</v>
      </c>
      <c r="G90" s="22">
        <v>6</v>
      </c>
      <c r="H90" s="17">
        <v>4.8499999999999996</v>
      </c>
      <c r="I90" s="23">
        <v>4.25</v>
      </c>
      <c r="J90" s="32">
        <f t="shared" si="2"/>
        <v>15.1</v>
      </c>
      <c r="K90" s="31" t="s">
        <v>166</v>
      </c>
      <c r="L90" s="97" t="s">
        <v>165</v>
      </c>
      <c r="M90" s="91" t="s">
        <v>173</v>
      </c>
      <c r="N90" s="98">
        <v>85</v>
      </c>
    </row>
    <row r="91" spans="1:14" ht="17.399999999999999" customHeight="1" x14ac:dyDescent="0.35">
      <c r="A91" s="79">
        <v>84</v>
      </c>
      <c r="B91" s="20" t="s">
        <v>110</v>
      </c>
      <c r="C91" s="20" t="s">
        <v>111</v>
      </c>
      <c r="D91" s="21">
        <v>40335</v>
      </c>
      <c r="E91" s="19" t="s">
        <v>15</v>
      </c>
      <c r="F91" s="20" t="s">
        <v>64</v>
      </c>
      <c r="G91" s="22">
        <v>5.75</v>
      </c>
      <c r="H91" s="17">
        <v>5.0999999999999996</v>
      </c>
      <c r="I91" s="23">
        <v>3.5</v>
      </c>
      <c r="J91" s="32">
        <f t="shared" si="2"/>
        <v>14.35</v>
      </c>
      <c r="K91" s="31" t="s">
        <v>166</v>
      </c>
      <c r="L91" s="97" t="s">
        <v>165</v>
      </c>
      <c r="M91" s="91" t="s">
        <v>173</v>
      </c>
      <c r="N91" s="98">
        <v>86</v>
      </c>
    </row>
    <row r="92" spans="1:14" ht="17.399999999999999" customHeight="1" x14ac:dyDescent="0.35">
      <c r="A92" s="79">
        <v>20</v>
      </c>
      <c r="B92" s="20" t="s">
        <v>106</v>
      </c>
      <c r="C92" s="20" t="s">
        <v>18</v>
      </c>
      <c r="D92" s="21">
        <v>40420</v>
      </c>
      <c r="E92" s="19" t="s">
        <v>15</v>
      </c>
      <c r="F92" s="20" t="s">
        <v>64</v>
      </c>
      <c r="G92" s="22">
        <v>5.25</v>
      </c>
      <c r="H92" s="17">
        <v>5.5</v>
      </c>
      <c r="I92" s="24">
        <v>3.25</v>
      </c>
      <c r="J92" s="32">
        <f t="shared" si="2"/>
        <v>14</v>
      </c>
      <c r="K92" s="31" t="s">
        <v>166</v>
      </c>
      <c r="L92" s="97" t="s">
        <v>165</v>
      </c>
      <c r="M92" s="92" t="s">
        <v>173</v>
      </c>
      <c r="N92" s="98">
        <v>87</v>
      </c>
    </row>
    <row r="93" spans="1:14" ht="17.399999999999999" customHeight="1" x14ac:dyDescent="0.35">
      <c r="A93" s="79">
        <v>74</v>
      </c>
      <c r="B93" s="20" t="s">
        <v>115</v>
      </c>
      <c r="C93" s="20" t="s">
        <v>116</v>
      </c>
      <c r="D93" s="21">
        <v>40385</v>
      </c>
      <c r="E93" s="19" t="s">
        <v>21</v>
      </c>
      <c r="F93" s="20" t="s">
        <v>64</v>
      </c>
      <c r="G93" s="22">
        <v>6.75</v>
      </c>
      <c r="H93" s="17">
        <v>3.2</v>
      </c>
      <c r="I93" s="24">
        <v>3.5</v>
      </c>
      <c r="J93" s="32">
        <f t="shared" si="2"/>
        <v>13.45</v>
      </c>
      <c r="K93" s="31" t="s">
        <v>166</v>
      </c>
      <c r="L93" s="97" t="s">
        <v>165</v>
      </c>
      <c r="M93" s="91" t="s">
        <v>173</v>
      </c>
      <c r="N93" s="98">
        <v>88</v>
      </c>
    </row>
    <row r="94" spans="1:14" ht="18" x14ac:dyDescent="0.35">
      <c r="A94" s="109" t="s">
        <v>188</v>
      </c>
      <c r="B94" s="109"/>
      <c r="C94" s="15"/>
      <c r="D94" s="15"/>
      <c r="E94" s="15"/>
      <c r="F94" s="15"/>
      <c r="G94" s="51">
        <f t="shared" ref="G94:I94" si="3">SUM(G6:G93)/88</f>
        <v>7.3960227272727277</v>
      </c>
      <c r="H94" s="51">
        <f t="shared" si="3"/>
        <v>6.7681818181818221</v>
      </c>
      <c r="I94" s="51">
        <f t="shared" si="3"/>
        <v>7.0170454545454541</v>
      </c>
      <c r="J94" s="51">
        <f>SUM(J6:J93)/88</f>
        <v>21.181249999999991</v>
      </c>
      <c r="K94" s="15"/>
      <c r="L94" s="15"/>
      <c r="M94" s="56" t="s">
        <v>187</v>
      </c>
      <c r="N94" s="15"/>
    </row>
  </sheetData>
  <autoFilter ref="A5:N5">
    <sortState ref="A6:N93">
      <sortCondition descending="1" ref="J5"/>
    </sortState>
  </autoFilter>
  <sortState ref="A6:N93">
    <sortCondition ref="C6:C93"/>
  </sortState>
  <mergeCells count="4">
    <mergeCell ref="A94:B94"/>
    <mergeCell ref="A1:C1"/>
    <mergeCell ref="A3:N3"/>
    <mergeCell ref="A4:N4"/>
  </mergeCells>
  <pageMargins left="0.7" right="0.7" top="0.75" bottom="0.75" header="0.3" footer="0.3"/>
  <pageSetup paperSize="9" orientation="portrait" verticalDpi="0" copies="2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6" zoomScale="130" zoomScaleNormal="130" workbookViewId="0">
      <selection activeCell="B15" sqref="B15"/>
    </sheetView>
  </sheetViews>
  <sheetFormatPr defaultRowHeight="14.4" x14ac:dyDescent="0.3"/>
  <cols>
    <col min="2" max="2" width="37.77734375" customWidth="1"/>
    <col min="3" max="3" width="10" customWidth="1"/>
    <col min="4" max="4" width="10" style="74" customWidth="1"/>
    <col min="5" max="5" width="10.44140625" customWidth="1"/>
    <col min="6" max="6" width="10.44140625" style="74" customWidth="1"/>
    <col min="7" max="7" width="10.77734375" customWidth="1"/>
    <col min="8" max="8" width="10.77734375" style="74" customWidth="1"/>
    <col min="9" max="9" width="11.44140625" customWidth="1"/>
  </cols>
  <sheetData>
    <row r="1" spans="1:11" ht="17.399999999999999" x14ac:dyDescent="0.3">
      <c r="A1" s="115" t="s">
        <v>198</v>
      </c>
      <c r="B1" s="112"/>
      <c r="C1" s="112"/>
      <c r="D1" s="112"/>
      <c r="E1" s="112"/>
      <c r="F1" s="112"/>
      <c r="G1" s="112"/>
      <c r="H1" s="112"/>
      <c r="I1" s="112"/>
    </row>
    <row r="2" spans="1:11" ht="18" x14ac:dyDescent="0.3">
      <c r="A2" s="116" t="s">
        <v>2</v>
      </c>
      <c r="B2" s="116"/>
      <c r="C2" s="116"/>
      <c r="D2" s="116"/>
      <c r="E2" s="116"/>
      <c r="F2" s="116"/>
      <c r="G2" s="116"/>
      <c r="H2" s="116"/>
      <c r="I2" s="116"/>
    </row>
    <row r="3" spans="1:11" ht="17.399999999999999" x14ac:dyDescent="0.3">
      <c r="A3" s="117" t="s">
        <v>3</v>
      </c>
      <c r="B3" s="118" t="s">
        <v>190</v>
      </c>
      <c r="C3" s="119" t="s">
        <v>163</v>
      </c>
      <c r="D3" s="119"/>
      <c r="E3" s="119"/>
      <c r="F3" s="119"/>
      <c r="G3" s="119"/>
      <c r="H3" s="76"/>
      <c r="I3" s="117" t="s">
        <v>12</v>
      </c>
      <c r="J3" s="114" t="s">
        <v>179</v>
      </c>
    </row>
    <row r="4" spans="1:11" ht="17.399999999999999" x14ac:dyDescent="0.3">
      <c r="A4" s="117"/>
      <c r="B4" s="117"/>
      <c r="C4" s="75" t="s">
        <v>160</v>
      </c>
      <c r="D4" s="107" t="s">
        <v>179</v>
      </c>
      <c r="E4" s="75" t="s">
        <v>10</v>
      </c>
      <c r="F4" s="107" t="s">
        <v>179</v>
      </c>
      <c r="G4" s="75" t="s">
        <v>11</v>
      </c>
      <c r="H4" s="107" t="s">
        <v>179</v>
      </c>
      <c r="I4" s="117"/>
      <c r="J4" s="114"/>
    </row>
    <row r="5" spans="1:11" ht="18" x14ac:dyDescent="0.35">
      <c r="A5" s="9">
        <v>1</v>
      </c>
      <c r="B5" s="103" t="s">
        <v>189</v>
      </c>
      <c r="C5" s="10">
        <v>7.4</v>
      </c>
      <c r="D5" s="10"/>
      <c r="E5" s="10">
        <v>6.77</v>
      </c>
      <c r="F5" s="10"/>
      <c r="G5" s="10">
        <v>7.02</v>
      </c>
      <c r="H5" s="10"/>
      <c r="I5" s="10">
        <v>21.18</v>
      </c>
      <c r="J5" s="15"/>
    </row>
    <row r="6" spans="1:11" ht="18" x14ac:dyDescent="0.35">
      <c r="A6" s="9">
        <v>2</v>
      </c>
      <c r="B6" s="103" t="s">
        <v>192</v>
      </c>
      <c r="C6" s="10">
        <v>7.2</v>
      </c>
      <c r="D6" s="10"/>
      <c r="E6" s="10">
        <v>6.6</v>
      </c>
      <c r="F6" s="10"/>
      <c r="G6" s="10">
        <v>6.6</v>
      </c>
      <c r="H6" s="10"/>
      <c r="I6" s="10">
        <v>20.440000000000001</v>
      </c>
      <c r="J6" s="15"/>
    </row>
    <row r="7" spans="1:11" ht="18" x14ac:dyDescent="0.35">
      <c r="A7" s="9">
        <v>3</v>
      </c>
      <c r="B7" s="103" t="s">
        <v>193</v>
      </c>
      <c r="C7" s="10">
        <v>7.63</v>
      </c>
      <c r="D7" s="10"/>
      <c r="E7" s="10">
        <v>7.06</v>
      </c>
      <c r="F7" s="10"/>
      <c r="G7" s="10">
        <v>6.6</v>
      </c>
      <c r="H7" s="10"/>
      <c r="I7" s="10">
        <v>21.29</v>
      </c>
      <c r="J7" s="15"/>
    </row>
    <row r="8" spans="1:11" ht="18" x14ac:dyDescent="0.35">
      <c r="A8" s="9">
        <v>4</v>
      </c>
      <c r="B8" s="103" t="s">
        <v>194</v>
      </c>
      <c r="C8" s="104">
        <v>7.53</v>
      </c>
      <c r="D8" s="104"/>
      <c r="E8" s="104">
        <v>6.82</v>
      </c>
      <c r="F8" s="104"/>
      <c r="G8" s="104">
        <v>5.91</v>
      </c>
      <c r="H8" s="104"/>
      <c r="I8" s="108">
        <v>20.260000000000002</v>
      </c>
      <c r="J8" s="15"/>
    </row>
    <row r="9" spans="1:11" ht="18" x14ac:dyDescent="0.35">
      <c r="A9" s="9">
        <v>5</v>
      </c>
      <c r="B9" s="103" t="s">
        <v>195</v>
      </c>
      <c r="C9" s="104">
        <v>7.3</v>
      </c>
      <c r="D9" s="104"/>
      <c r="E9" s="104">
        <v>6.27</v>
      </c>
      <c r="F9" s="104"/>
      <c r="G9" s="104">
        <v>6.12</v>
      </c>
      <c r="H9" s="104"/>
      <c r="I9" s="104">
        <v>19.690000000000001</v>
      </c>
      <c r="J9" s="15"/>
      <c r="K9" s="106"/>
    </row>
    <row r="10" spans="1:11" ht="18" x14ac:dyDescent="0.35">
      <c r="A10" s="9">
        <v>6</v>
      </c>
      <c r="B10" s="103" t="s">
        <v>196</v>
      </c>
      <c r="C10" s="104">
        <v>7.28</v>
      </c>
      <c r="D10" s="104"/>
      <c r="E10" s="104">
        <v>6.23</v>
      </c>
      <c r="F10" s="104"/>
      <c r="G10" s="104">
        <v>6.5</v>
      </c>
      <c r="H10" s="104"/>
      <c r="I10" s="104">
        <v>20.010000000000002</v>
      </c>
      <c r="J10" s="15"/>
      <c r="K10" s="106"/>
    </row>
    <row r="11" spans="1:11" ht="18" x14ac:dyDescent="0.35">
      <c r="A11" s="9">
        <v>7</v>
      </c>
      <c r="B11" s="103" t="s">
        <v>197</v>
      </c>
      <c r="C11" s="104">
        <v>7.58</v>
      </c>
      <c r="D11" s="104"/>
      <c r="E11" s="104">
        <v>5.9</v>
      </c>
      <c r="F11" s="104"/>
      <c r="G11" s="104">
        <v>5.26</v>
      </c>
      <c r="H11" s="104"/>
      <c r="I11" s="104">
        <v>18.739999999999998</v>
      </c>
      <c r="J11" s="15"/>
      <c r="K11" s="106"/>
    </row>
    <row r="12" spans="1:11" ht="18" x14ac:dyDescent="0.35">
      <c r="A12" s="9">
        <v>8</v>
      </c>
      <c r="B12" s="103" t="s">
        <v>199</v>
      </c>
      <c r="C12" s="122">
        <v>6.81</v>
      </c>
      <c r="D12" s="122"/>
      <c r="E12" s="122">
        <v>6.27</v>
      </c>
      <c r="F12" s="122"/>
      <c r="G12" s="122">
        <v>5055</v>
      </c>
      <c r="H12" s="122"/>
      <c r="I12" s="122">
        <v>18.63</v>
      </c>
      <c r="J12" s="15"/>
      <c r="K12" s="106"/>
    </row>
    <row r="13" spans="1:11" ht="18" x14ac:dyDescent="0.35">
      <c r="A13" s="9">
        <v>9</v>
      </c>
      <c r="B13" s="103" t="s">
        <v>191</v>
      </c>
      <c r="C13" s="122"/>
      <c r="D13" s="122"/>
      <c r="E13" s="122"/>
      <c r="F13" s="122"/>
      <c r="G13" s="122"/>
      <c r="H13" s="122"/>
      <c r="I13" s="122"/>
      <c r="J13" s="15"/>
    </row>
    <row r="14" spans="1:11" ht="18" x14ac:dyDescent="0.35">
      <c r="A14" s="9">
        <v>10</v>
      </c>
      <c r="B14" s="103" t="s">
        <v>191</v>
      </c>
      <c r="C14" s="122"/>
      <c r="D14" s="122"/>
      <c r="E14" s="122"/>
      <c r="F14" s="122"/>
      <c r="G14" s="122"/>
      <c r="H14" s="122"/>
      <c r="I14" s="122"/>
      <c r="J14" s="15"/>
    </row>
    <row r="15" spans="1:11" ht="18" x14ac:dyDescent="0.35">
      <c r="A15" s="9">
        <v>11</v>
      </c>
      <c r="B15" s="103" t="s">
        <v>191</v>
      </c>
      <c r="C15" s="122"/>
      <c r="D15" s="122"/>
      <c r="E15" s="122"/>
      <c r="F15" s="122"/>
      <c r="G15" s="122"/>
      <c r="H15" s="122"/>
      <c r="I15" s="122"/>
      <c r="J15" s="15"/>
    </row>
    <row r="16" spans="1:11" ht="18" x14ac:dyDescent="0.35">
      <c r="A16" s="9">
        <v>12</v>
      </c>
      <c r="B16" s="103" t="s">
        <v>191</v>
      </c>
      <c r="C16" s="122"/>
      <c r="D16" s="122"/>
      <c r="E16" s="122"/>
      <c r="F16" s="122"/>
      <c r="G16" s="122"/>
      <c r="H16" s="122"/>
      <c r="I16" s="122"/>
      <c r="J16" s="15"/>
    </row>
    <row r="17" spans="1:10" ht="18" x14ac:dyDescent="0.35">
      <c r="A17" s="9">
        <v>13</v>
      </c>
      <c r="B17" s="103" t="s">
        <v>191</v>
      </c>
      <c r="C17" s="122"/>
      <c r="D17" s="122"/>
      <c r="E17" s="122"/>
      <c r="F17" s="122"/>
      <c r="G17" s="122"/>
      <c r="H17" s="122"/>
      <c r="I17" s="122"/>
      <c r="J17" s="15"/>
    </row>
    <row r="18" spans="1:10" ht="18" x14ac:dyDescent="0.35">
      <c r="A18" s="9">
        <v>14</v>
      </c>
      <c r="B18" s="103" t="s">
        <v>191</v>
      </c>
      <c r="C18" s="122"/>
      <c r="D18" s="122"/>
      <c r="E18" s="122"/>
      <c r="F18" s="122"/>
      <c r="G18" s="122"/>
      <c r="H18" s="122"/>
      <c r="I18" s="122"/>
      <c r="J18" s="15"/>
    </row>
    <row r="19" spans="1:10" ht="18" x14ac:dyDescent="0.35">
      <c r="A19" s="9">
        <v>15</v>
      </c>
      <c r="B19" s="103" t="s">
        <v>191</v>
      </c>
      <c r="C19" s="122"/>
      <c r="D19" s="122"/>
      <c r="E19" s="122"/>
      <c r="F19" s="122"/>
      <c r="G19" s="122"/>
      <c r="H19" s="122"/>
      <c r="I19" s="122"/>
      <c r="J19" s="15"/>
    </row>
    <row r="20" spans="1:10" ht="18" x14ac:dyDescent="0.35">
      <c r="A20" s="9">
        <v>16</v>
      </c>
      <c r="B20" s="103" t="s">
        <v>191</v>
      </c>
      <c r="C20" s="122"/>
      <c r="D20" s="122"/>
      <c r="E20" s="122"/>
      <c r="F20" s="122"/>
      <c r="G20" s="122"/>
      <c r="H20" s="122"/>
      <c r="I20" s="122"/>
      <c r="J20" s="15"/>
    </row>
    <row r="21" spans="1:10" ht="18" x14ac:dyDescent="0.35">
      <c r="A21" s="15"/>
      <c r="B21" s="105"/>
      <c r="C21" s="122"/>
      <c r="D21" s="122"/>
      <c r="E21" s="122"/>
      <c r="F21" s="122"/>
      <c r="G21" s="122"/>
      <c r="H21" s="122"/>
      <c r="I21" s="122"/>
      <c r="J21" s="15"/>
    </row>
  </sheetData>
  <mergeCells count="7">
    <mergeCell ref="J3:J4"/>
    <mergeCell ref="A1:I1"/>
    <mergeCell ref="A2:I2"/>
    <mergeCell ref="A3:A4"/>
    <mergeCell ref="B3:B4"/>
    <mergeCell ref="C3:G3"/>
    <mergeCell ref="I3:I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9" workbookViewId="0">
      <selection activeCell="F7" sqref="F7"/>
    </sheetView>
  </sheetViews>
  <sheetFormatPr defaultColWidth="14.44140625" defaultRowHeight="15" customHeight="1" x14ac:dyDescent="0.3"/>
  <cols>
    <col min="1" max="1" width="8.77734375" customWidth="1"/>
    <col min="2" max="2" width="20.6640625" customWidth="1"/>
    <col min="3" max="3" width="9.44140625" customWidth="1"/>
    <col min="4" max="4" width="13.21875" customWidth="1"/>
    <col min="5" max="6" width="8.77734375" customWidth="1"/>
    <col min="7" max="7" width="10" customWidth="1"/>
    <col min="8" max="8" width="8.77734375" customWidth="1"/>
    <col min="9" max="9" width="9.44140625" customWidth="1"/>
    <col min="10" max="10" width="10.44140625" customWidth="1"/>
    <col min="11" max="11" width="24.88671875" customWidth="1"/>
    <col min="12" max="12" width="25.21875" customWidth="1"/>
    <col min="13" max="13" width="15.5546875" customWidth="1"/>
    <col min="14" max="24" width="8.77734375" customWidth="1"/>
  </cols>
  <sheetData>
    <row r="1" spans="1:13" ht="14.25" customHeight="1" x14ac:dyDescent="0.35">
      <c r="A1" s="110" t="s">
        <v>0</v>
      </c>
      <c r="B1" s="111"/>
      <c r="C1" s="111"/>
      <c r="D1" s="1"/>
      <c r="E1" s="1"/>
      <c r="F1" s="1"/>
    </row>
    <row r="2" spans="1:13" ht="14.25" customHeight="1" x14ac:dyDescent="0.35">
      <c r="A2" s="2" t="s">
        <v>1</v>
      </c>
      <c r="B2" s="3"/>
      <c r="C2" s="3"/>
      <c r="D2" s="3"/>
      <c r="E2" s="3"/>
      <c r="F2" s="1"/>
    </row>
    <row r="3" spans="1:13" ht="14.25" customHeight="1" x14ac:dyDescent="0.3">
      <c r="A3" s="115" t="s">
        <v>158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4.25" customHeight="1" x14ac:dyDescent="0.3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31.8" customHeight="1" x14ac:dyDescent="0.3">
      <c r="A5" s="33" t="s">
        <v>3</v>
      </c>
      <c r="B5" s="36" t="s">
        <v>4</v>
      </c>
      <c r="C5" s="37" t="s">
        <v>5</v>
      </c>
      <c r="D5" s="36" t="s">
        <v>6</v>
      </c>
      <c r="E5" s="36" t="s">
        <v>7</v>
      </c>
      <c r="F5" s="37" t="s">
        <v>8</v>
      </c>
      <c r="G5" s="41" t="s">
        <v>9</v>
      </c>
      <c r="H5" s="42" t="s">
        <v>10</v>
      </c>
      <c r="I5" s="42" t="s">
        <v>11</v>
      </c>
      <c r="J5" s="42" t="s">
        <v>12</v>
      </c>
      <c r="K5" s="43" t="s">
        <v>170</v>
      </c>
      <c r="L5" s="43" t="s">
        <v>171</v>
      </c>
      <c r="M5" s="44" t="s">
        <v>174</v>
      </c>
    </row>
    <row r="6" spans="1:13" ht="20.25" customHeight="1" x14ac:dyDescent="0.35">
      <c r="A6" s="35">
        <v>1</v>
      </c>
      <c r="B6" s="80" t="s">
        <v>48</v>
      </c>
      <c r="C6" s="80" t="s">
        <v>11</v>
      </c>
      <c r="D6" s="81">
        <v>40253</v>
      </c>
      <c r="E6" s="82" t="s">
        <v>21</v>
      </c>
      <c r="F6" s="80" t="s">
        <v>16</v>
      </c>
      <c r="G6" s="83">
        <v>7.5</v>
      </c>
      <c r="H6" s="84">
        <v>7</v>
      </c>
      <c r="I6" s="89">
        <v>7.25</v>
      </c>
      <c r="J6" s="86">
        <v>21.75</v>
      </c>
      <c r="K6" s="87" t="s">
        <v>165</v>
      </c>
      <c r="L6" s="87" t="s">
        <v>166</v>
      </c>
      <c r="M6" s="88" t="s">
        <v>172</v>
      </c>
    </row>
    <row r="7" spans="1:13" ht="20.25" customHeight="1" x14ac:dyDescent="0.35">
      <c r="A7" s="35">
        <v>2</v>
      </c>
      <c r="B7" s="80" t="s">
        <v>59</v>
      </c>
      <c r="C7" s="80" t="s">
        <v>11</v>
      </c>
      <c r="D7" s="81">
        <v>40393</v>
      </c>
      <c r="E7" s="82" t="s">
        <v>21</v>
      </c>
      <c r="F7" s="80" t="s">
        <v>16</v>
      </c>
      <c r="G7" s="83">
        <v>8</v>
      </c>
      <c r="H7" s="84">
        <v>4.75</v>
      </c>
      <c r="I7" s="85">
        <v>5.5</v>
      </c>
      <c r="J7" s="86">
        <v>18.25</v>
      </c>
      <c r="K7" s="87" t="s">
        <v>166</v>
      </c>
      <c r="L7" s="90"/>
      <c r="M7" s="88" t="s">
        <v>172</v>
      </c>
    </row>
    <row r="8" spans="1:13" ht="20.25" customHeight="1" x14ac:dyDescent="0.35">
      <c r="A8" s="35">
        <v>3</v>
      </c>
      <c r="B8" s="80" t="s">
        <v>56</v>
      </c>
      <c r="C8" s="80" t="s">
        <v>11</v>
      </c>
      <c r="D8" s="81">
        <v>40338</v>
      </c>
      <c r="E8" s="82" t="s">
        <v>21</v>
      </c>
      <c r="F8" s="80" t="s">
        <v>16</v>
      </c>
      <c r="G8" s="83">
        <v>7.25</v>
      </c>
      <c r="H8" s="84">
        <v>4.0999999999999996</v>
      </c>
      <c r="I8" s="85">
        <v>5.5</v>
      </c>
      <c r="J8" s="86">
        <v>16.850000000000001</v>
      </c>
      <c r="K8" s="87" t="s">
        <v>166</v>
      </c>
      <c r="L8" s="90"/>
      <c r="M8" s="88" t="s">
        <v>172</v>
      </c>
    </row>
    <row r="9" spans="1:13" ht="20.25" customHeight="1" x14ac:dyDescent="0.35">
      <c r="A9" s="35">
        <v>4</v>
      </c>
      <c r="B9" s="80" t="s">
        <v>53</v>
      </c>
      <c r="C9" s="80" t="s">
        <v>54</v>
      </c>
      <c r="D9" s="81">
        <v>40014</v>
      </c>
      <c r="E9" s="82" t="s">
        <v>21</v>
      </c>
      <c r="F9" s="80" t="s">
        <v>16</v>
      </c>
      <c r="G9" s="83">
        <v>6.5</v>
      </c>
      <c r="H9" s="84">
        <v>4.45</v>
      </c>
      <c r="I9" s="85">
        <v>5.25</v>
      </c>
      <c r="J9" s="86">
        <v>16.2</v>
      </c>
      <c r="K9" s="87" t="s">
        <v>166</v>
      </c>
      <c r="L9" s="87" t="s">
        <v>167</v>
      </c>
      <c r="M9" s="88" t="s">
        <v>172</v>
      </c>
    </row>
    <row r="10" spans="1:13" ht="20.25" customHeight="1" x14ac:dyDescent="0.35">
      <c r="A10" s="35">
        <v>5</v>
      </c>
      <c r="B10" s="80" t="s">
        <v>17</v>
      </c>
      <c r="C10" s="80" t="s">
        <v>18</v>
      </c>
      <c r="D10" s="81">
        <v>40384</v>
      </c>
      <c r="E10" s="82" t="s">
        <v>15</v>
      </c>
      <c r="F10" s="80" t="s">
        <v>16</v>
      </c>
      <c r="G10" s="83">
        <v>8.75</v>
      </c>
      <c r="H10" s="84">
        <v>9.5</v>
      </c>
      <c r="I10" s="89">
        <v>9.75</v>
      </c>
      <c r="J10" s="86">
        <v>28</v>
      </c>
      <c r="K10" s="87" t="s">
        <v>165</v>
      </c>
      <c r="L10" s="90"/>
      <c r="M10" s="88" t="s">
        <v>172</v>
      </c>
    </row>
    <row r="11" spans="1:13" ht="20.25" customHeight="1" x14ac:dyDescent="0.35">
      <c r="A11" s="35">
        <v>6</v>
      </c>
      <c r="B11" s="80" t="s">
        <v>55</v>
      </c>
      <c r="C11" s="80" t="s">
        <v>18</v>
      </c>
      <c r="D11" s="81">
        <v>40537</v>
      </c>
      <c r="E11" s="82" t="s">
        <v>15</v>
      </c>
      <c r="F11" s="80" t="s">
        <v>16</v>
      </c>
      <c r="G11" s="83">
        <v>7.5</v>
      </c>
      <c r="H11" s="84">
        <v>4.75</v>
      </c>
      <c r="I11" s="85">
        <v>5.25</v>
      </c>
      <c r="J11" s="86">
        <v>17.5</v>
      </c>
      <c r="K11" s="87" t="s">
        <v>166</v>
      </c>
      <c r="L11" s="87" t="s">
        <v>165</v>
      </c>
      <c r="M11" s="88" t="s">
        <v>172</v>
      </c>
    </row>
    <row r="12" spans="1:13" ht="20.25" customHeight="1" x14ac:dyDescent="0.35">
      <c r="A12" s="35">
        <v>7</v>
      </c>
      <c r="B12" s="80" t="s">
        <v>33</v>
      </c>
      <c r="C12" s="80" t="s">
        <v>34</v>
      </c>
      <c r="D12" s="81">
        <v>40350</v>
      </c>
      <c r="E12" s="82" t="s">
        <v>15</v>
      </c>
      <c r="F12" s="80" t="s">
        <v>16</v>
      </c>
      <c r="G12" s="83">
        <v>7.75</v>
      </c>
      <c r="H12" s="84">
        <v>4.0999999999999996</v>
      </c>
      <c r="I12" s="89">
        <v>5.5</v>
      </c>
      <c r="J12" s="86">
        <v>17.350000000000001</v>
      </c>
      <c r="K12" s="87" t="s">
        <v>166</v>
      </c>
      <c r="L12" s="90"/>
      <c r="M12" s="88" t="s">
        <v>172</v>
      </c>
    </row>
    <row r="13" spans="1:13" ht="20.25" customHeight="1" x14ac:dyDescent="0.35">
      <c r="A13" s="35">
        <v>8</v>
      </c>
      <c r="B13" s="80" t="s">
        <v>31</v>
      </c>
      <c r="C13" s="80" t="s">
        <v>32</v>
      </c>
      <c r="D13" s="81">
        <v>40485</v>
      </c>
      <c r="E13" s="82" t="s">
        <v>21</v>
      </c>
      <c r="F13" s="80" t="s">
        <v>16</v>
      </c>
      <c r="G13" s="83">
        <v>7.75</v>
      </c>
      <c r="H13" s="84">
        <v>6.75</v>
      </c>
      <c r="I13" s="89">
        <v>7.5</v>
      </c>
      <c r="J13" s="86">
        <v>22</v>
      </c>
      <c r="K13" s="87" t="s">
        <v>165</v>
      </c>
      <c r="L13" s="87" t="s">
        <v>166</v>
      </c>
      <c r="M13" s="88" t="s">
        <v>172</v>
      </c>
    </row>
    <row r="14" spans="1:13" ht="20.25" customHeight="1" x14ac:dyDescent="0.35">
      <c r="A14" s="35">
        <v>9</v>
      </c>
      <c r="B14" s="80" t="s">
        <v>25</v>
      </c>
      <c r="C14" s="80" t="s">
        <v>26</v>
      </c>
      <c r="D14" s="81">
        <v>40378</v>
      </c>
      <c r="E14" s="82" t="s">
        <v>15</v>
      </c>
      <c r="F14" s="80" t="s">
        <v>16</v>
      </c>
      <c r="G14" s="84">
        <v>7.5</v>
      </c>
      <c r="H14" s="84">
        <v>9</v>
      </c>
      <c r="I14" s="84">
        <v>8.5</v>
      </c>
      <c r="J14" s="86">
        <v>25</v>
      </c>
      <c r="K14" s="87" t="s">
        <v>165</v>
      </c>
      <c r="L14" s="87" t="s">
        <v>166</v>
      </c>
      <c r="M14" s="88" t="s">
        <v>172</v>
      </c>
    </row>
    <row r="15" spans="1:13" ht="20.25" customHeight="1" x14ac:dyDescent="0.35">
      <c r="A15" s="35">
        <v>10</v>
      </c>
      <c r="B15" s="80" t="s">
        <v>52</v>
      </c>
      <c r="C15" s="80" t="s">
        <v>26</v>
      </c>
      <c r="D15" s="81">
        <v>40248</v>
      </c>
      <c r="E15" s="82" t="s">
        <v>15</v>
      </c>
      <c r="F15" s="80" t="s">
        <v>16</v>
      </c>
      <c r="G15" s="83">
        <v>7</v>
      </c>
      <c r="H15" s="84">
        <v>5.0999999999999996</v>
      </c>
      <c r="I15" s="89">
        <v>3.25</v>
      </c>
      <c r="J15" s="86">
        <v>15.35</v>
      </c>
      <c r="K15" s="87" t="s">
        <v>166</v>
      </c>
      <c r="L15" s="87" t="s">
        <v>165</v>
      </c>
      <c r="M15" s="91" t="s">
        <v>173</v>
      </c>
    </row>
    <row r="16" spans="1:13" ht="20.25" customHeight="1" x14ac:dyDescent="0.35">
      <c r="A16" s="35">
        <v>11</v>
      </c>
      <c r="B16" s="80" t="s">
        <v>29</v>
      </c>
      <c r="C16" s="80" t="s">
        <v>30</v>
      </c>
      <c r="D16" s="81">
        <v>40495</v>
      </c>
      <c r="E16" s="82" t="s">
        <v>21</v>
      </c>
      <c r="F16" s="80" t="s">
        <v>16</v>
      </c>
      <c r="G16" s="83">
        <v>8</v>
      </c>
      <c r="H16" s="84">
        <v>7</v>
      </c>
      <c r="I16" s="85">
        <v>7</v>
      </c>
      <c r="J16" s="86">
        <v>22</v>
      </c>
      <c r="K16" s="87" t="s">
        <v>165</v>
      </c>
      <c r="L16" s="87" t="s">
        <v>166</v>
      </c>
      <c r="M16" s="88" t="s">
        <v>172</v>
      </c>
    </row>
    <row r="17" spans="1:13" ht="20.25" customHeight="1" x14ac:dyDescent="0.35">
      <c r="A17" s="35">
        <v>12</v>
      </c>
      <c r="B17" s="80" t="s">
        <v>19</v>
      </c>
      <c r="C17" s="80" t="s">
        <v>20</v>
      </c>
      <c r="D17" s="81">
        <v>40198</v>
      </c>
      <c r="E17" s="82" t="s">
        <v>21</v>
      </c>
      <c r="F17" s="80" t="s">
        <v>16</v>
      </c>
      <c r="G17" s="83">
        <v>7.5</v>
      </c>
      <c r="H17" s="84">
        <v>7.75</v>
      </c>
      <c r="I17" s="89">
        <v>9.5</v>
      </c>
      <c r="J17" s="86">
        <v>24.75</v>
      </c>
      <c r="K17" s="87" t="s">
        <v>165</v>
      </c>
      <c r="L17" s="87" t="s">
        <v>166</v>
      </c>
      <c r="M17" s="88" t="s">
        <v>172</v>
      </c>
    </row>
    <row r="18" spans="1:13" ht="20.25" customHeight="1" x14ac:dyDescent="0.35">
      <c r="A18" s="35">
        <v>13</v>
      </c>
      <c r="B18" s="80" t="s">
        <v>22</v>
      </c>
      <c r="C18" s="80" t="s">
        <v>20</v>
      </c>
      <c r="D18" s="81">
        <v>40538</v>
      </c>
      <c r="E18" s="82" t="s">
        <v>15</v>
      </c>
      <c r="F18" s="80" t="s">
        <v>16</v>
      </c>
      <c r="G18" s="83">
        <v>8</v>
      </c>
      <c r="H18" s="84">
        <v>6.5</v>
      </c>
      <c r="I18" s="85">
        <v>8.5</v>
      </c>
      <c r="J18" s="86">
        <v>23</v>
      </c>
      <c r="K18" s="87" t="s">
        <v>165</v>
      </c>
      <c r="L18" s="87" t="s">
        <v>166</v>
      </c>
      <c r="M18" s="88" t="s">
        <v>172</v>
      </c>
    </row>
    <row r="19" spans="1:13" ht="20.25" customHeight="1" x14ac:dyDescent="0.35">
      <c r="A19" s="35">
        <v>14</v>
      </c>
      <c r="B19" s="80" t="s">
        <v>45</v>
      </c>
      <c r="C19" s="80" t="s">
        <v>20</v>
      </c>
      <c r="D19" s="81">
        <v>40332</v>
      </c>
      <c r="E19" s="82" t="s">
        <v>21</v>
      </c>
      <c r="F19" s="80" t="s">
        <v>16</v>
      </c>
      <c r="G19" s="83">
        <v>6</v>
      </c>
      <c r="H19" s="84">
        <v>6.75</v>
      </c>
      <c r="I19" s="89">
        <v>7.5</v>
      </c>
      <c r="J19" s="86">
        <v>20.25</v>
      </c>
      <c r="K19" s="87" t="s">
        <v>166</v>
      </c>
      <c r="L19" s="87" t="s">
        <v>167</v>
      </c>
      <c r="M19" s="88" t="s">
        <v>172</v>
      </c>
    </row>
    <row r="20" spans="1:13" ht="20.25" customHeight="1" x14ac:dyDescent="0.35">
      <c r="A20" s="35">
        <v>15</v>
      </c>
      <c r="B20" s="80" t="s">
        <v>41</v>
      </c>
      <c r="C20" s="80" t="s">
        <v>42</v>
      </c>
      <c r="D20" s="81">
        <v>40463</v>
      </c>
      <c r="E20" s="82" t="s">
        <v>15</v>
      </c>
      <c r="F20" s="80" t="s">
        <v>16</v>
      </c>
      <c r="G20" s="83">
        <v>7.75</v>
      </c>
      <c r="H20" s="84">
        <v>5.75</v>
      </c>
      <c r="I20" s="85">
        <v>7</v>
      </c>
      <c r="J20" s="86">
        <v>20.5</v>
      </c>
      <c r="K20" s="87" t="s">
        <v>166</v>
      </c>
      <c r="L20" s="87" t="s">
        <v>165</v>
      </c>
      <c r="M20" s="88" t="s">
        <v>172</v>
      </c>
    </row>
    <row r="21" spans="1:13" ht="20.25" customHeight="1" x14ac:dyDescent="0.35">
      <c r="A21" s="35">
        <v>16</v>
      </c>
      <c r="B21" s="80" t="s">
        <v>46</v>
      </c>
      <c r="C21" s="80" t="s">
        <v>47</v>
      </c>
      <c r="D21" s="81">
        <v>40229</v>
      </c>
      <c r="E21" s="82" t="s">
        <v>21</v>
      </c>
      <c r="F21" s="80" t="s">
        <v>16</v>
      </c>
      <c r="G21" s="83">
        <v>8</v>
      </c>
      <c r="H21" s="84">
        <v>6.25</v>
      </c>
      <c r="I21" s="85">
        <v>7.25</v>
      </c>
      <c r="J21" s="86">
        <v>21.5</v>
      </c>
      <c r="K21" s="87" t="s">
        <v>166</v>
      </c>
      <c r="L21" s="87" t="s">
        <v>167</v>
      </c>
      <c r="M21" s="88" t="s">
        <v>172</v>
      </c>
    </row>
    <row r="22" spans="1:13" ht="20.25" customHeight="1" x14ac:dyDescent="0.35">
      <c r="A22" s="35">
        <v>17</v>
      </c>
      <c r="B22" s="80" t="s">
        <v>13</v>
      </c>
      <c r="C22" s="80" t="s">
        <v>14</v>
      </c>
      <c r="D22" s="81">
        <v>40183</v>
      </c>
      <c r="E22" s="82" t="s">
        <v>15</v>
      </c>
      <c r="F22" s="80" t="s">
        <v>16</v>
      </c>
      <c r="G22" s="83">
        <v>7</v>
      </c>
      <c r="H22" s="84">
        <v>8.5</v>
      </c>
      <c r="I22" s="89">
        <v>10</v>
      </c>
      <c r="J22" s="86">
        <v>25.5</v>
      </c>
      <c r="K22" s="87" t="s">
        <v>165</v>
      </c>
      <c r="L22" s="87" t="s">
        <v>166</v>
      </c>
      <c r="M22" s="88" t="s">
        <v>172</v>
      </c>
    </row>
    <row r="23" spans="1:13" ht="20.25" customHeight="1" x14ac:dyDescent="0.35">
      <c r="A23" s="35">
        <v>18</v>
      </c>
      <c r="B23" s="80" t="s">
        <v>39</v>
      </c>
      <c r="C23" s="80" t="s">
        <v>40</v>
      </c>
      <c r="D23" s="81">
        <v>40379</v>
      </c>
      <c r="E23" s="82" t="s">
        <v>15</v>
      </c>
      <c r="F23" s="80" t="s">
        <v>16</v>
      </c>
      <c r="G23" s="83">
        <v>6.5</v>
      </c>
      <c r="H23" s="84">
        <v>6</v>
      </c>
      <c r="I23" s="89">
        <v>4</v>
      </c>
      <c r="J23" s="86">
        <v>16.5</v>
      </c>
      <c r="K23" s="87" t="s">
        <v>166</v>
      </c>
      <c r="L23" s="87" t="s">
        <v>168</v>
      </c>
      <c r="M23" s="88" t="s">
        <v>172</v>
      </c>
    </row>
    <row r="24" spans="1:13" ht="20.25" customHeight="1" x14ac:dyDescent="0.35">
      <c r="A24" s="35">
        <v>19</v>
      </c>
      <c r="B24" s="80" t="s">
        <v>37</v>
      </c>
      <c r="C24" s="80" t="s">
        <v>38</v>
      </c>
      <c r="D24" s="81">
        <v>40452</v>
      </c>
      <c r="E24" s="82" t="s">
        <v>21</v>
      </c>
      <c r="F24" s="80" t="s">
        <v>16</v>
      </c>
      <c r="G24" s="83">
        <v>8.25</v>
      </c>
      <c r="H24" s="84">
        <v>8.25</v>
      </c>
      <c r="I24" s="85">
        <v>7.75</v>
      </c>
      <c r="J24" s="86">
        <v>24.25</v>
      </c>
      <c r="K24" s="87" t="s">
        <v>165</v>
      </c>
      <c r="L24" s="87" t="s">
        <v>167</v>
      </c>
      <c r="M24" s="88" t="s">
        <v>172</v>
      </c>
    </row>
    <row r="25" spans="1:13" ht="20.25" customHeight="1" x14ac:dyDescent="0.35">
      <c r="A25" s="35">
        <v>20</v>
      </c>
      <c r="B25" s="80" t="s">
        <v>43</v>
      </c>
      <c r="C25" s="80" t="s">
        <v>44</v>
      </c>
      <c r="D25" s="81">
        <v>40478</v>
      </c>
      <c r="E25" s="82" t="s">
        <v>15</v>
      </c>
      <c r="F25" s="80" t="s">
        <v>16</v>
      </c>
      <c r="G25" s="83">
        <v>7</v>
      </c>
      <c r="H25" s="84">
        <v>7.5</v>
      </c>
      <c r="I25" s="85">
        <v>5.5</v>
      </c>
      <c r="J25" s="86">
        <v>20</v>
      </c>
      <c r="K25" s="87" t="s">
        <v>165</v>
      </c>
      <c r="L25" s="87" t="s">
        <v>166</v>
      </c>
      <c r="M25" s="88" t="s">
        <v>172</v>
      </c>
    </row>
    <row r="26" spans="1:13" ht="20.25" customHeight="1" x14ac:dyDescent="0.35">
      <c r="A26" s="35">
        <v>21</v>
      </c>
      <c r="B26" s="80" t="s">
        <v>57</v>
      </c>
      <c r="C26" s="80" t="s">
        <v>58</v>
      </c>
      <c r="D26" s="81">
        <v>40305</v>
      </c>
      <c r="E26" s="82" t="s">
        <v>15</v>
      </c>
      <c r="F26" s="80" t="s">
        <v>16</v>
      </c>
      <c r="G26" s="83">
        <v>7.25</v>
      </c>
      <c r="H26" s="84">
        <v>5</v>
      </c>
      <c r="I26" s="89">
        <v>4</v>
      </c>
      <c r="J26" s="86">
        <v>16.25</v>
      </c>
      <c r="K26" s="87" t="s">
        <v>166</v>
      </c>
      <c r="L26" s="87" t="s">
        <v>167</v>
      </c>
      <c r="M26" s="88" t="s">
        <v>172</v>
      </c>
    </row>
    <row r="27" spans="1:13" ht="20.25" customHeight="1" x14ac:dyDescent="0.35">
      <c r="A27" s="35">
        <v>22</v>
      </c>
      <c r="B27" s="80" t="s">
        <v>23</v>
      </c>
      <c r="C27" s="80" t="s">
        <v>24</v>
      </c>
      <c r="D27" s="81">
        <v>40241</v>
      </c>
      <c r="E27" s="82" t="s">
        <v>21</v>
      </c>
      <c r="F27" s="80" t="s">
        <v>16</v>
      </c>
      <c r="G27" s="83">
        <v>8.75</v>
      </c>
      <c r="H27" s="84">
        <v>8.75</v>
      </c>
      <c r="I27" s="85">
        <v>9.5</v>
      </c>
      <c r="J27" s="86">
        <v>27</v>
      </c>
      <c r="K27" s="87" t="s">
        <v>165</v>
      </c>
      <c r="L27" s="87" t="s">
        <v>167</v>
      </c>
      <c r="M27" s="88" t="s">
        <v>172</v>
      </c>
    </row>
    <row r="28" spans="1:13" ht="20.25" customHeight="1" x14ac:dyDescent="0.35">
      <c r="A28" s="35">
        <v>23</v>
      </c>
      <c r="B28" s="80" t="s">
        <v>49</v>
      </c>
      <c r="C28" s="80" t="s">
        <v>50</v>
      </c>
      <c r="D28" s="81">
        <v>40419</v>
      </c>
      <c r="E28" s="82" t="s">
        <v>15</v>
      </c>
      <c r="F28" s="80" t="s">
        <v>16</v>
      </c>
      <c r="G28" s="83">
        <v>5.5</v>
      </c>
      <c r="H28" s="84">
        <v>6.5</v>
      </c>
      <c r="I28" s="89">
        <v>5.5</v>
      </c>
      <c r="J28" s="86">
        <v>17.5</v>
      </c>
      <c r="K28" s="87" t="s">
        <v>166</v>
      </c>
      <c r="L28" s="90"/>
      <c r="M28" s="88" t="s">
        <v>172</v>
      </c>
    </row>
    <row r="29" spans="1:13" ht="20.25" customHeight="1" x14ac:dyDescent="0.35">
      <c r="A29" s="35">
        <v>24</v>
      </c>
      <c r="B29" s="80" t="s">
        <v>35</v>
      </c>
      <c r="C29" s="80" t="s">
        <v>36</v>
      </c>
      <c r="D29" s="81">
        <v>40476</v>
      </c>
      <c r="E29" s="82" t="s">
        <v>21</v>
      </c>
      <c r="F29" s="80" t="s">
        <v>16</v>
      </c>
      <c r="G29" s="83">
        <v>7.25</v>
      </c>
      <c r="H29" s="84">
        <v>6</v>
      </c>
      <c r="I29" s="89">
        <v>6.75</v>
      </c>
      <c r="J29" s="86">
        <v>20</v>
      </c>
      <c r="K29" s="87" t="s">
        <v>165</v>
      </c>
      <c r="L29" s="87" t="s">
        <v>166</v>
      </c>
      <c r="M29" s="88" t="s">
        <v>172</v>
      </c>
    </row>
    <row r="30" spans="1:13" ht="20.25" customHeight="1" x14ac:dyDescent="0.35">
      <c r="A30" s="35">
        <v>25</v>
      </c>
      <c r="B30" s="80" t="s">
        <v>27</v>
      </c>
      <c r="C30" s="80" t="s">
        <v>28</v>
      </c>
      <c r="D30" s="81">
        <v>40543</v>
      </c>
      <c r="E30" s="82" t="s">
        <v>21</v>
      </c>
      <c r="F30" s="80" t="s">
        <v>16</v>
      </c>
      <c r="G30" s="83">
        <v>8.5</v>
      </c>
      <c r="H30" s="84">
        <v>8</v>
      </c>
      <c r="I30" s="85">
        <v>8.75</v>
      </c>
      <c r="J30" s="86">
        <v>25.25</v>
      </c>
      <c r="K30" s="87" t="s">
        <v>165</v>
      </c>
      <c r="L30" s="90"/>
      <c r="M30" s="88" t="s">
        <v>172</v>
      </c>
    </row>
    <row r="31" spans="1:13" ht="20.25" customHeight="1" x14ac:dyDescent="0.35">
      <c r="A31" s="35">
        <v>26</v>
      </c>
      <c r="B31" s="80" t="s">
        <v>51</v>
      </c>
      <c r="C31" s="80" t="s">
        <v>28</v>
      </c>
      <c r="D31" s="81">
        <v>40336</v>
      </c>
      <c r="E31" s="82" t="s">
        <v>21</v>
      </c>
      <c r="F31" s="80" t="s">
        <v>16</v>
      </c>
      <c r="G31" s="83">
        <v>6.5</v>
      </c>
      <c r="H31" s="84">
        <v>7.25</v>
      </c>
      <c r="I31" s="85">
        <v>5.5</v>
      </c>
      <c r="J31" s="86">
        <v>19.25</v>
      </c>
      <c r="K31" s="87" t="s">
        <v>166</v>
      </c>
      <c r="L31" s="90"/>
      <c r="M31" s="88" t="s">
        <v>172</v>
      </c>
    </row>
    <row r="32" spans="1:13" ht="22.8" customHeight="1" x14ac:dyDescent="0.3">
      <c r="A32" s="6" t="s">
        <v>60</v>
      </c>
      <c r="B32" s="7"/>
      <c r="C32" s="7"/>
      <c r="D32" s="7"/>
      <c r="E32" s="7"/>
      <c r="F32" s="7"/>
      <c r="G32" s="18">
        <f>SUM(G6:G31)/26</f>
        <v>7.4326923076923075</v>
      </c>
      <c r="H32" s="18">
        <f>SUM(H6:H31)/26</f>
        <v>6.5865384615384617</v>
      </c>
      <c r="I32" s="55">
        <f>SUM(I6:I31)/26</f>
        <v>6.8173076923076925</v>
      </c>
      <c r="J32" s="50">
        <f t="shared" ref="J32" si="0">G32+H32+I32</f>
        <v>20.836538461538463</v>
      </c>
      <c r="K32" s="15"/>
      <c r="L32" s="15"/>
      <c r="M32" s="54" t="s">
        <v>181</v>
      </c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C1"/>
    <mergeCell ref="A3:M3"/>
    <mergeCell ref="A4:M4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25" workbookViewId="0">
      <selection activeCell="D9" sqref="D9"/>
    </sheetView>
  </sheetViews>
  <sheetFormatPr defaultColWidth="14.44140625" defaultRowHeight="15" customHeight="1" x14ac:dyDescent="0.3"/>
  <cols>
    <col min="1" max="1" width="8.77734375" customWidth="1"/>
    <col min="2" max="2" width="21.77734375" customWidth="1"/>
    <col min="3" max="3" width="8.77734375" customWidth="1"/>
    <col min="4" max="4" width="12.77734375" customWidth="1"/>
    <col min="5" max="9" width="8.77734375" customWidth="1"/>
    <col min="10" max="10" width="9.5546875" customWidth="1"/>
    <col min="11" max="11" width="24.21875" customWidth="1"/>
    <col min="12" max="12" width="23.44140625" customWidth="1"/>
    <col min="13" max="13" width="13.33203125" customWidth="1"/>
    <col min="14" max="24" width="8.77734375" customWidth="1"/>
  </cols>
  <sheetData>
    <row r="1" spans="1:13" ht="14.25" customHeight="1" x14ac:dyDescent="0.35">
      <c r="A1" s="110" t="s">
        <v>0</v>
      </c>
      <c r="B1" s="111"/>
      <c r="C1" s="111"/>
      <c r="D1" s="1"/>
      <c r="E1" s="1"/>
      <c r="F1" s="1"/>
    </row>
    <row r="2" spans="1:13" ht="14.25" customHeight="1" x14ac:dyDescent="0.35">
      <c r="A2" s="2" t="s">
        <v>1</v>
      </c>
      <c r="B2" s="3"/>
      <c r="C2" s="3"/>
      <c r="D2" s="3"/>
      <c r="E2" s="3"/>
      <c r="F2" s="1"/>
    </row>
    <row r="3" spans="1:13" ht="14.25" customHeight="1" x14ac:dyDescent="0.3">
      <c r="A3" s="115" t="s">
        <v>61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4.25" customHeight="1" x14ac:dyDescent="0.3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34.200000000000003" customHeight="1" x14ac:dyDescent="0.3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45" t="s">
        <v>9</v>
      </c>
      <c r="H5" s="46" t="s">
        <v>10</v>
      </c>
      <c r="I5" s="46" t="s">
        <v>11</v>
      </c>
      <c r="J5" s="46" t="s">
        <v>12</v>
      </c>
      <c r="K5" s="43" t="s">
        <v>170</v>
      </c>
      <c r="L5" s="43" t="s">
        <v>171</v>
      </c>
      <c r="M5" s="44" t="s">
        <v>174</v>
      </c>
    </row>
    <row r="6" spans="1:13" ht="21" customHeight="1" x14ac:dyDescent="0.35">
      <c r="A6" s="34">
        <v>1</v>
      </c>
      <c r="B6" s="80" t="s">
        <v>65</v>
      </c>
      <c r="C6" s="80" t="s">
        <v>66</v>
      </c>
      <c r="D6" s="81">
        <v>40219</v>
      </c>
      <c r="E6" s="82" t="s">
        <v>21</v>
      </c>
      <c r="F6" s="80" t="s">
        <v>64</v>
      </c>
      <c r="G6" s="83">
        <v>8.75</v>
      </c>
      <c r="H6" s="84">
        <v>9</v>
      </c>
      <c r="I6" s="25">
        <v>10</v>
      </c>
      <c r="J6" s="86">
        <v>27.75</v>
      </c>
      <c r="K6" s="87" t="s">
        <v>165</v>
      </c>
      <c r="L6" s="87" t="s">
        <v>166</v>
      </c>
      <c r="M6" s="88" t="s">
        <v>172</v>
      </c>
    </row>
    <row r="7" spans="1:13" ht="21" customHeight="1" x14ac:dyDescent="0.35">
      <c r="A7" s="34">
        <v>2</v>
      </c>
      <c r="B7" s="80" t="s">
        <v>99</v>
      </c>
      <c r="C7" s="80" t="s">
        <v>66</v>
      </c>
      <c r="D7" s="81">
        <v>40296</v>
      </c>
      <c r="E7" s="82" t="s">
        <v>21</v>
      </c>
      <c r="F7" s="80" t="s">
        <v>64</v>
      </c>
      <c r="G7" s="83">
        <v>6.5</v>
      </c>
      <c r="H7" s="84">
        <v>7.5</v>
      </c>
      <c r="I7" s="89">
        <v>6</v>
      </c>
      <c r="J7" s="86">
        <v>20</v>
      </c>
      <c r="K7" s="87" t="s">
        <v>165</v>
      </c>
      <c r="L7" s="87" t="s">
        <v>166</v>
      </c>
      <c r="M7" s="88" t="s">
        <v>172</v>
      </c>
    </row>
    <row r="8" spans="1:13" ht="21" customHeight="1" x14ac:dyDescent="0.35">
      <c r="A8" s="34">
        <v>3</v>
      </c>
      <c r="B8" s="80" t="s">
        <v>90</v>
      </c>
      <c r="C8" s="80" t="s">
        <v>11</v>
      </c>
      <c r="D8" s="81">
        <v>40368</v>
      </c>
      <c r="E8" s="82" t="s">
        <v>21</v>
      </c>
      <c r="F8" s="80" t="s">
        <v>64</v>
      </c>
      <c r="G8" s="83">
        <v>9</v>
      </c>
      <c r="H8" s="84">
        <v>5.85</v>
      </c>
      <c r="I8" s="85">
        <v>7.75</v>
      </c>
      <c r="J8" s="86">
        <v>22.6</v>
      </c>
      <c r="K8" s="87" t="s">
        <v>166</v>
      </c>
      <c r="L8" s="87" t="s">
        <v>165</v>
      </c>
      <c r="M8" s="88" t="s">
        <v>172</v>
      </c>
    </row>
    <row r="9" spans="1:13" ht="21" customHeight="1" x14ac:dyDescent="0.35">
      <c r="A9" s="34">
        <v>4</v>
      </c>
      <c r="B9" s="80" t="s">
        <v>74</v>
      </c>
      <c r="C9" s="80" t="s">
        <v>11</v>
      </c>
      <c r="D9" s="81">
        <v>40523</v>
      </c>
      <c r="E9" s="82" t="s">
        <v>15</v>
      </c>
      <c r="F9" s="80" t="s">
        <v>64</v>
      </c>
      <c r="G9" s="83">
        <v>6.75</v>
      </c>
      <c r="H9" s="84">
        <v>6.75</v>
      </c>
      <c r="I9" s="85">
        <v>8</v>
      </c>
      <c r="J9" s="86">
        <v>21.5</v>
      </c>
      <c r="K9" s="87" t="s">
        <v>165</v>
      </c>
      <c r="L9" s="87" t="s">
        <v>166</v>
      </c>
      <c r="M9" s="88" t="s">
        <v>172</v>
      </c>
    </row>
    <row r="10" spans="1:13" ht="21" customHeight="1" x14ac:dyDescent="0.35">
      <c r="A10" s="34">
        <v>5</v>
      </c>
      <c r="B10" s="80" t="s">
        <v>91</v>
      </c>
      <c r="C10" s="80" t="s">
        <v>92</v>
      </c>
      <c r="D10" s="81">
        <v>40502</v>
      </c>
      <c r="E10" s="82" t="s">
        <v>15</v>
      </c>
      <c r="F10" s="80" t="s">
        <v>64</v>
      </c>
      <c r="G10" s="83">
        <v>7.25</v>
      </c>
      <c r="H10" s="84">
        <v>5.35</v>
      </c>
      <c r="I10" s="85">
        <v>5.5</v>
      </c>
      <c r="J10" s="86">
        <v>18.100000000000001</v>
      </c>
      <c r="K10" s="87" t="s">
        <v>166</v>
      </c>
      <c r="L10" s="87" t="s">
        <v>165</v>
      </c>
      <c r="M10" s="88" t="s">
        <v>172</v>
      </c>
    </row>
    <row r="11" spans="1:13" ht="21" customHeight="1" x14ac:dyDescent="0.35">
      <c r="A11" s="34">
        <v>6</v>
      </c>
      <c r="B11" s="80" t="s">
        <v>95</v>
      </c>
      <c r="C11" s="80" t="s">
        <v>96</v>
      </c>
      <c r="D11" s="81">
        <v>40412</v>
      </c>
      <c r="E11" s="82" t="s">
        <v>21</v>
      </c>
      <c r="F11" s="80" t="s">
        <v>64</v>
      </c>
      <c r="G11" s="83">
        <v>7</v>
      </c>
      <c r="H11" s="84">
        <v>6</v>
      </c>
      <c r="I11" s="89">
        <v>9</v>
      </c>
      <c r="J11" s="86">
        <v>22</v>
      </c>
      <c r="K11" s="87" t="s">
        <v>166</v>
      </c>
      <c r="L11" s="87" t="s">
        <v>165</v>
      </c>
      <c r="M11" s="88" t="s">
        <v>172</v>
      </c>
    </row>
    <row r="12" spans="1:13" ht="21" customHeight="1" x14ac:dyDescent="0.35">
      <c r="A12" s="34">
        <v>7</v>
      </c>
      <c r="B12" s="80" t="s">
        <v>71</v>
      </c>
      <c r="C12" s="80" t="s">
        <v>72</v>
      </c>
      <c r="D12" s="81">
        <v>40486</v>
      </c>
      <c r="E12" s="82" t="s">
        <v>15</v>
      </c>
      <c r="F12" s="80" t="s">
        <v>64</v>
      </c>
      <c r="G12" s="83">
        <v>8.25</v>
      </c>
      <c r="H12" s="84">
        <v>7.5</v>
      </c>
      <c r="I12" s="85">
        <v>9</v>
      </c>
      <c r="J12" s="86">
        <v>24.75</v>
      </c>
      <c r="K12" s="87" t="s">
        <v>165</v>
      </c>
      <c r="L12" s="87" t="s">
        <v>166</v>
      </c>
      <c r="M12" s="88" t="s">
        <v>172</v>
      </c>
    </row>
    <row r="13" spans="1:13" ht="21" customHeight="1" x14ac:dyDescent="0.35">
      <c r="A13" s="34">
        <v>8</v>
      </c>
      <c r="B13" s="80" t="s">
        <v>106</v>
      </c>
      <c r="C13" s="80" t="s">
        <v>18</v>
      </c>
      <c r="D13" s="81">
        <v>40420</v>
      </c>
      <c r="E13" s="82" t="s">
        <v>15</v>
      </c>
      <c r="F13" s="80" t="s">
        <v>64</v>
      </c>
      <c r="G13" s="83">
        <v>5.25</v>
      </c>
      <c r="H13" s="84">
        <v>5.5</v>
      </c>
      <c r="I13" s="85">
        <v>3.25</v>
      </c>
      <c r="J13" s="86">
        <v>14</v>
      </c>
      <c r="K13" s="87" t="s">
        <v>166</v>
      </c>
      <c r="L13" s="87" t="s">
        <v>165</v>
      </c>
      <c r="M13" s="92" t="s">
        <v>173</v>
      </c>
    </row>
    <row r="14" spans="1:13" ht="21" customHeight="1" x14ac:dyDescent="0.35">
      <c r="A14" s="34">
        <v>9</v>
      </c>
      <c r="B14" s="80" t="s">
        <v>84</v>
      </c>
      <c r="C14" s="80" t="s">
        <v>85</v>
      </c>
      <c r="D14" s="81">
        <v>40216</v>
      </c>
      <c r="E14" s="82" t="s">
        <v>21</v>
      </c>
      <c r="F14" s="80" t="s">
        <v>64</v>
      </c>
      <c r="G14" s="83">
        <v>8.5</v>
      </c>
      <c r="H14" s="84">
        <v>7.5</v>
      </c>
      <c r="I14" s="85">
        <v>7.25</v>
      </c>
      <c r="J14" s="86">
        <v>23.25</v>
      </c>
      <c r="K14" s="87" t="s">
        <v>166</v>
      </c>
      <c r="L14" s="87" t="s">
        <v>167</v>
      </c>
      <c r="M14" s="88" t="s">
        <v>172</v>
      </c>
    </row>
    <row r="15" spans="1:13" ht="21" customHeight="1" x14ac:dyDescent="0.35">
      <c r="A15" s="34">
        <v>10</v>
      </c>
      <c r="B15" s="80" t="s">
        <v>101</v>
      </c>
      <c r="C15" s="80" t="s">
        <v>102</v>
      </c>
      <c r="D15" s="81">
        <v>40536</v>
      </c>
      <c r="E15" s="82" t="s">
        <v>21</v>
      </c>
      <c r="F15" s="80" t="s">
        <v>64</v>
      </c>
      <c r="G15" s="83">
        <v>8</v>
      </c>
      <c r="H15" s="84">
        <v>4.45</v>
      </c>
      <c r="I15" s="89">
        <v>6</v>
      </c>
      <c r="J15" s="86">
        <v>18.45</v>
      </c>
      <c r="K15" s="87" t="s">
        <v>166</v>
      </c>
      <c r="L15" s="87" t="s">
        <v>165</v>
      </c>
      <c r="M15" s="88" t="s">
        <v>172</v>
      </c>
    </row>
    <row r="16" spans="1:13" ht="21" customHeight="1" x14ac:dyDescent="0.35">
      <c r="A16" s="34">
        <v>11</v>
      </c>
      <c r="B16" s="80" t="s">
        <v>75</v>
      </c>
      <c r="C16" s="80" t="s">
        <v>76</v>
      </c>
      <c r="D16" s="81">
        <v>40186</v>
      </c>
      <c r="E16" s="82" t="s">
        <v>21</v>
      </c>
      <c r="F16" s="80" t="s">
        <v>64</v>
      </c>
      <c r="G16" s="83">
        <v>8</v>
      </c>
      <c r="H16" s="84">
        <v>8</v>
      </c>
      <c r="I16" s="89">
        <v>8.25</v>
      </c>
      <c r="J16" s="86">
        <v>24.25</v>
      </c>
      <c r="K16" s="87" t="s">
        <v>165</v>
      </c>
      <c r="L16" s="87" t="s">
        <v>166</v>
      </c>
      <c r="M16" s="88" t="s">
        <v>172</v>
      </c>
    </row>
    <row r="17" spans="1:13" ht="21" customHeight="1" x14ac:dyDescent="0.35">
      <c r="A17" s="34">
        <v>12</v>
      </c>
      <c r="B17" s="80" t="s">
        <v>79</v>
      </c>
      <c r="C17" s="80" t="s">
        <v>80</v>
      </c>
      <c r="D17" s="81">
        <v>40231</v>
      </c>
      <c r="E17" s="82" t="s">
        <v>21</v>
      </c>
      <c r="F17" s="80" t="s">
        <v>64</v>
      </c>
      <c r="G17" s="83">
        <v>8.25</v>
      </c>
      <c r="H17" s="84">
        <v>6</v>
      </c>
      <c r="I17" s="85">
        <v>9.25</v>
      </c>
      <c r="J17" s="86">
        <v>23.5</v>
      </c>
      <c r="K17" s="87" t="s">
        <v>165</v>
      </c>
      <c r="L17" s="87" t="s">
        <v>167</v>
      </c>
      <c r="M17" s="88" t="s">
        <v>172</v>
      </c>
    </row>
    <row r="18" spans="1:13" ht="21" customHeight="1" x14ac:dyDescent="0.35">
      <c r="A18" s="34">
        <v>13</v>
      </c>
      <c r="B18" s="80" t="s">
        <v>108</v>
      </c>
      <c r="C18" s="80" t="s">
        <v>109</v>
      </c>
      <c r="D18" s="81">
        <v>40248</v>
      </c>
      <c r="E18" s="82" t="s">
        <v>15</v>
      </c>
      <c r="F18" s="80" t="s">
        <v>64</v>
      </c>
      <c r="G18" s="83">
        <v>4.5</v>
      </c>
      <c r="H18" s="84">
        <v>6.5</v>
      </c>
      <c r="I18" s="85">
        <v>6.5</v>
      </c>
      <c r="J18" s="86">
        <v>17.5</v>
      </c>
      <c r="K18" s="87" t="s">
        <v>166</v>
      </c>
      <c r="L18" s="87" t="s">
        <v>165</v>
      </c>
      <c r="M18" s="88" t="s">
        <v>172</v>
      </c>
    </row>
    <row r="19" spans="1:13" ht="21" customHeight="1" x14ac:dyDescent="0.35">
      <c r="A19" s="34">
        <v>14</v>
      </c>
      <c r="B19" s="80" t="s">
        <v>113</v>
      </c>
      <c r="C19" s="80" t="s">
        <v>26</v>
      </c>
      <c r="D19" s="81">
        <v>40468</v>
      </c>
      <c r="E19" s="82" t="s">
        <v>15</v>
      </c>
      <c r="F19" s="80" t="s">
        <v>64</v>
      </c>
      <c r="G19" s="83">
        <v>6</v>
      </c>
      <c r="H19" s="84">
        <v>4.3499999999999996</v>
      </c>
      <c r="I19" s="85">
        <v>6.75</v>
      </c>
      <c r="J19" s="86">
        <v>17.100000000000001</v>
      </c>
      <c r="K19" s="87" t="s">
        <v>166</v>
      </c>
      <c r="L19" s="87" t="s">
        <v>165</v>
      </c>
      <c r="M19" s="88" t="s">
        <v>172</v>
      </c>
    </row>
    <row r="20" spans="1:13" ht="21" customHeight="1" x14ac:dyDescent="0.35">
      <c r="A20" s="34">
        <v>15</v>
      </c>
      <c r="B20" s="80" t="s">
        <v>86</v>
      </c>
      <c r="C20" s="80" t="s">
        <v>87</v>
      </c>
      <c r="D20" s="81">
        <v>40525</v>
      </c>
      <c r="E20" s="82" t="s">
        <v>21</v>
      </c>
      <c r="F20" s="80" t="s">
        <v>64</v>
      </c>
      <c r="G20" s="83">
        <v>6.25</v>
      </c>
      <c r="H20" s="84">
        <v>7</v>
      </c>
      <c r="I20" s="89">
        <v>6.75</v>
      </c>
      <c r="J20" s="86">
        <v>20</v>
      </c>
      <c r="K20" s="87" t="s">
        <v>165</v>
      </c>
      <c r="L20" s="87" t="s">
        <v>166</v>
      </c>
      <c r="M20" s="88" t="s">
        <v>172</v>
      </c>
    </row>
    <row r="21" spans="1:13" ht="21" customHeight="1" x14ac:dyDescent="0.35">
      <c r="A21" s="34">
        <v>16</v>
      </c>
      <c r="B21" s="80" t="s">
        <v>81</v>
      </c>
      <c r="C21" s="80" t="s">
        <v>40</v>
      </c>
      <c r="D21" s="26">
        <v>40283</v>
      </c>
      <c r="E21" s="27" t="s">
        <v>15</v>
      </c>
      <c r="F21" s="28" t="s">
        <v>64</v>
      </c>
      <c r="G21" s="29">
        <v>7.5</v>
      </c>
      <c r="H21" s="30">
        <v>7.25</v>
      </c>
      <c r="I21" s="25">
        <v>8.75</v>
      </c>
      <c r="J21" s="86">
        <v>23.5</v>
      </c>
      <c r="K21" s="87" t="s">
        <v>165</v>
      </c>
      <c r="L21" s="87" t="s">
        <v>166</v>
      </c>
      <c r="M21" s="88" t="s">
        <v>172</v>
      </c>
    </row>
    <row r="22" spans="1:13" ht="21" customHeight="1" x14ac:dyDescent="0.35">
      <c r="A22" s="34">
        <v>17</v>
      </c>
      <c r="B22" s="80" t="s">
        <v>100</v>
      </c>
      <c r="C22" s="80" t="s">
        <v>40</v>
      </c>
      <c r="D22" s="81">
        <v>40516</v>
      </c>
      <c r="E22" s="82" t="s">
        <v>15</v>
      </c>
      <c r="F22" s="80" t="s">
        <v>64</v>
      </c>
      <c r="G22" s="83">
        <v>7.5</v>
      </c>
      <c r="H22" s="84">
        <v>6.5</v>
      </c>
      <c r="I22" s="85">
        <v>7.25</v>
      </c>
      <c r="J22" s="86">
        <v>21.25</v>
      </c>
      <c r="K22" s="87" t="s">
        <v>166</v>
      </c>
      <c r="L22" s="87" t="s">
        <v>165</v>
      </c>
      <c r="M22" s="88" t="s">
        <v>172</v>
      </c>
    </row>
    <row r="23" spans="1:13" ht="21" customHeight="1" x14ac:dyDescent="0.35">
      <c r="A23" s="34">
        <v>18</v>
      </c>
      <c r="B23" s="80" t="s">
        <v>105</v>
      </c>
      <c r="C23" s="80" t="s">
        <v>40</v>
      </c>
      <c r="D23" s="81">
        <v>40211</v>
      </c>
      <c r="E23" s="82" t="s">
        <v>15</v>
      </c>
      <c r="F23" s="80" t="s">
        <v>64</v>
      </c>
      <c r="G23" s="83">
        <v>6.75</v>
      </c>
      <c r="H23" s="84">
        <v>5.5</v>
      </c>
      <c r="I23" s="89">
        <v>4.75</v>
      </c>
      <c r="J23" s="86">
        <v>17</v>
      </c>
      <c r="K23" s="87" t="s">
        <v>166</v>
      </c>
      <c r="L23" s="87" t="s">
        <v>165</v>
      </c>
      <c r="M23" s="88" t="s">
        <v>172</v>
      </c>
    </row>
    <row r="24" spans="1:13" ht="21" customHeight="1" x14ac:dyDescent="0.35">
      <c r="A24" s="34">
        <v>19</v>
      </c>
      <c r="B24" s="80" t="s">
        <v>103</v>
      </c>
      <c r="C24" s="80" t="s">
        <v>104</v>
      </c>
      <c r="D24" s="81">
        <v>40486</v>
      </c>
      <c r="E24" s="82" t="s">
        <v>15</v>
      </c>
      <c r="F24" s="80" t="s">
        <v>64</v>
      </c>
      <c r="G24" s="83">
        <v>7.5</v>
      </c>
      <c r="H24" s="84">
        <v>6.75</v>
      </c>
      <c r="I24" s="85">
        <v>7.75</v>
      </c>
      <c r="J24" s="86">
        <v>22</v>
      </c>
      <c r="K24" s="87" t="s">
        <v>165</v>
      </c>
      <c r="L24" s="87" t="s">
        <v>166</v>
      </c>
      <c r="M24" s="88" t="s">
        <v>172</v>
      </c>
    </row>
    <row r="25" spans="1:13" ht="21" customHeight="1" x14ac:dyDescent="0.35">
      <c r="A25" s="34">
        <v>20</v>
      </c>
      <c r="B25" s="80" t="s">
        <v>62</v>
      </c>
      <c r="C25" s="80" t="s">
        <v>63</v>
      </c>
      <c r="D25" s="81">
        <v>40305</v>
      </c>
      <c r="E25" s="82" t="s">
        <v>21</v>
      </c>
      <c r="F25" s="80" t="s">
        <v>64</v>
      </c>
      <c r="G25" s="83">
        <v>8.75</v>
      </c>
      <c r="H25" s="84">
        <v>9</v>
      </c>
      <c r="I25" s="89">
        <v>10</v>
      </c>
      <c r="J25" s="86">
        <v>27.75</v>
      </c>
      <c r="K25" s="87" t="s">
        <v>165</v>
      </c>
      <c r="L25" s="87" t="s">
        <v>166</v>
      </c>
      <c r="M25" s="88" t="s">
        <v>172</v>
      </c>
    </row>
    <row r="26" spans="1:13" ht="21" customHeight="1" x14ac:dyDescent="0.35">
      <c r="A26" s="34">
        <v>21</v>
      </c>
      <c r="B26" s="80" t="s">
        <v>112</v>
      </c>
      <c r="C26" s="80" t="s">
        <v>63</v>
      </c>
      <c r="D26" s="81">
        <v>40535</v>
      </c>
      <c r="E26" s="82" t="s">
        <v>21</v>
      </c>
      <c r="F26" s="80" t="s">
        <v>64</v>
      </c>
      <c r="G26" s="83">
        <v>8.5</v>
      </c>
      <c r="H26" s="84">
        <v>4.5</v>
      </c>
      <c r="I26" s="85">
        <v>4.5</v>
      </c>
      <c r="J26" s="86">
        <v>17.5</v>
      </c>
      <c r="K26" s="87" t="s">
        <v>166</v>
      </c>
      <c r="L26" s="87" t="s">
        <v>165</v>
      </c>
      <c r="M26" s="88" t="s">
        <v>172</v>
      </c>
    </row>
    <row r="27" spans="1:13" ht="21" customHeight="1" x14ac:dyDescent="0.35">
      <c r="A27" s="34">
        <v>22</v>
      </c>
      <c r="B27" s="80" t="s">
        <v>97</v>
      </c>
      <c r="C27" s="80" t="s">
        <v>98</v>
      </c>
      <c r="D27" s="81">
        <v>40303</v>
      </c>
      <c r="E27" s="82" t="s">
        <v>21</v>
      </c>
      <c r="F27" s="80" t="s">
        <v>64</v>
      </c>
      <c r="G27" s="83">
        <v>7.75</v>
      </c>
      <c r="H27" s="84">
        <v>6.75</v>
      </c>
      <c r="I27" s="85">
        <v>8</v>
      </c>
      <c r="J27" s="86">
        <v>22.5</v>
      </c>
      <c r="K27" s="87" t="s">
        <v>165</v>
      </c>
      <c r="L27" s="87" t="s">
        <v>166</v>
      </c>
      <c r="M27" s="88" t="s">
        <v>172</v>
      </c>
    </row>
    <row r="28" spans="1:13" ht="21" customHeight="1" x14ac:dyDescent="0.35">
      <c r="A28" s="34">
        <v>23</v>
      </c>
      <c r="B28" s="80" t="s">
        <v>114</v>
      </c>
      <c r="C28" s="80" t="s">
        <v>44</v>
      </c>
      <c r="D28" s="81">
        <v>40308</v>
      </c>
      <c r="E28" s="82" t="s">
        <v>15</v>
      </c>
      <c r="F28" s="80" t="s">
        <v>64</v>
      </c>
      <c r="G28" s="83">
        <v>6</v>
      </c>
      <c r="H28" s="84">
        <v>4.8499999999999996</v>
      </c>
      <c r="I28" s="89">
        <v>4.25</v>
      </c>
      <c r="J28" s="86">
        <v>15.1</v>
      </c>
      <c r="K28" s="87" t="s">
        <v>166</v>
      </c>
      <c r="L28" s="87" t="s">
        <v>165</v>
      </c>
      <c r="M28" s="91" t="s">
        <v>173</v>
      </c>
    </row>
    <row r="29" spans="1:13" ht="21" customHeight="1" x14ac:dyDescent="0.35">
      <c r="A29" s="34">
        <v>24</v>
      </c>
      <c r="B29" s="80" t="s">
        <v>107</v>
      </c>
      <c r="C29" s="80" t="s">
        <v>24</v>
      </c>
      <c r="D29" s="81">
        <v>40382</v>
      </c>
      <c r="E29" s="82" t="s">
        <v>21</v>
      </c>
      <c r="F29" s="80" t="s">
        <v>64</v>
      </c>
      <c r="G29" s="83">
        <v>8.25</v>
      </c>
      <c r="H29" s="84">
        <v>4.75</v>
      </c>
      <c r="I29" s="85">
        <v>5.25</v>
      </c>
      <c r="J29" s="86">
        <v>18.25</v>
      </c>
      <c r="K29" s="87" t="s">
        <v>166</v>
      </c>
      <c r="L29" s="87" t="s">
        <v>167</v>
      </c>
      <c r="M29" s="88" t="s">
        <v>172</v>
      </c>
    </row>
    <row r="30" spans="1:13" ht="21" customHeight="1" x14ac:dyDescent="0.35">
      <c r="A30" s="34">
        <v>25</v>
      </c>
      <c r="B30" s="80" t="s">
        <v>73</v>
      </c>
      <c r="C30" s="80" t="s">
        <v>50</v>
      </c>
      <c r="D30" s="81">
        <v>40267</v>
      </c>
      <c r="E30" s="82" t="s">
        <v>15</v>
      </c>
      <c r="F30" s="80" t="s">
        <v>64</v>
      </c>
      <c r="G30" s="83">
        <v>8.25</v>
      </c>
      <c r="H30" s="84">
        <v>8.5</v>
      </c>
      <c r="I30" s="85">
        <v>8.75</v>
      </c>
      <c r="J30" s="86">
        <v>25.5</v>
      </c>
      <c r="K30" s="87" t="s">
        <v>165</v>
      </c>
      <c r="L30" s="87" t="s">
        <v>166</v>
      </c>
      <c r="M30" s="88" t="s">
        <v>172</v>
      </c>
    </row>
    <row r="31" spans="1:13" ht="21" customHeight="1" x14ac:dyDescent="0.35">
      <c r="A31" s="34">
        <v>26</v>
      </c>
      <c r="B31" s="80" t="s">
        <v>88</v>
      </c>
      <c r="C31" s="80" t="s">
        <v>89</v>
      </c>
      <c r="D31" s="81">
        <v>40392</v>
      </c>
      <c r="E31" s="82" t="s">
        <v>15</v>
      </c>
      <c r="F31" s="80" t="s">
        <v>64</v>
      </c>
      <c r="G31" s="83">
        <v>7.25</v>
      </c>
      <c r="H31" s="84">
        <v>6.5</v>
      </c>
      <c r="I31" s="89">
        <v>5.75</v>
      </c>
      <c r="J31" s="86">
        <v>19.5</v>
      </c>
      <c r="K31" s="87" t="s">
        <v>165</v>
      </c>
      <c r="L31" s="87" t="s">
        <v>166</v>
      </c>
      <c r="M31" s="88" t="s">
        <v>172</v>
      </c>
    </row>
    <row r="32" spans="1:13" ht="21" customHeight="1" x14ac:dyDescent="0.35">
      <c r="A32" s="34">
        <v>27</v>
      </c>
      <c r="B32" s="80" t="s">
        <v>115</v>
      </c>
      <c r="C32" s="80" t="s">
        <v>116</v>
      </c>
      <c r="D32" s="81">
        <v>40385</v>
      </c>
      <c r="E32" s="82" t="s">
        <v>21</v>
      </c>
      <c r="F32" s="80" t="s">
        <v>64</v>
      </c>
      <c r="G32" s="83">
        <v>6.75</v>
      </c>
      <c r="H32" s="84">
        <v>3.2</v>
      </c>
      <c r="I32" s="85">
        <v>3.5</v>
      </c>
      <c r="J32" s="86">
        <v>13.45</v>
      </c>
      <c r="K32" s="87" t="s">
        <v>166</v>
      </c>
      <c r="L32" s="87" t="s">
        <v>165</v>
      </c>
      <c r="M32" s="91" t="s">
        <v>173</v>
      </c>
    </row>
    <row r="33" spans="1:13" ht="21" customHeight="1" x14ac:dyDescent="0.35">
      <c r="A33" s="34">
        <v>28</v>
      </c>
      <c r="B33" s="80" t="s">
        <v>82</v>
      </c>
      <c r="C33" s="80" t="s">
        <v>83</v>
      </c>
      <c r="D33" s="81">
        <v>40306</v>
      </c>
      <c r="E33" s="82" t="s">
        <v>21</v>
      </c>
      <c r="F33" s="80" t="s">
        <v>64</v>
      </c>
      <c r="G33" s="83">
        <v>7.5</v>
      </c>
      <c r="H33" s="84">
        <v>6.75</v>
      </c>
      <c r="I33" s="89">
        <v>7.75</v>
      </c>
      <c r="J33" s="86">
        <v>22</v>
      </c>
      <c r="K33" s="87" t="s">
        <v>165</v>
      </c>
      <c r="L33" s="87" t="s">
        <v>166</v>
      </c>
      <c r="M33" s="88" t="s">
        <v>172</v>
      </c>
    </row>
    <row r="34" spans="1:13" ht="21" customHeight="1" x14ac:dyDescent="0.35">
      <c r="A34" s="34">
        <v>29</v>
      </c>
      <c r="B34" s="80" t="s">
        <v>67</v>
      </c>
      <c r="C34" s="80" t="s">
        <v>68</v>
      </c>
      <c r="D34" s="81">
        <v>40186</v>
      </c>
      <c r="E34" s="82" t="s">
        <v>21</v>
      </c>
      <c r="F34" s="80" t="s">
        <v>64</v>
      </c>
      <c r="G34" s="83">
        <v>8</v>
      </c>
      <c r="H34" s="84">
        <v>9</v>
      </c>
      <c r="I34" s="85">
        <v>7.75</v>
      </c>
      <c r="J34" s="86">
        <v>24.75</v>
      </c>
      <c r="K34" s="87" t="s">
        <v>165</v>
      </c>
      <c r="L34" s="87" t="s">
        <v>166</v>
      </c>
      <c r="M34" s="88" t="s">
        <v>172</v>
      </c>
    </row>
    <row r="35" spans="1:13" ht="21" customHeight="1" x14ac:dyDescent="0.35">
      <c r="A35" s="34">
        <v>30</v>
      </c>
      <c r="B35" s="80" t="s">
        <v>77</v>
      </c>
      <c r="C35" s="80" t="s">
        <v>78</v>
      </c>
      <c r="D35" s="81">
        <v>40265</v>
      </c>
      <c r="E35" s="82" t="s">
        <v>21</v>
      </c>
      <c r="F35" s="80" t="s">
        <v>64</v>
      </c>
      <c r="G35" s="83">
        <v>8.75</v>
      </c>
      <c r="H35" s="84">
        <v>7.75</v>
      </c>
      <c r="I35" s="89">
        <v>8.75</v>
      </c>
      <c r="J35" s="86">
        <v>25.25</v>
      </c>
      <c r="K35" s="87" t="s">
        <v>166</v>
      </c>
      <c r="L35" s="90"/>
      <c r="M35" s="88" t="s">
        <v>172</v>
      </c>
    </row>
    <row r="36" spans="1:13" ht="21" customHeight="1" x14ac:dyDescent="0.35">
      <c r="A36" s="34">
        <v>31</v>
      </c>
      <c r="B36" s="80" t="s">
        <v>93</v>
      </c>
      <c r="C36" s="80" t="s">
        <v>94</v>
      </c>
      <c r="D36" s="81">
        <v>40510</v>
      </c>
      <c r="E36" s="82" t="s">
        <v>15</v>
      </c>
      <c r="F36" s="80" t="s">
        <v>64</v>
      </c>
      <c r="G36" s="83">
        <v>7.5</v>
      </c>
      <c r="H36" s="84">
        <v>8</v>
      </c>
      <c r="I36" s="85">
        <v>5.75</v>
      </c>
      <c r="J36" s="86">
        <v>21.25</v>
      </c>
      <c r="K36" s="87" t="s">
        <v>166</v>
      </c>
      <c r="L36" s="87" t="s">
        <v>165</v>
      </c>
      <c r="M36" s="88" t="s">
        <v>172</v>
      </c>
    </row>
    <row r="37" spans="1:13" ht="21" customHeight="1" x14ac:dyDescent="0.35">
      <c r="A37" s="34">
        <v>32</v>
      </c>
      <c r="B37" s="80" t="s">
        <v>69</v>
      </c>
      <c r="C37" s="80" t="s">
        <v>70</v>
      </c>
      <c r="D37" s="81">
        <v>40496</v>
      </c>
      <c r="E37" s="82" t="s">
        <v>15</v>
      </c>
      <c r="F37" s="80" t="s">
        <v>64</v>
      </c>
      <c r="G37" s="83">
        <v>7.5</v>
      </c>
      <c r="H37" s="84">
        <v>9</v>
      </c>
      <c r="I37" s="85">
        <v>9.25</v>
      </c>
      <c r="J37" s="86">
        <v>25.75</v>
      </c>
      <c r="K37" s="87" t="s">
        <v>165</v>
      </c>
      <c r="L37" s="87" t="s">
        <v>166</v>
      </c>
      <c r="M37" s="88" t="s">
        <v>172</v>
      </c>
    </row>
    <row r="38" spans="1:13" ht="21" customHeight="1" x14ac:dyDescent="0.35">
      <c r="A38" s="34">
        <v>33</v>
      </c>
      <c r="B38" s="80" t="s">
        <v>110</v>
      </c>
      <c r="C38" s="80" t="s">
        <v>111</v>
      </c>
      <c r="D38" s="81">
        <v>40335</v>
      </c>
      <c r="E38" s="82" t="s">
        <v>15</v>
      </c>
      <c r="F38" s="80" t="s">
        <v>64</v>
      </c>
      <c r="G38" s="83">
        <v>5.75</v>
      </c>
      <c r="H38" s="84">
        <v>5.0999999999999996</v>
      </c>
      <c r="I38" s="89">
        <v>3.5</v>
      </c>
      <c r="J38" s="86">
        <v>14.35</v>
      </c>
      <c r="K38" s="87" t="s">
        <v>166</v>
      </c>
      <c r="L38" s="87" t="s">
        <v>165</v>
      </c>
      <c r="M38" s="91" t="s">
        <v>173</v>
      </c>
    </row>
    <row r="39" spans="1:13" ht="21" customHeight="1" x14ac:dyDescent="0.35">
      <c r="A39" s="6" t="s">
        <v>60</v>
      </c>
      <c r="B39" s="7"/>
      <c r="C39" s="7"/>
      <c r="D39" s="7"/>
      <c r="E39" s="7"/>
      <c r="F39" s="7"/>
      <c r="G39" s="13">
        <f>SUM(G6:G38)/33</f>
        <v>7.3939393939393936</v>
      </c>
      <c r="H39" s="13">
        <f t="shared" ref="H39:I39" si="0">SUM(H6:H38)/33</f>
        <v>6.5727272727272723</v>
      </c>
      <c r="I39" s="52">
        <f t="shared" si="0"/>
        <v>6.9848484848484844</v>
      </c>
      <c r="J39" s="53">
        <f t="shared" ref="J39" si="1">G39+H39+I39</f>
        <v>20.951515151515149</v>
      </c>
      <c r="K39" s="15"/>
      <c r="L39" s="15"/>
      <c r="M39" s="54" t="s">
        <v>177</v>
      </c>
    </row>
    <row r="40" spans="1:13" ht="21" customHeight="1" x14ac:dyDescent="0.3"/>
    <row r="41" spans="1:13" ht="14.25" customHeight="1" x14ac:dyDescent="0.3"/>
    <row r="42" spans="1:13" ht="14.25" customHeight="1" x14ac:dyDescent="0.3"/>
    <row r="43" spans="1:13" ht="14.25" customHeight="1" x14ac:dyDescent="0.3"/>
    <row r="44" spans="1:13" ht="14.25" customHeight="1" x14ac:dyDescent="0.3"/>
    <row r="45" spans="1:13" ht="14.25" customHeight="1" x14ac:dyDescent="0.3"/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C1"/>
    <mergeCell ref="A3:M3"/>
    <mergeCell ref="A4:M4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22" workbookViewId="0">
      <selection activeCell="L33" sqref="L33"/>
    </sheetView>
  </sheetViews>
  <sheetFormatPr defaultColWidth="14.44140625" defaultRowHeight="15" customHeight="1" x14ac:dyDescent="0.3"/>
  <cols>
    <col min="1" max="1" width="8.77734375" customWidth="1"/>
    <col min="2" max="2" width="23.44140625" customWidth="1"/>
    <col min="3" max="3" width="8.77734375" customWidth="1"/>
    <col min="4" max="4" width="14" customWidth="1"/>
    <col min="5" max="6" width="8.77734375" customWidth="1"/>
    <col min="7" max="7" width="9.21875" customWidth="1"/>
    <col min="8" max="10" width="8.77734375" customWidth="1"/>
    <col min="11" max="11" width="23.6640625" customWidth="1"/>
    <col min="12" max="12" width="22.77734375" customWidth="1"/>
    <col min="13" max="13" width="16.6640625" customWidth="1"/>
    <col min="14" max="24" width="8.77734375" customWidth="1"/>
  </cols>
  <sheetData>
    <row r="1" spans="1:13" ht="14.25" customHeight="1" x14ac:dyDescent="0.35">
      <c r="A1" s="110" t="s">
        <v>0</v>
      </c>
      <c r="B1" s="111"/>
      <c r="C1" s="111"/>
      <c r="D1" s="1"/>
      <c r="E1" s="1"/>
      <c r="F1" s="1"/>
    </row>
    <row r="2" spans="1:13" ht="14.25" customHeight="1" x14ac:dyDescent="0.35">
      <c r="A2" s="2" t="s">
        <v>1</v>
      </c>
      <c r="B2" s="3"/>
      <c r="C2" s="3"/>
      <c r="D2" s="3"/>
      <c r="E2" s="3"/>
      <c r="F2" s="1"/>
    </row>
    <row r="3" spans="1:13" ht="19.8" customHeight="1" x14ac:dyDescent="0.3">
      <c r="A3" s="115" t="s">
        <v>117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23.4" customHeight="1" x14ac:dyDescent="0.3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34.200000000000003" customHeight="1" x14ac:dyDescent="0.3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45" t="s">
        <v>9</v>
      </c>
      <c r="H5" s="46" t="s">
        <v>10</v>
      </c>
      <c r="I5" s="46" t="s">
        <v>11</v>
      </c>
      <c r="J5" s="46" t="s">
        <v>12</v>
      </c>
      <c r="K5" s="43" t="s">
        <v>170</v>
      </c>
      <c r="L5" s="43" t="s">
        <v>171</v>
      </c>
      <c r="M5" s="44" t="s">
        <v>174</v>
      </c>
    </row>
    <row r="6" spans="1:13" ht="18.75" customHeight="1" x14ac:dyDescent="0.35">
      <c r="A6" s="79">
        <v>1</v>
      </c>
      <c r="B6" s="80" t="s">
        <v>129</v>
      </c>
      <c r="C6" s="80" t="s">
        <v>66</v>
      </c>
      <c r="D6" s="81">
        <v>40398</v>
      </c>
      <c r="E6" s="82" t="s">
        <v>21</v>
      </c>
      <c r="F6" s="80" t="s">
        <v>120</v>
      </c>
      <c r="G6" s="83">
        <v>8.5</v>
      </c>
      <c r="H6" s="84">
        <v>8</v>
      </c>
      <c r="I6" s="85">
        <v>8.5</v>
      </c>
      <c r="J6" s="86">
        <v>25</v>
      </c>
      <c r="K6" s="87" t="s">
        <v>165</v>
      </c>
      <c r="L6" s="87" t="s">
        <v>167</v>
      </c>
      <c r="M6" s="88" t="s">
        <v>172</v>
      </c>
    </row>
    <row r="7" spans="1:13" ht="18.75" customHeight="1" x14ac:dyDescent="0.35">
      <c r="A7" s="79">
        <v>2</v>
      </c>
      <c r="B7" s="80" t="s">
        <v>124</v>
      </c>
      <c r="C7" s="80" t="s">
        <v>11</v>
      </c>
      <c r="D7" s="81">
        <v>40347</v>
      </c>
      <c r="E7" s="82" t="s">
        <v>21</v>
      </c>
      <c r="F7" s="80" t="s">
        <v>120</v>
      </c>
      <c r="G7" s="83">
        <v>7.75</v>
      </c>
      <c r="H7" s="84">
        <v>7.5</v>
      </c>
      <c r="I7" s="89">
        <v>10</v>
      </c>
      <c r="J7" s="86">
        <v>25.25</v>
      </c>
      <c r="K7" s="87" t="s">
        <v>165</v>
      </c>
      <c r="L7" s="87" t="s">
        <v>166</v>
      </c>
      <c r="M7" s="88" t="s">
        <v>172</v>
      </c>
    </row>
    <row r="8" spans="1:13" ht="18.75" customHeight="1" x14ac:dyDescent="0.35">
      <c r="A8" s="79">
        <v>3</v>
      </c>
      <c r="B8" s="80" t="s">
        <v>137</v>
      </c>
      <c r="C8" s="80" t="s">
        <v>11</v>
      </c>
      <c r="D8" s="81">
        <v>40204</v>
      </c>
      <c r="E8" s="82" t="s">
        <v>21</v>
      </c>
      <c r="F8" s="80" t="s">
        <v>120</v>
      </c>
      <c r="G8" s="83">
        <v>7.5</v>
      </c>
      <c r="H8" s="84">
        <v>8.5</v>
      </c>
      <c r="I8" s="89">
        <v>8.75</v>
      </c>
      <c r="J8" s="86">
        <v>24.75</v>
      </c>
      <c r="K8" s="87" t="s">
        <v>165</v>
      </c>
      <c r="L8" s="90"/>
      <c r="M8" s="88" t="s">
        <v>172</v>
      </c>
    </row>
    <row r="9" spans="1:13" ht="18.75" customHeight="1" x14ac:dyDescent="0.35">
      <c r="A9" s="79">
        <v>4</v>
      </c>
      <c r="B9" s="80" t="s">
        <v>142</v>
      </c>
      <c r="C9" s="80" t="s">
        <v>11</v>
      </c>
      <c r="D9" s="81">
        <v>40395</v>
      </c>
      <c r="E9" s="82" t="s">
        <v>21</v>
      </c>
      <c r="F9" s="80" t="s">
        <v>120</v>
      </c>
      <c r="G9" s="83">
        <v>7</v>
      </c>
      <c r="H9" s="84">
        <v>6.75</v>
      </c>
      <c r="I9" s="89">
        <v>7</v>
      </c>
      <c r="J9" s="86">
        <v>20.75</v>
      </c>
      <c r="K9" s="87" t="s">
        <v>166</v>
      </c>
      <c r="L9" s="87" t="s">
        <v>165</v>
      </c>
      <c r="M9" s="88" t="s">
        <v>172</v>
      </c>
    </row>
    <row r="10" spans="1:13" ht="18.75" customHeight="1" x14ac:dyDescent="0.35">
      <c r="A10" s="79">
        <v>5</v>
      </c>
      <c r="B10" s="80" t="s">
        <v>150</v>
      </c>
      <c r="C10" s="80" t="s">
        <v>151</v>
      </c>
      <c r="D10" s="81">
        <v>40284</v>
      </c>
      <c r="E10" s="82" t="s">
        <v>15</v>
      </c>
      <c r="F10" s="80" t="s">
        <v>120</v>
      </c>
      <c r="G10" s="83">
        <v>8</v>
      </c>
      <c r="H10" s="84">
        <v>8.25</v>
      </c>
      <c r="I10" s="89">
        <v>5.5</v>
      </c>
      <c r="J10" s="86">
        <v>21.75</v>
      </c>
      <c r="K10" s="87" t="s">
        <v>165</v>
      </c>
      <c r="L10" s="87" t="s">
        <v>167</v>
      </c>
      <c r="M10" s="88" t="s">
        <v>172</v>
      </c>
    </row>
    <row r="11" spans="1:13" ht="18.75" customHeight="1" x14ac:dyDescent="0.35">
      <c r="A11" s="79">
        <v>6</v>
      </c>
      <c r="B11" s="80" t="s">
        <v>140</v>
      </c>
      <c r="C11" s="80" t="s">
        <v>18</v>
      </c>
      <c r="D11" s="81">
        <v>40466</v>
      </c>
      <c r="E11" s="82" t="s">
        <v>15</v>
      </c>
      <c r="F11" s="80" t="s">
        <v>120</v>
      </c>
      <c r="G11" s="83">
        <v>7.5</v>
      </c>
      <c r="H11" s="84">
        <v>8</v>
      </c>
      <c r="I11" s="89">
        <v>6.25</v>
      </c>
      <c r="J11" s="86">
        <v>21.75</v>
      </c>
      <c r="K11" s="87" t="s">
        <v>165</v>
      </c>
      <c r="L11" s="90"/>
      <c r="M11" s="88" t="s">
        <v>172</v>
      </c>
    </row>
    <row r="12" spans="1:13" ht="18.75" customHeight="1" x14ac:dyDescent="0.35">
      <c r="A12" s="79">
        <v>7</v>
      </c>
      <c r="B12" s="80" t="s">
        <v>125</v>
      </c>
      <c r="C12" s="80" t="s">
        <v>34</v>
      </c>
      <c r="D12" s="81">
        <v>40199</v>
      </c>
      <c r="E12" s="82" t="s">
        <v>15</v>
      </c>
      <c r="F12" s="80" t="s">
        <v>120</v>
      </c>
      <c r="G12" s="83">
        <v>7.75</v>
      </c>
      <c r="H12" s="84">
        <v>7.5</v>
      </c>
      <c r="I12" s="85">
        <v>10</v>
      </c>
      <c r="J12" s="86">
        <v>25.25</v>
      </c>
      <c r="K12" s="87" t="s">
        <v>165</v>
      </c>
      <c r="L12" s="87" t="s">
        <v>166</v>
      </c>
      <c r="M12" s="88" t="s">
        <v>172</v>
      </c>
    </row>
    <row r="13" spans="1:13" ht="18.75" customHeight="1" x14ac:dyDescent="0.35">
      <c r="A13" s="79">
        <v>8</v>
      </c>
      <c r="B13" s="80" t="s">
        <v>156</v>
      </c>
      <c r="C13" s="80" t="s">
        <v>34</v>
      </c>
      <c r="D13" s="81">
        <v>40419</v>
      </c>
      <c r="E13" s="82" t="s">
        <v>15</v>
      </c>
      <c r="F13" s="80" t="s">
        <v>120</v>
      </c>
      <c r="G13" s="83">
        <v>7.5</v>
      </c>
      <c r="H13" s="84">
        <v>6.5</v>
      </c>
      <c r="I13" s="89">
        <v>7.25</v>
      </c>
      <c r="J13" s="86">
        <v>21.25</v>
      </c>
      <c r="K13" s="87" t="s">
        <v>165</v>
      </c>
      <c r="L13" s="90"/>
      <c r="M13" s="88" t="s">
        <v>172</v>
      </c>
    </row>
    <row r="14" spans="1:13" ht="18.75" customHeight="1" x14ac:dyDescent="0.35">
      <c r="A14" s="79">
        <v>9</v>
      </c>
      <c r="B14" s="80" t="s">
        <v>141</v>
      </c>
      <c r="C14" s="80" t="s">
        <v>32</v>
      </c>
      <c r="D14" s="81">
        <v>40179</v>
      </c>
      <c r="E14" s="82" t="s">
        <v>21</v>
      </c>
      <c r="F14" s="80" t="s">
        <v>120</v>
      </c>
      <c r="G14" s="83">
        <v>5.75</v>
      </c>
      <c r="H14" s="84">
        <v>7.5</v>
      </c>
      <c r="I14" s="85">
        <v>6.5</v>
      </c>
      <c r="J14" s="86">
        <v>19.75</v>
      </c>
      <c r="K14" s="87" t="s">
        <v>165</v>
      </c>
      <c r="L14" s="87" t="s">
        <v>166</v>
      </c>
      <c r="M14" s="88" t="s">
        <v>172</v>
      </c>
    </row>
    <row r="15" spans="1:13" ht="18.75" customHeight="1" x14ac:dyDescent="0.35">
      <c r="A15" s="79">
        <v>10</v>
      </c>
      <c r="B15" s="80" t="s">
        <v>145</v>
      </c>
      <c r="C15" s="80" t="s">
        <v>146</v>
      </c>
      <c r="D15" s="81">
        <v>40506</v>
      </c>
      <c r="E15" s="82" t="s">
        <v>21</v>
      </c>
      <c r="F15" s="80" t="s">
        <v>120</v>
      </c>
      <c r="G15" s="83">
        <v>7.25</v>
      </c>
      <c r="H15" s="84">
        <v>5.25</v>
      </c>
      <c r="I15" s="85">
        <v>7.5</v>
      </c>
      <c r="J15" s="86">
        <v>20</v>
      </c>
      <c r="K15" s="87" t="s">
        <v>166</v>
      </c>
      <c r="L15" s="87" t="s">
        <v>167</v>
      </c>
      <c r="M15" s="88" t="s">
        <v>172</v>
      </c>
    </row>
    <row r="16" spans="1:13" ht="18.75" customHeight="1" x14ac:dyDescent="0.35">
      <c r="A16" s="79">
        <v>11</v>
      </c>
      <c r="B16" s="80" t="s">
        <v>135</v>
      </c>
      <c r="C16" s="80" t="s">
        <v>136</v>
      </c>
      <c r="D16" s="81">
        <v>40417</v>
      </c>
      <c r="E16" s="82" t="s">
        <v>15</v>
      </c>
      <c r="F16" s="80" t="s">
        <v>120</v>
      </c>
      <c r="G16" s="83">
        <v>7.75</v>
      </c>
      <c r="H16" s="84">
        <v>7.75</v>
      </c>
      <c r="I16" s="85">
        <v>7.75</v>
      </c>
      <c r="J16" s="86">
        <v>23.25</v>
      </c>
      <c r="K16" s="87" t="s">
        <v>165</v>
      </c>
      <c r="L16" s="90"/>
      <c r="M16" s="88" t="s">
        <v>172</v>
      </c>
    </row>
    <row r="17" spans="1:13" ht="18.75" customHeight="1" x14ac:dyDescent="0.35">
      <c r="A17" s="79">
        <v>12</v>
      </c>
      <c r="B17" s="80" t="s">
        <v>144</v>
      </c>
      <c r="C17" s="80" t="s">
        <v>136</v>
      </c>
      <c r="D17" s="81">
        <v>40402</v>
      </c>
      <c r="E17" s="82" t="s">
        <v>21</v>
      </c>
      <c r="F17" s="80" t="s">
        <v>120</v>
      </c>
      <c r="G17" s="83">
        <v>7.25</v>
      </c>
      <c r="H17" s="84">
        <v>5</v>
      </c>
      <c r="I17" s="89">
        <v>7.25</v>
      </c>
      <c r="J17" s="86">
        <v>19.5</v>
      </c>
      <c r="K17" s="87" t="s">
        <v>166</v>
      </c>
      <c r="L17" s="90"/>
      <c r="M17" s="88" t="s">
        <v>172</v>
      </c>
    </row>
    <row r="18" spans="1:13" ht="18.75" customHeight="1" x14ac:dyDescent="0.35">
      <c r="A18" s="79">
        <v>13</v>
      </c>
      <c r="B18" s="80" t="s">
        <v>135</v>
      </c>
      <c r="C18" s="80" t="s">
        <v>148</v>
      </c>
      <c r="D18" s="81">
        <v>40278</v>
      </c>
      <c r="E18" s="82" t="s">
        <v>15</v>
      </c>
      <c r="F18" s="80" t="s">
        <v>120</v>
      </c>
      <c r="G18" s="83">
        <v>6.25</v>
      </c>
      <c r="H18" s="84">
        <v>7</v>
      </c>
      <c r="I18" s="89">
        <v>6.5</v>
      </c>
      <c r="J18" s="86">
        <v>19.75</v>
      </c>
      <c r="K18" s="87" t="s">
        <v>165</v>
      </c>
      <c r="L18" s="90"/>
      <c r="M18" s="88" t="s">
        <v>172</v>
      </c>
    </row>
    <row r="19" spans="1:13" ht="18.75" customHeight="1" x14ac:dyDescent="0.35">
      <c r="A19" s="79">
        <v>14</v>
      </c>
      <c r="B19" s="80" t="s">
        <v>135</v>
      </c>
      <c r="C19" s="80" t="s">
        <v>109</v>
      </c>
      <c r="D19" s="81">
        <v>40417</v>
      </c>
      <c r="E19" s="82" t="s">
        <v>15</v>
      </c>
      <c r="F19" s="80" t="s">
        <v>120</v>
      </c>
      <c r="G19" s="83">
        <v>6.75</v>
      </c>
      <c r="H19" s="84">
        <v>6.25</v>
      </c>
      <c r="I19" s="89">
        <v>6</v>
      </c>
      <c r="J19" s="86">
        <v>19</v>
      </c>
      <c r="K19" s="87" t="s">
        <v>166</v>
      </c>
      <c r="L19" s="90"/>
      <c r="M19" s="88" t="s">
        <v>172</v>
      </c>
    </row>
    <row r="20" spans="1:13" ht="18.75" customHeight="1" x14ac:dyDescent="0.35">
      <c r="A20" s="79">
        <v>15</v>
      </c>
      <c r="B20" s="80" t="s">
        <v>126</v>
      </c>
      <c r="C20" s="80" t="s">
        <v>30</v>
      </c>
      <c r="D20" s="81">
        <v>40256</v>
      </c>
      <c r="E20" s="82" t="s">
        <v>21</v>
      </c>
      <c r="F20" s="80" t="s">
        <v>120</v>
      </c>
      <c r="G20" s="83">
        <v>7.75</v>
      </c>
      <c r="H20" s="84">
        <v>7.25</v>
      </c>
      <c r="I20" s="89">
        <v>9</v>
      </c>
      <c r="J20" s="86">
        <v>24</v>
      </c>
      <c r="K20" s="87" t="s">
        <v>165</v>
      </c>
      <c r="L20" s="87" t="s">
        <v>166</v>
      </c>
      <c r="M20" s="88" t="s">
        <v>172</v>
      </c>
    </row>
    <row r="21" spans="1:13" ht="18.75" customHeight="1" x14ac:dyDescent="0.35">
      <c r="A21" s="79">
        <v>16</v>
      </c>
      <c r="B21" s="80" t="s">
        <v>154</v>
      </c>
      <c r="C21" s="80" t="s">
        <v>155</v>
      </c>
      <c r="D21" s="81">
        <v>40282</v>
      </c>
      <c r="E21" s="82" t="s">
        <v>21</v>
      </c>
      <c r="F21" s="80" t="s">
        <v>120</v>
      </c>
      <c r="G21" s="83">
        <v>7.75</v>
      </c>
      <c r="H21" s="84">
        <v>5.35</v>
      </c>
      <c r="I21" s="85">
        <v>4</v>
      </c>
      <c r="J21" s="86">
        <v>17.100000000000001</v>
      </c>
      <c r="K21" s="87" t="s">
        <v>166</v>
      </c>
      <c r="L21" s="90"/>
      <c r="M21" s="88" t="s">
        <v>172</v>
      </c>
    </row>
    <row r="22" spans="1:13" ht="18.75" customHeight="1" x14ac:dyDescent="0.35">
      <c r="A22" s="79">
        <v>17</v>
      </c>
      <c r="B22" s="80" t="s">
        <v>149</v>
      </c>
      <c r="C22" s="80" t="s">
        <v>40</v>
      </c>
      <c r="D22" s="81">
        <v>40372</v>
      </c>
      <c r="E22" s="82" t="s">
        <v>15</v>
      </c>
      <c r="F22" s="80" t="s">
        <v>120</v>
      </c>
      <c r="G22" s="83">
        <v>6.25</v>
      </c>
      <c r="H22" s="84">
        <v>5.5</v>
      </c>
      <c r="I22" s="89">
        <v>6.5</v>
      </c>
      <c r="J22" s="86">
        <v>18.25</v>
      </c>
      <c r="K22" s="87" t="s">
        <v>166</v>
      </c>
      <c r="L22" s="87" t="s">
        <v>169</v>
      </c>
      <c r="M22" s="88" t="s">
        <v>172</v>
      </c>
    </row>
    <row r="23" spans="1:13" ht="18.75" customHeight="1" x14ac:dyDescent="0.35">
      <c r="A23" s="79">
        <v>18</v>
      </c>
      <c r="B23" s="80" t="s">
        <v>122</v>
      </c>
      <c r="C23" s="80" t="s">
        <v>123</v>
      </c>
      <c r="D23" s="81">
        <v>40204</v>
      </c>
      <c r="E23" s="82" t="s">
        <v>21</v>
      </c>
      <c r="F23" s="80" t="s">
        <v>120</v>
      </c>
      <c r="G23" s="83">
        <v>8.75</v>
      </c>
      <c r="H23" s="84">
        <v>8.5</v>
      </c>
      <c r="I23" s="89">
        <v>10</v>
      </c>
      <c r="J23" s="86">
        <v>27.25</v>
      </c>
      <c r="K23" s="87" t="s">
        <v>165</v>
      </c>
      <c r="L23" s="87" t="s">
        <v>167</v>
      </c>
      <c r="M23" s="88" t="s">
        <v>172</v>
      </c>
    </row>
    <row r="24" spans="1:13" ht="18.75" customHeight="1" x14ac:dyDescent="0.35">
      <c r="A24" s="79">
        <v>19</v>
      </c>
      <c r="B24" s="80" t="s">
        <v>130</v>
      </c>
      <c r="C24" s="80" t="s">
        <v>131</v>
      </c>
      <c r="D24" s="81">
        <v>40408</v>
      </c>
      <c r="E24" s="82" t="s">
        <v>21</v>
      </c>
      <c r="F24" s="80" t="s">
        <v>120</v>
      </c>
      <c r="G24" s="83">
        <v>8</v>
      </c>
      <c r="H24" s="84">
        <v>7.25</v>
      </c>
      <c r="I24" s="89">
        <v>7.75</v>
      </c>
      <c r="J24" s="86">
        <v>23</v>
      </c>
      <c r="K24" s="87" t="s">
        <v>165</v>
      </c>
      <c r="L24" s="87" t="s">
        <v>167</v>
      </c>
      <c r="M24" s="88" t="s">
        <v>172</v>
      </c>
    </row>
    <row r="25" spans="1:13" ht="18.75" customHeight="1" x14ac:dyDescent="0.35">
      <c r="A25" s="79">
        <v>20</v>
      </c>
      <c r="B25" s="80" t="s">
        <v>143</v>
      </c>
      <c r="C25" s="80" t="s">
        <v>24</v>
      </c>
      <c r="D25" s="81">
        <v>40394</v>
      </c>
      <c r="E25" s="82" t="s">
        <v>21</v>
      </c>
      <c r="F25" s="80" t="s">
        <v>120</v>
      </c>
      <c r="G25" s="83">
        <v>7</v>
      </c>
      <c r="H25" s="84">
        <v>7.5</v>
      </c>
      <c r="I25" s="89">
        <v>7</v>
      </c>
      <c r="J25" s="86">
        <v>21.5</v>
      </c>
      <c r="K25" s="87" t="s">
        <v>166</v>
      </c>
      <c r="L25" s="87" t="s">
        <v>167</v>
      </c>
      <c r="M25" s="88" t="s">
        <v>172</v>
      </c>
    </row>
    <row r="26" spans="1:13" ht="18.75" customHeight="1" x14ac:dyDescent="0.35">
      <c r="A26" s="79">
        <v>21</v>
      </c>
      <c r="B26" s="80" t="s">
        <v>118</v>
      </c>
      <c r="C26" s="80" t="s">
        <v>119</v>
      </c>
      <c r="D26" s="81">
        <v>40307</v>
      </c>
      <c r="E26" s="82" t="s">
        <v>15</v>
      </c>
      <c r="F26" s="80" t="s">
        <v>120</v>
      </c>
      <c r="G26" s="83">
        <v>8.25</v>
      </c>
      <c r="H26" s="84">
        <v>9</v>
      </c>
      <c r="I26" s="89">
        <v>9.75</v>
      </c>
      <c r="J26" s="86">
        <v>27</v>
      </c>
      <c r="K26" s="87" t="s">
        <v>165</v>
      </c>
      <c r="L26" s="87" t="s">
        <v>166</v>
      </c>
      <c r="M26" s="88" t="s">
        <v>172</v>
      </c>
    </row>
    <row r="27" spans="1:13" ht="18.75" customHeight="1" x14ac:dyDescent="0.35">
      <c r="A27" s="79">
        <v>22</v>
      </c>
      <c r="B27" s="80" t="s">
        <v>127</v>
      </c>
      <c r="C27" s="80" t="s">
        <v>128</v>
      </c>
      <c r="D27" s="81">
        <v>40214</v>
      </c>
      <c r="E27" s="82" t="s">
        <v>21</v>
      </c>
      <c r="F27" s="80" t="s">
        <v>120</v>
      </c>
      <c r="G27" s="83">
        <v>7.75</v>
      </c>
      <c r="H27" s="84">
        <v>8.5</v>
      </c>
      <c r="I27" s="85">
        <v>8.5</v>
      </c>
      <c r="J27" s="86">
        <v>24.75</v>
      </c>
      <c r="K27" s="87" t="s">
        <v>165</v>
      </c>
      <c r="L27" s="87" t="s">
        <v>167</v>
      </c>
      <c r="M27" s="88" t="s">
        <v>172</v>
      </c>
    </row>
    <row r="28" spans="1:13" ht="18.75" customHeight="1" x14ac:dyDescent="0.35">
      <c r="A28" s="79">
        <v>23</v>
      </c>
      <c r="B28" s="80" t="s">
        <v>132</v>
      </c>
      <c r="C28" s="80" t="s">
        <v>133</v>
      </c>
      <c r="D28" s="81">
        <v>40408</v>
      </c>
      <c r="E28" s="82" t="s">
        <v>21</v>
      </c>
      <c r="F28" s="80" t="s">
        <v>120</v>
      </c>
      <c r="G28" s="83">
        <v>7</v>
      </c>
      <c r="H28" s="84">
        <v>9</v>
      </c>
      <c r="I28" s="89">
        <v>8.75</v>
      </c>
      <c r="J28" s="86">
        <v>24.75</v>
      </c>
      <c r="K28" s="87" t="s">
        <v>165</v>
      </c>
      <c r="L28" s="87" t="s">
        <v>167</v>
      </c>
      <c r="M28" s="88" t="s">
        <v>172</v>
      </c>
    </row>
    <row r="29" spans="1:13" ht="18.75" customHeight="1" x14ac:dyDescent="0.35">
      <c r="A29" s="79">
        <v>24</v>
      </c>
      <c r="B29" s="80" t="s">
        <v>147</v>
      </c>
      <c r="C29" s="80" t="s">
        <v>133</v>
      </c>
      <c r="D29" s="81">
        <v>40543</v>
      </c>
      <c r="E29" s="82" t="s">
        <v>21</v>
      </c>
      <c r="F29" s="80" t="s">
        <v>120</v>
      </c>
      <c r="G29" s="83">
        <v>6.1</v>
      </c>
      <c r="H29" s="84">
        <v>6.25</v>
      </c>
      <c r="I29" s="85">
        <v>3.5</v>
      </c>
      <c r="J29" s="86">
        <v>15.85</v>
      </c>
      <c r="K29" s="87" t="s">
        <v>166</v>
      </c>
      <c r="L29" s="87" t="s">
        <v>165</v>
      </c>
      <c r="M29" s="91" t="s">
        <v>173</v>
      </c>
    </row>
    <row r="30" spans="1:13" ht="18.75" customHeight="1" x14ac:dyDescent="0.35">
      <c r="A30" s="79">
        <v>25</v>
      </c>
      <c r="B30" s="80" t="s">
        <v>152</v>
      </c>
      <c r="C30" s="80" t="s">
        <v>153</v>
      </c>
      <c r="D30" s="81">
        <v>40498</v>
      </c>
      <c r="E30" s="82" t="s">
        <v>15</v>
      </c>
      <c r="F30" s="80" t="s">
        <v>120</v>
      </c>
      <c r="G30" s="83">
        <v>7</v>
      </c>
      <c r="H30" s="84">
        <v>4.8499999999999996</v>
      </c>
      <c r="I30" s="89">
        <v>4.25</v>
      </c>
      <c r="J30" s="86">
        <v>16.100000000000001</v>
      </c>
      <c r="K30" s="87" t="s">
        <v>166</v>
      </c>
      <c r="L30" s="90"/>
      <c r="M30" s="88" t="s">
        <v>172</v>
      </c>
    </row>
    <row r="31" spans="1:13" ht="18.75" customHeight="1" x14ac:dyDescent="0.35">
      <c r="A31" s="35">
        <v>26</v>
      </c>
      <c r="B31" s="20" t="s">
        <v>134</v>
      </c>
      <c r="C31" s="20" t="s">
        <v>78</v>
      </c>
      <c r="D31" s="21">
        <v>40232</v>
      </c>
      <c r="E31" s="19" t="s">
        <v>21</v>
      </c>
      <c r="F31" s="20" t="s">
        <v>120</v>
      </c>
      <c r="G31" s="22">
        <v>8.5</v>
      </c>
      <c r="H31" s="17">
        <v>6.25</v>
      </c>
      <c r="I31" s="24">
        <v>6.25</v>
      </c>
      <c r="J31" s="32">
        <v>21</v>
      </c>
      <c r="K31" s="31" t="s">
        <v>166</v>
      </c>
      <c r="L31" s="77"/>
      <c r="M31" s="40" t="s">
        <v>172</v>
      </c>
    </row>
    <row r="32" spans="1:13" ht="18.75" customHeight="1" x14ac:dyDescent="0.35">
      <c r="A32" s="35">
        <v>27</v>
      </c>
      <c r="B32" s="20" t="s">
        <v>157</v>
      </c>
      <c r="C32" s="20" t="s">
        <v>111</v>
      </c>
      <c r="D32" s="21">
        <v>40180</v>
      </c>
      <c r="E32" s="19" t="s">
        <v>15</v>
      </c>
      <c r="F32" s="20" t="s">
        <v>120</v>
      </c>
      <c r="G32" s="22">
        <v>6.5</v>
      </c>
      <c r="H32" s="17">
        <v>7.5</v>
      </c>
      <c r="I32" s="24">
        <v>2.75</v>
      </c>
      <c r="J32" s="32">
        <v>16.75</v>
      </c>
      <c r="K32" s="31" t="s">
        <v>166</v>
      </c>
      <c r="L32" s="77"/>
      <c r="M32" s="40" t="s">
        <v>172</v>
      </c>
    </row>
    <row r="33" spans="1:13" ht="18.75" customHeight="1" x14ac:dyDescent="0.35">
      <c r="A33" s="35">
        <v>28</v>
      </c>
      <c r="B33" s="20" t="s">
        <v>138</v>
      </c>
      <c r="C33" s="20" t="s">
        <v>139</v>
      </c>
      <c r="D33" s="21">
        <v>40186</v>
      </c>
      <c r="E33" s="19" t="s">
        <v>21</v>
      </c>
      <c r="F33" s="20" t="s">
        <v>120</v>
      </c>
      <c r="G33" s="22">
        <v>7.25</v>
      </c>
      <c r="H33" s="17">
        <v>7.25</v>
      </c>
      <c r="I33" s="23">
        <v>7.25</v>
      </c>
      <c r="J33" s="32">
        <v>21.75</v>
      </c>
      <c r="K33" s="31" t="s">
        <v>165</v>
      </c>
      <c r="L33" s="77"/>
      <c r="M33" s="40" t="s">
        <v>172</v>
      </c>
    </row>
    <row r="34" spans="1:13" ht="18.75" customHeight="1" x14ac:dyDescent="0.35">
      <c r="A34" s="35">
        <v>29</v>
      </c>
      <c r="B34" s="20" t="s">
        <v>121</v>
      </c>
      <c r="C34" s="20" t="s">
        <v>28</v>
      </c>
      <c r="D34" s="21">
        <v>40515</v>
      </c>
      <c r="E34" s="19" t="s">
        <v>21</v>
      </c>
      <c r="F34" s="20" t="s">
        <v>120</v>
      </c>
      <c r="G34" s="22">
        <v>7.25</v>
      </c>
      <c r="H34" s="17">
        <v>7.75</v>
      </c>
      <c r="I34" s="23">
        <v>9.75</v>
      </c>
      <c r="J34" s="32">
        <v>24.75</v>
      </c>
      <c r="K34" s="31" t="s">
        <v>165</v>
      </c>
      <c r="L34" s="77"/>
      <c r="M34" s="40" t="s">
        <v>172</v>
      </c>
    </row>
    <row r="35" spans="1:13" ht="21" customHeight="1" x14ac:dyDescent="0.35">
      <c r="A35" s="6" t="s">
        <v>60</v>
      </c>
      <c r="B35" s="47"/>
      <c r="C35" s="48"/>
      <c r="D35" s="48"/>
      <c r="E35" s="48"/>
      <c r="F35" s="48"/>
      <c r="G35" s="49">
        <f>SUM(G6:G34)/29</f>
        <v>7.36551724137931</v>
      </c>
      <c r="H35" s="49">
        <f t="shared" ref="H35:I35" si="0">SUM(H6:H34)/29</f>
        <v>7.1534482758620683</v>
      </c>
      <c r="I35" s="49">
        <f t="shared" si="0"/>
        <v>7.2327586206896548</v>
      </c>
      <c r="J35" s="50">
        <f t="shared" ref="J35" si="1">G35+H35+I35</f>
        <v>21.751724137931035</v>
      </c>
      <c r="K35" s="15"/>
      <c r="L35" s="15"/>
      <c r="M35" s="51" t="s">
        <v>183</v>
      </c>
    </row>
    <row r="36" spans="1:13" ht="14.25" customHeight="1" x14ac:dyDescent="0.3"/>
    <row r="37" spans="1:13" ht="14.25" customHeight="1" x14ac:dyDescent="0.3"/>
    <row r="38" spans="1:13" ht="14.25" customHeight="1" x14ac:dyDescent="0.3"/>
    <row r="39" spans="1:13" ht="14.25" customHeight="1" x14ac:dyDescent="0.3"/>
    <row r="40" spans="1:13" ht="14.25" customHeight="1" x14ac:dyDescent="0.3"/>
    <row r="41" spans="1:13" ht="14.25" customHeight="1" x14ac:dyDescent="0.3"/>
    <row r="42" spans="1:13" ht="14.25" customHeight="1" x14ac:dyDescent="0.3"/>
    <row r="43" spans="1:13" ht="14.25" customHeight="1" x14ac:dyDescent="0.3"/>
    <row r="44" spans="1:13" ht="14.25" customHeight="1" x14ac:dyDescent="0.3"/>
    <row r="45" spans="1:13" ht="14.25" customHeight="1" x14ac:dyDescent="0.3"/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C1"/>
    <mergeCell ref="A3:M3"/>
    <mergeCell ref="A4:M4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3" sqref="A3:H10"/>
    </sheetView>
  </sheetViews>
  <sheetFormatPr defaultRowHeight="14.4" x14ac:dyDescent="0.3"/>
  <cols>
    <col min="2" max="2" width="11.44140625" customWidth="1"/>
    <col min="3" max="3" width="13.5546875" customWidth="1"/>
    <col min="4" max="4" width="14.44140625" customWidth="1"/>
    <col min="5" max="5" width="13.21875" customWidth="1"/>
    <col min="6" max="6" width="16.33203125" customWidth="1"/>
    <col min="7" max="7" width="15.88671875" customWidth="1"/>
    <col min="8" max="8" width="14.5546875" customWidth="1"/>
  </cols>
  <sheetData>
    <row r="1" spans="1:12" s="8" customFormat="1" ht="18" x14ac:dyDescent="0.35">
      <c r="A1" s="110" t="s">
        <v>0</v>
      </c>
      <c r="B1" s="111"/>
      <c r="C1" s="111"/>
      <c r="D1" s="1"/>
      <c r="E1" s="1"/>
      <c r="F1" s="1"/>
    </row>
    <row r="2" spans="1:12" s="8" customFormat="1" ht="18" x14ac:dyDescent="0.35">
      <c r="A2" s="2" t="s">
        <v>1</v>
      </c>
      <c r="B2" s="3"/>
      <c r="C2" s="3"/>
      <c r="D2" s="3"/>
      <c r="E2" s="3"/>
      <c r="F2" s="1"/>
    </row>
    <row r="3" spans="1:12" s="8" customFormat="1" ht="17.399999999999999" x14ac:dyDescent="0.3">
      <c r="A3" s="112" t="s">
        <v>162</v>
      </c>
      <c r="B3" s="112"/>
      <c r="C3" s="112"/>
      <c r="D3" s="112"/>
      <c r="E3" s="112"/>
      <c r="F3" s="112"/>
      <c r="G3" s="112"/>
      <c r="H3" s="112"/>
      <c r="I3" s="100"/>
      <c r="J3" s="100"/>
      <c r="K3" s="100"/>
      <c r="L3" s="100"/>
    </row>
    <row r="4" spans="1:12" ht="18" x14ac:dyDescent="0.3">
      <c r="A4" s="116" t="s">
        <v>2</v>
      </c>
      <c r="B4" s="116"/>
      <c r="C4" s="116"/>
      <c r="D4" s="116"/>
      <c r="E4" s="116"/>
      <c r="F4" s="116"/>
      <c r="G4" s="116"/>
      <c r="H4" s="116"/>
      <c r="I4" s="101"/>
      <c r="J4" s="101"/>
      <c r="K4" s="101"/>
      <c r="L4" s="101"/>
    </row>
    <row r="5" spans="1:12" s="8" customFormat="1" ht="18" customHeight="1" x14ac:dyDescent="0.3">
      <c r="A5" s="117" t="s">
        <v>3</v>
      </c>
      <c r="B5" s="117" t="s">
        <v>159</v>
      </c>
      <c r="C5" s="119" t="s">
        <v>163</v>
      </c>
      <c r="D5" s="119"/>
      <c r="E5" s="119"/>
      <c r="F5" s="117" t="s">
        <v>12</v>
      </c>
      <c r="G5" s="120" t="s">
        <v>175</v>
      </c>
      <c r="H5" s="119" t="s">
        <v>176</v>
      </c>
      <c r="I5" s="14"/>
      <c r="J5" s="14"/>
      <c r="K5" s="14"/>
      <c r="L5" s="14"/>
    </row>
    <row r="6" spans="1:12" ht="17.399999999999999" x14ac:dyDescent="0.3">
      <c r="A6" s="117"/>
      <c r="B6" s="117"/>
      <c r="C6" s="16" t="s">
        <v>160</v>
      </c>
      <c r="D6" s="16" t="s">
        <v>10</v>
      </c>
      <c r="E6" s="16" t="s">
        <v>11</v>
      </c>
      <c r="F6" s="117"/>
      <c r="G6" s="120"/>
      <c r="H6" s="119"/>
    </row>
    <row r="7" spans="1:12" ht="18" x14ac:dyDescent="0.35">
      <c r="A7" s="9">
        <v>1</v>
      </c>
      <c r="B7" s="9" t="s">
        <v>16</v>
      </c>
      <c r="C7" s="10">
        <f>'LỚP 9A'!G32</f>
        <v>7.4326923076923075</v>
      </c>
      <c r="D7" s="10">
        <f>'LỚP 9A'!H32</f>
        <v>6.5865384615384617</v>
      </c>
      <c r="E7" s="10">
        <f>'LỚP 9A'!I32</f>
        <v>6.8173076923076925</v>
      </c>
      <c r="F7" s="10">
        <f>'LỚP 9A'!J32</f>
        <v>20.836538461538463</v>
      </c>
      <c r="G7" s="54" t="s">
        <v>181</v>
      </c>
      <c r="H7" s="57" t="s">
        <v>182</v>
      </c>
    </row>
    <row r="8" spans="1:12" ht="18" x14ac:dyDescent="0.35">
      <c r="A8" s="9">
        <v>2</v>
      </c>
      <c r="B8" s="9" t="s">
        <v>64</v>
      </c>
      <c r="C8" s="10">
        <f>'LỚP 9B'!G39</f>
        <v>7.3939393939393936</v>
      </c>
      <c r="D8" s="10">
        <f>'LỚP 9B'!H39</f>
        <v>6.5727272727272723</v>
      </c>
      <c r="E8" s="10">
        <f>'LỚP 9B'!I39</f>
        <v>6.9848484848484844</v>
      </c>
      <c r="F8" s="10">
        <f>'LỚP 9B'!J39</f>
        <v>20.951515151515149</v>
      </c>
      <c r="G8" s="54" t="s">
        <v>177</v>
      </c>
      <c r="H8" s="57" t="s">
        <v>178</v>
      </c>
    </row>
    <row r="9" spans="1:12" ht="18" x14ac:dyDescent="0.35">
      <c r="A9" s="9">
        <v>3</v>
      </c>
      <c r="B9" s="9" t="s">
        <v>120</v>
      </c>
      <c r="C9" s="10">
        <f>'LỚP 9C'!G35</f>
        <v>7.36551724137931</v>
      </c>
      <c r="D9" s="10">
        <f>'LỚP 9C'!H35</f>
        <v>7.1534482758620683</v>
      </c>
      <c r="E9" s="10">
        <f>'LỚP 9C'!I35</f>
        <v>7.2327586206896548</v>
      </c>
      <c r="F9" s="10">
        <f>'LỚP 9C'!J35</f>
        <v>21.751724137931035</v>
      </c>
      <c r="G9" s="51" t="s">
        <v>183</v>
      </c>
      <c r="H9" s="58" t="s">
        <v>184</v>
      </c>
    </row>
    <row r="10" spans="1:12" ht="18" x14ac:dyDescent="0.3">
      <c r="A10" s="121" t="s">
        <v>161</v>
      </c>
      <c r="B10" s="121"/>
      <c r="C10" s="12">
        <f>(C7*26+C8*33+C9*29)/88</f>
        <v>7.3960227272727277</v>
      </c>
      <c r="D10" s="12">
        <f t="shared" ref="D10:F10" si="0">(D7*26+D8*33+D9*29)/88</f>
        <v>6.7681818181818167</v>
      </c>
      <c r="E10" s="12">
        <f t="shared" si="0"/>
        <v>7.0170454545454541</v>
      </c>
      <c r="F10" s="12">
        <f t="shared" si="0"/>
        <v>21.181250000000002</v>
      </c>
      <c r="G10" s="56" t="s">
        <v>186</v>
      </c>
      <c r="H10" s="56" t="s">
        <v>185</v>
      </c>
    </row>
  </sheetData>
  <mergeCells count="10">
    <mergeCell ref="A1:C1"/>
    <mergeCell ref="A10:B10"/>
    <mergeCell ref="A5:A6"/>
    <mergeCell ref="B5:B6"/>
    <mergeCell ref="C5:E5"/>
    <mergeCell ref="F5:F6"/>
    <mergeCell ref="G5:G6"/>
    <mergeCell ref="H5:H6"/>
    <mergeCell ref="A3:H3"/>
    <mergeCell ref="A4:H4"/>
  </mergeCells>
  <pageMargins left="0.7" right="0.7" top="0.75" bottom="0.75" header="0.3" footer="0.3"/>
  <pageSetup paperSize="9" orientation="portrait" verticalDpi="0" copies="2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CẢ KHỐI</vt:lpstr>
      <vt:lpstr>Tổng hợp toàn huyện</vt:lpstr>
      <vt:lpstr>LỚP 9A</vt:lpstr>
      <vt:lpstr>LỚP 9B</vt:lpstr>
      <vt:lpstr>LỚP 9C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 QUANG HUNG</dc:creator>
  <cp:lastModifiedBy>THCS QUANG HUNG</cp:lastModifiedBy>
  <dcterms:created xsi:type="dcterms:W3CDTF">2025-03-11T01:29:59Z</dcterms:created>
  <dcterms:modified xsi:type="dcterms:W3CDTF">2025-06-18T13:46:23Z</dcterms:modified>
</cp:coreProperties>
</file>