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8C8C0788-3239-41A7-972C-A660808C8F64}" xr6:coauthVersionLast="47" xr6:coauthVersionMax="47" xr10:uidLastSave="{00000000-0000-0000-0000-000000000000}"/>
  <bookViews>
    <workbookView xWindow="-120" yWindow="-120" windowWidth="29040" windowHeight="15840" xr2:uid="{BCA18D06-DE51-4E51-AA09-FB73B1F7A84F}"/>
  </bookViews>
  <sheets>
    <sheet name="tuần 6 tháng 10,2025 chung" sheetId="1" r:id="rId1"/>
    <sheet name="Hồng Hưng tuần 5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" i="1" l="1"/>
  <c r="G40" i="1"/>
  <c r="G41" i="1"/>
  <c r="G42" i="1"/>
  <c r="G43" i="1"/>
  <c r="G44" i="1"/>
  <c r="G45" i="1"/>
  <c r="G46" i="1"/>
  <c r="K17" i="1"/>
  <c r="G10" i="1"/>
  <c r="G11" i="1"/>
  <c r="G12" i="1"/>
  <c r="G13" i="1"/>
  <c r="G14" i="1"/>
  <c r="G15" i="1"/>
  <c r="G16" i="1"/>
  <c r="K47" i="1" l="1"/>
  <c r="K37" i="1"/>
  <c r="K27" i="1"/>
  <c r="G30" i="1"/>
  <c r="G31" i="1"/>
  <c r="G32" i="1"/>
  <c r="G33" i="1"/>
  <c r="G34" i="1"/>
  <c r="G35" i="1"/>
  <c r="G36" i="1"/>
  <c r="G57" i="3"/>
  <c r="G45" i="3"/>
  <c r="G35" i="3"/>
  <c r="G24" i="3"/>
  <c r="G10" i="3"/>
  <c r="G11" i="3"/>
  <c r="G12" i="3"/>
  <c r="G13" i="3"/>
  <c r="G14" i="3"/>
  <c r="G15" i="3"/>
  <c r="G16" i="3"/>
  <c r="D72" i="3"/>
  <c r="K61" i="3"/>
  <c r="G60" i="3"/>
  <c r="G59" i="3"/>
  <c r="G58" i="3"/>
  <c r="G56" i="3"/>
  <c r="G55" i="3"/>
  <c r="G54" i="3"/>
  <c r="G53" i="3"/>
  <c r="G52" i="3"/>
  <c r="G51" i="3"/>
  <c r="K49" i="3"/>
  <c r="G48" i="3"/>
  <c r="G47" i="3"/>
  <c r="G46" i="3"/>
  <c r="G44" i="3"/>
  <c r="G43" i="3"/>
  <c r="G42" i="3"/>
  <c r="G41" i="3"/>
  <c r="G49" i="3" s="1"/>
  <c r="K39" i="3"/>
  <c r="G38" i="3"/>
  <c r="G37" i="3"/>
  <c r="G36" i="3"/>
  <c r="G34" i="3"/>
  <c r="G33" i="3"/>
  <c r="G32" i="3"/>
  <c r="G31" i="3"/>
  <c r="G30" i="3"/>
  <c r="K28" i="3"/>
  <c r="G27" i="3"/>
  <c r="G26" i="3"/>
  <c r="G25" i="3"/>
  <c r="G23" i="3"/>
  <c r="G22" i="3"/>
  <c r="G21" i="3"/>
  <c r="G20" i="3"/>
  <c r="G19" i="3"/>
  <c r="K17" i="3"/>
  <c r="G9" i="3"/>
  <c r="G50" i="1"/>
  <c r="G51" i="1"/>
  <c r="G52" i="1"/>
  <c r="G53" i="1"/>
  <c r="G54" i="1"/>
  <c r="G55" i="1"/>
  <c r="G20" i="1"/>
  <c r="G21" i="1"/>
  <c r="G22" i="1"/>
  <c r="G23" i="1"/>
  <c r="G24" i="1"/>
  <c r="G25" i="1"/>
  <c r="G26" i="1"/>
  <c r="G19" i="1"/>
  <c r="G29" i="1"/>
  <c r="G49" i="1"/>
  <c r="G39" i="1"/>
  <c r="G56" i="1" l="1"/>
  <c r="G37" i="1"/>
  <c r="G47" i="1"/>
  <c r="G27" i="1"/>
  <c r="G39" i="3"/>
  <c r="L39" i="3" s="1"/>
  <c r="L49" i="3"/>
  <c r="G17" i="3"/>
  <c r="L17" i="3" s="1"/>
  <c r="G61" i="3"/>
  <c r="L61" i="3" s="1"/>
  <c r="G28" i="3"/>
  <c r="L28" i="3" s="1"/>
  <c r="G9" i="1"/>
  <c r="G17" i="1" s="1"/>
  <c r="L17" i="1" s="1"/>
  <c r="L47" i="1" l="1"/>
  <c r="L56" i="1"/>
  <c r="L37" i="1"/>
  <c r="L27" i="1"/>
  <c r="D67" i="1" l="1"/>
</calcChain>
</file>

<file path=xl/sharedStrings.xml><?xml version="1.0" encoding="utf-8"?>
<sst xmlns="http://schemas.openxmlformats.org/spreadsheetml/2006/main" count="390" uniqueCount="136">
  <si>
    <t>CÔNG TY TNHH THỰC PHẨM MẠNH YẾN</t>
  </si>
  <si>
    <t>CỘNG HÒA XÃ HỘI CHỦ NGHĨA VIỆT NAM</t>
  </si>
  <si>
    <t>Độc Lập -  Tự Do -  Hạnh Phúc</t>
  </si>
  <si>
    <t>SĐT : 0374.116.906 Ms Yến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</si>
  <si>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</si>
  <si>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</si>
  <si>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</si>
  <si>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</si>
  <si>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</si>
  <si>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</si>
  <si>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</si>
  <si>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TP Chín/HS</t>
  </si>
  <si>
    <t>Kcalo</t>
  </si>
  <si>
    <t>Chi phí phụ</t>
  </si>
  <si>
    <t>TỔNG</t>
  </si>
  <si>
    <t>Chất đốt</t>
  </si>
  <si>
    <t>Thuế</t>
  </si>
  <si>
    <t>Cà chua</t>
  </si>
  <si>
    <t>Nhân công</t>
  </si>
  <si>
    <t>Tổng</t>
  </si>
  <si>
    <t>Tổng tiền</t>
  </si>
  <si>
    <t>5 ngày</t>
  </si>
  <si>
    <t>thành tiền 1 suất</t>
  </si>
  <si>
    <t>Người Lập Thực Đơn</t>
  </si>
  <si>
    <t>Nguyễn Thị Hải Yến</t>
  </si>
  <si>
    <t>Hiệu Trưởng Duyệt</t>
  </si>
  <si>
    <t>Đậu xốt cà chua</t>
  </si>
  <si>
    <t>Cơm trắng</t>
  </si>
  <si>
    <t>Gạo tẻ</t>
  </si>
  <si>
    <t>Rau thơm</t>
  </si>
  <si>
    <t>Gia vị các loại</t>
  </si>
  <si>
    <t>Đậu phụ</t>
  </si>
  <si>
    <t>Bí xanh</t>
  </si>
  <si>
    <t>Khoai tây</t>
  </si>
  <si>
    <t>Xương lợn</t>
  </si>
  <si>
    <t>Khấu hao</t>
  </si>
  <si>
    <t>Thịt băm rang</t>
  </si>
  <si>
    <t>Canh mồng tơi nấu tép</t>
  </si>
  <si>
    <t>Mồng tơi</t>
  </si>
  <si>
    <t>Tép</t>
  </si>
  <si>
    <t>Thịt gà chiên</t>
  </si>
  <si>
    <t>Gà CN bỏ cđcc</t>
  </si>
  <si>
    <t>Canh bí xanh nấu gà</t>
  </si>
  <si>
    <t>Khoai tây xào thịt</t>
  </si>
  <si>
    <t>Trứng vịt</t>
  </si>
  <si>
    <t>Trứng xào</t>
  </si>
  <si>
    <t>Thịt mông sấn</t>
  </si>
  <si>
    <t>Đậu xốt</t>
  </si>
  <si>
    <t>THỰC ĐƠN BÁN TRÚ TUẦN 04 NĂM HỌC 2025 - 2026</t>
  </si>
  <si>
    <t>Tuần 4 tháng 9 năm học 2025-2026</t>
  </si>
  <si>
    <t xml:space="preserve">
( Thứ 2)
29/09/2025</t>
  </si>
  <si>
    <t xml:space="preserve">
( Thứ 3)
30/09/2025</t>
  </si>
  <si>
    <t xml:space="preserve">
( Thứ 4)
01/09/2025</t>
  </si>
  <si>
    <t xml:space="preserve">
( Thứ 5)
02/09/2025</t>
  </si>
  <si>
    <t xml:space="preserve">
( Thứ 6)
03/09/2025</t>
  </si>
  <si>
    <t>Giò rim</t>
  </si>
  <si>
    <t>Cá chiênn</t>
  </si>
  <si>
    <t>Thịt băm xào ngô</t>
  </si>
  <si>
    <t>Bắp cải xào + thịt</t>
  </si>
  <si>
    <t>Đậu sốt cà chua</t>
  </si>
  <si>
    <t>Canh rau tơi  + tép</t>
  </si>
  <si>
    <t>Canh bí xanh nấu thịt gà</t>
  </si>
  <si>
    <t xml:space="preserve">Canh chua
( Ngao,giá, dứa) </t>
  </si>
  <si>
    <t>Canh củ cải, cà rốt , xương</t>
  </si>
  <si>
    <t xml:space="preserve">Canh bí đỏ + Thịt </t>
  </si>
  <si>
    <t>Từ ngày 29/09/2025 đến ngày 03/10/2025</t>
  </si>
  <si>
    <t>Thực đơn</t>
  </si>
  <si>
    <t>Món chính</t>
  </si>
  <si>
    <t>Món phụ</t>
  </si>
  <si>
    <t>canh</t>
  </si>
  <si>
    <t>Cơm</t>
  </si>
  <si>
    <t>Thứ 2/29-09</t>
  </si>
  <si>
    <t>Thứ 3/ 30-09</t>
  </si>
  <si>
    <t>Thứ 4/01-10</t>
  </si>
  <si>
    <t>Thứ 5/02-10</t>
  </si>
  <si>
    <t>Thứ 6/03-10</t>
  </si>
  <si>
    <t>Giò lợn</t>
  </si>
  <si>
    <t>Canh ngao nấu chua</t>
  </si>
  <si>
    <t>Thịt lợn</t>
  </si>
  <si>
    <t>Ngao</t>
  </si>
  <si>
    <t>Giá dứa các loại</t>
  </si>
  <si>
    <t>Canh củ quả nấu xương</t>
  </si>
  <si>
    <t>Khoai tây cà rốt</t>
  </si>
  <si>
    <t>Tôm chiên</t>
  </si>
  <si>
    <t>Tôm Chiên (3 con)</t>
  </si>
  <si>
    <t>Thịt sấn mông vai</t>
  </si>
  <si>
    <t>Canh bí đỏ nấu thịt</t>
  </si>
  <si>
    <t>Bí đỏ</t>
  </si>
  <si>
    <t>Thịt nạc</t>
  </si>
  <si>
    <t>Số nhà 91 phố Yết Kiêu  - P.Tân Hưng, TP Hải Phòng, Việt Nam</t>
  </si>
  <si>
    <t>Bánh gạo</t>
  </si>
  <si>
    <t>Thạch</t>
  </si>
  <si>
    <t>Thạch rau câu Long Hải</t>
  </si>
  <si>
    <t>Ngô ngọt, cà rốt</t>
  </si>
  <si>
    <t>THỰC ĐƠN BÁN TRÚ TUẦN 05 NĂM HỌC 2025 - 2026</t>
  </si>
  <si>
    <t>Canh bí đỏ nấu xương</t>
  </si>
  <si>
    <t>Trứng cút</t>
  </si>
  <si>
    <t>Tép đồng</t>
  </si>
  <si>
    <t>Đinh Thị Hương Giang</t>
  </si>
  <si>
    <t>Tuần 6 tháng 10 năm học 2025-2026</t>
  </si>
  <si>
    <t>Tuần 05 ( Từ ngày 13/10 đến ngày 17/10 năm 2025 )</t>
  </si>
  <si>
    <t>Kính gửi :Gia lộc</t>
  </si>
  <si>
    <t>THỰC ĐƠN BÁN TRÚ TUẦN 6 THÁNG 10.2025</t>
  </si>
  <si>
    <t>Tuần 04 ( Từ ngày 13/10 đến ngày 17/10 năm 2025 )</t>
  </si>
  <si>
    <t>THỨ 2
  (Ngày 13/10/2025)</t>
  </si>
  <si>
    <t>THỨ 3
  (Ngày 14/10/2025)</t>
  </si>
  <si>
    <t>THỨ 4
  (Ngày15/10/2025)</t>
  </si>
  <si>
    <t>THỨ 5
  (Ngày 16/10/2025)</t>
  </si>
  <si>
    <t>THỨ 6
  (Ngày 17/10/2025)</t>
  </si>
  <si>
    <t xml:space="preserve">Món chính </t>
  </si>
  <si>
    <t>Mộc xốt cà chua</t>
  </si>
  <si>
    <t>Thịt kho trứng cút</t>
  </si>
  <si>
    <t xml:space="preserve">Món phụ </t>
  </si>
  <si>
    <t>Trứng cuộn</t>
  </si>
  <si>
    <t>Chả cá viên</t>
  </si>
  <si>
    <t xml:space="preserve">Canh </t>
  </si>
  <si>
    <t>Canh bí đỏ+ thịt</t>
  </si>
  <si>
    <t>Canh mùng tơi nấu tép</t>
  </si>
  <si>
    <t>Canh khoai tây+ xương</t>
  </si>
  <si>
    <t>Canh cải thảo + thịt</t>
  </si>
  <si>
    <t xml:space="preserve">Cơm </t>
  </si>
  <si>
    <t>Tân Hưng ngày  10 tháng 10 năm 2025</t>
  </si>
  <si>
    <t>Thứ 2/13-10</t>
  </si>
  <si>
    <t>Thứ 3/ 14-10</t>
  </si>
  <si>
    <t>Thứ 4/15-10</t>
  </si>
  <si>
    <t>Thứ 5/16-10</t>
  </si>
  <si>
    <t>Thứ 6/17-10</t>
  </si>
  <si>
    <t>Mọc xốt cà chua</t>
  </si>
  <si>
    <t>Mọc (thịt nạc xay viên)</t>
  </si>
  <si>
    <t>Canh tép nấu mồng tơi</t>
  </si>
  <si>
    <t xml:space="preserve">Chả cá viên chiên </t>
  </si>
  <si>
    <t>Canh khoai tây cà rốt nấu xương</t>
  </si>
  <si>
    <t xml:space="preserve">Tôm chiên </t>
  </si>
  <si>
    <t>Canh cải thảo nấu thịt</t>
  </si>
  <si>
    <t xml:space="preserve">Tôm biển </t>
  </si>
  <si>
    <t>Cải thảo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</si>
</sst>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3"/>
      <color rgb="FFFF0000"/>
      <name val="Times New Roman"/>
      <family val="1"/>
    </font>
    <font>
      <b/>
      <sz val="14"/>
      <name val="Times New Roman"/>
      <family val="1"/>
    </font>
    <font>
      <b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</font>
    <font>
      <b/>
      <sz val="15"/>
      <color theme="1"/>
      <name val="Times New Roman"/>
      <family val="1"/>
    </font>
    <font>
      <sz val="12"/>
      <color rgb="FFFF0000"/>
      <name val="Times New Roman"/>
      <family val="1"/>
    </font>
    <font>
      <b/>
      <i/>
      <sz val="13"/>
      <color theme="1"/>
      <name val="Times New Roman"/>
      <family val="1"/>
    </font>
    <font>
      <sz val="1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6" fillId="0" borderId="2" xfId="1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4" fontId="6" fillId="4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3" borderId="2" xfId="0" applyFont="1" applyFill="1" applyBorder="1" applyAlignment="1">
      <alignment horizontal="left"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64" fontId="9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4" fontId="12" fillId="0" borderId="2" xfId="1" applyNumberFormat="1" applyFont="1" applyFill="1" applyBorder="1" applyAlignment="1">
      <alignment horizontal="center" vertical="center"/>
    </xf>
    <xf numFmtId="164" fontId="12" fillId="4" borderId="2" xfId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64" fontId="13" fillId="0" borderId="2" xfId="1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64" fontId="13" fillId="0" borderId="2" xfId="1" applyNumberFormat="1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4" fontId="13" fillId="0" borderId="2" xfId="1" applyNumberFormat="1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1" fillId="0" borderId="0" xfId="0" applyFont="1"/>
    <xf numFmtId="0" fontId="4" fillId="0" borderId="0" xfId="0" applyFont="1"/>
    <xf numFmtId="0" fontId="22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164" fontId="23" fillId="0" borderId="2" xfId="1" applyNumberFormat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164" fontId="23" fillId="0" borderId="2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/>
    </xf>
    <xf numFmtId="164" fontId="23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76CE1-B597-4BD9-B046-7D391089C1AA}">
  <dimension ref="A1:S67"/>
  <sheetViews>
    <sheetView tabSelected="1" topLeftCell="A44" workbookViewId="0">
      <selection activeCell="F64" sqref="F64"/>
    </sheetView>
  </sheetViews>
  <sheetFormatPr defaultColWidth="13.25" defaultRowHeight="16.5" x14ac:dyDescent="0.25"/>
  <cols>
    <col min="1" max="1" width="13.625" style="6" customWidth="1"/>
    <col min="2" max="2" width="6" style="2" customWidth="1"/>
    <col min="3" max="3" width="25.5" style="3" customWidth="1"/>
    <col min="4" max="4" width="23.625" style="4" customWidth="1"/>
    <col min="5" max="5" width="11.25" style="4" customWidth="1"/>
    <col min="6" max="6" width="12.875" style="5" customWidth="1"/>
    <col min="7" max="7" width="12.5" style="5" customWidth="1"/>
    <col min="8" max="8" width="10.375" style="6" customWidth="1"/>
    <col min="9" max="9" width="7" style="6" customWidth="1"/>
    <col min="10" max="10" width="13.875" style="4" customWidth="1"/>
    <col min="11" max="11" width="10" style="4" customWidth="1"/>
    <col min="12" max="12" width="12" style="4" customWidth="1"/>
    <col min="13" max="13" width="13.25" style="6"/>
    <col min="14" max="18" width="18.875" style="6" customWidth="1"/>
    <col min="19" max="16384" width="13.25" style="6"/>
  </cols>
  <sheetData>
    <row r="1" spans="1:19" ht="25.5" customHeight="1" x14ac:dyDescent="0.25">
      <c r="A1" s="96" t="s">
        <v>0</v>
      </c>
      <c r="B1" s="96"/>
      <c r="C1" s="96"/>
      <c r="D1" s="96"/>
      <c r="H1" s="91" t="s">
        <v>1</v>
      </c>
      <c r="I1" s="91"/>
      <c r="J1" s="91"/>
      <c r="K1" s="91"/>
      <c r="L1" s="91"/>
    </row>
    <row r="2" spans="1:19" ht="25.5" customHeight="1" x14ac:dyDescent="0.3">
      <c r="A2" s="1" t="s">
        <v>89</v>
      </c>
      <c r="B2" s="7"/>
      <c r="C2" s="8"/>
      <c r="D2" s="7"/>
      <c r="E2" s="9"/>
      <c r="F2" s="9"/>
      <c r="G2" s="9"/>
      <c r="H2" s="92" t="s">
        <v>2</v>
      </c>
      <c r="I2" s="92"/>
      <c r="J2" s="92"/>
      <c r="K2" s="92"/>
      <c r="L2" s="92"/>
    </row>
    <row r="3" spans="1:19" ht="25.5" customHeight="1" x14ac:dyDescent="0.3">
      <c r="A3" s="8" t="s">
        <v>3</v>
      </c>
      <c r="B3" s="7"/>
      <c r="C3" s="8"/>
      <c r="D3" s="7"/>
      <c r="E3" s="9"/>
      <c r="F3" s="9"/>
      <c r="G3" s="9"/>
      <c r="H3" s="8"/>
      <c r="I3" s="8"/>
      <c r="J3" s="9"/>
      <c r="K3" s="9"/>
      <c r="L3" s="9"/>
    </row>
    <row r="4" spans="1:19" ht="17.25" x14ac:dyDescent="0.3">
      <c r="A4" s="8"/>
      <c r="B4" s="7"/>
      <c r="C4" s="8"/>
      <c r="D4" s="9"/>
      <c r="E4" s="9"/>
      <c r="F4" s="9"/>
      <c r="G4" s="9"/>
      <c r="H4" s="8"/>
      <c r="I4" s="8"/>
      <c r="J4" s="9"/>
      <c r="K4" s="9"/>
      <c r="L4" s="9"/>
    </row>
    <row r="5" spans="1:19" ht="24.75" customHeight="1" x14ac:dyDescent="0.25">
      <c r="A5" s="93" t="s">
        <v>94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9" ht="21" customHeight="1" x14ac:dyDescent="0.25">
      <c r="A6" s="95" t="s">
        <v>99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1:19" ht="21" customHeight="1" x14ac:dyDescent="0.25">
      <c r="A7" s="97" t="s">
        <v>100</v>
      </c>
      <c r="B7" s="97"/>
      <c r="C7" s="97"/>
      <c r="D7" s="97"/>
      <c r="E7" s="97"/>
      <c r="F7" s="97"/>
      <c r="G7" s="57"/>
      <c r="H7" s="57"/>
      <c r="I7" s="57"/>
      <c r="J7" s="57"/>
      <c r="K7" s="57"/>
      <c r="L7" s="57"/>
    </row>
    <row r="8" spans="1:19" ht="39.75" customHeight="1" x14ac:dyDescent="0.25">
      <c r="A8" s="10" t="s">
        <v>4</v>
      </c>
      <c r="B8" s="10" t="s">
        <v>5</v>
      </c>
      <c r="C8" s="11" t="s">
        <v>6</v>
      </c>
      <c r="D8" s="11" t="s">
        <v>7</v>
      </c>
      <c r="E8" s="11" t="s">
        <v>8</v>
      </c>
      <c r="F8" s="12" t="s">
        <v>9</v>
      </c>
      <c r="G8" s="11" t="s">
        <v>10</v>
      </c>
      <c r="H8" s="11" t="s">
        <v>11</v>
      </c>
      <c r="I8" s="11" t="s">
        <v>12</v>
      </c>
      <c r="J8" s="81" t="s">
        <v>13</v>
      </c>
      <c r="K8" s="81"/>
      <c r="L8" s="10" t="s">
        <v>14</v>
      </c>
      <c r="N8"/>
      <c r="O8" s="108" t="s">
        <v>101</v>
      </c>
      <c r="P8"/>
      <c r="Q8"/>
      <c r="R8"/>
      <c r="S8"/>
    </row>
    <row r="9" spans="1:19" ht="21" customHeight="1" x14ac:dyDescent="0.25">
      <c r="A9" s="82" t="s">
        <v>122</v>
      </c>
      <c r="B9" s="13">
        <v>1</v>
      </c>
      <c r="C9" s="80" t="s">
        <v>36</v>
      </c>
      <c r="D9" s="16" t="s">
        <v>46</v>
      </c>
      <c r="E9" s="16">
        <v>66</v>
      </c>
      <c r="F9" s="42">
        <v>125000</v>
      </c>
      <c r="G9" s="42">
        <f t="shared" ref="G9:G16" si="0">F9*E9/1000</f>
        <v>8250</v>
      </c>
      <c r="H9" s="117"/>
      <c r="I9" s="117"/>
      <c r="J9" s="16" t="s">
        <v>15</v>
      </c>
      <c r="K9" s="42">
        <v>1000</v>
      </c>
      <c r="L9" s="17"/>
      <c r="N9" s="109" t="s">
        <v>102</v>
      </c>
      <c r="O9" s="109"/>
      <c r="P9" s="109"/>
      <c r="Q9" s="109"/>
      <c r="R9" s="109"/>
      <c r="S9" s="109"/>
    </row>
    <row r="10" spans="1:19" ht="21" customHeight="1" x14ac:dyDescent="0.25">
      <c r="A10" s="82"/>
      <c r="B10" s="88">
        <v>2</v>
      </c>
      <c r="C10" s="101" t="s">
        <v>43</v>
      </c>
      <c r="D10" s="16" t="s">
        <v>33</v>
      </c>
      <c r="E10" s="16">
        <v>52</v>
      </c>
      <c r="F10" s="42">
        <v>18000</v>
      </c>
      <c r="G10" s="42">
        <f t="shared" si="0"/>
        <v>936</v>
      </c>
      <c r="H10" s="117"/>
      <c r="I10" s="117"/>
      <c r="J10" s="118" t="s">
        <v>18</v>
      </c>
      <c r="K10" s="119">
        <v>2000</v>
      </c>
      <c r="L10" s="17"/>
      <c r="N10" s="97" t="s">
        <v>103</v>
      </c>
      <c r="O10" s="97"/>
      <c r="P10" s="97"/>
      <c r="Q10" s="97"/>
      <c r="R10" s="97"/>
      <c r="S10" s="97"/>
    </row>
    <row r="11" spans="1:19" ht="21" customHeight="1" x14ac:dyDescent="0.25">
      <c r="A11" s="82"/>
      <c r="B11" s="89"/>
      <c r="C11" s="102"/>
      <c r="D11" s="16" t="s">
        <v>85</v>
      </c>
      <c r="E11" s="16">
        <v>10</v>
      </c>
      <c r="F11" s="42">
        <v>125000</v>
      </c>
      <c r="G11" s="42">
        <f t="shared" si="0"/>
        <v>1250</v>
      </c>
      <c r="H11" s="117"/>
      <c r="I11" s="117"/>
      <c r="J11" s="16" t="s">
        <v>16</v>
      </c>
      <c r="K11" s="42">
        <v>1482</v>
      </c>
      <c r="L11" s="17"/>
      <c r="N11" s="79"/>
      <c r="O11" s="79"/>
      <c r="P11" s="79"/>
      <c r="Q11" s="79"/>
      <c r="R11" s="79"/>
      <c r="S11" s="79"/>
    </row>
    <row r="12" spans="1:19" ht="24" customHeight="1" x14ac:dyDescent="0.25">
      <c r="A12" s="82"/>
      <c r="B12" s="85">
        <v>3</v>
      </c>
      <c r="C12" s="120" t="s">
        <v>95</v>
      </c>
      <c r="D12" s="16" t="s">
        <v>87</v>
      </c>
      <c r="E12" s="16">
        <v>50</v>
      </c>
      <c r="F12" s="42">
        <v>18000</v>
      </c>
      <c r="G12" s="42">
        <f t="shared" si="0"/>
        <v>900</v>
      </c>
      <c r="H12" s="16"/>
      <c r="I12" s="16"/>
      <c r="J12" s="118" t="s">
        <v>35</v>
      </c>
      <c r="K12" s="119">
        <v>300</v>
      </c>
      <c r="L12" s="13"/>
      <c r="N12" s="110" t="s">
        <v>5</v>
      </c>
      <c r="O12" s="111" t="s">
        <v>104</v>
      </c>
      <c r="P12" s="111" t="s">
        <v>105</v>
      </c>
      <c r="Q12" s="111" t="s">
        <v>106</v>
      </c>
      <c r="R12" s="111" t="s">
        <v>107</v>
      </c>
      <c r="S12" s="111" t="s">
        <v>108</v>
      </c>
    </row>
    <row r="13" spans="1:19" ht="24" customHeight="1" x14ac:dyDescent="0.25">
      <c r="A13" s="82"/>
      <c r="B13" s="85"/>
      <c r="C13" s="120"/>
      <c r="D13" s="16" t="s">
        <v>34</v>
      </c>
      <c r="E13" s="16">
        <v>8</v>
      </c>
      <c r="F13" s="42">
        <v>85000</v>
      </c>
      <c r="G13" s="42">
        <f t="shared" si="0"/>
        <v>680</v>
      </c>
      <c r="H13" s="16"/>
      <c r="I13" s="16"/>
      <c r="J13" s="121"/>
      <c r="K13" s="121"/>
      <c r="L13" s="13"/>
      <c r="N13" s="23" t="s">
        <v>109</v>
      </c>
      <c r="O13" s="112" t="s">
        <v>36</v>
      </c>
      <c r="P13" s="58" t="s">
        <v>40</v>
      </c>
      <c r="Q13" s="58" t="s">
        <v>110</v>
      </c>
      <c r="R13" s="58" t="s">
        <v>111</v>
      </c>
      <c r="S13" s="113" t="s">
        <v>83</v>
      </c>
    </row>
    <row r="14" spans="1:19" ht="24" customHeight="1" x14ac:dyDescent="0.25">
      <c r="A14" s="82"/>
      <c r="B14" s="13">
        <v>4</v>
      </c>
      <c r="C14" s="43" t="s">
        <v>27</v>
      </c>
      <c r="D14" s="16" t="s">
        <v>28</v>
      </c>
      <c r="E14" s="16">
        <v>110</v>
      </c>
      <c r="F14" s="42">
        <v>19000</v>
      </c>
      <c r="G14" s="42">
        <f t="shared" si="0"/>
        <v>2090</v>
      </c>
      <c r="H14" s="16"/>
      <c r="I14" s="16"/>
      <c r="J14" s="16"/>
      <c r="K14" s="16"/>
      <c r="L14" s="13"/>
      <c r="N14" s="23" t="s">
        <v>112</v>
      </c>
      <c r="O14" s="58" t="s">
        <v>43</v>
      </c>
      <c r="P14" s="58" t="s">
        <v>26</v>
      </c>
      <c r="Q14" s="58" t="s">
        <v>113</v>
      </c>
      <c r="R14" s="58" t="s">
        <v>114</v>
      </c>
      <c r="S14" s="58" t="s">
        <v>45</v>
      </c>
    </row>
    <row r="15" spans="1:19" ht="24" customHeight="1" x14ac:dyDescent="0.25">
      <c r="A15" s="82"/>
      <c r="B15" s="13">
        <v>5</v>
      </c>
      <c r="C15" s="50"/>
      <c r="D15" s="16" t="s">
        <v>29</v>
      </c>
      <c r="E15" s="16">
        <v>3.2</v>
      </c>
      <c r="F15" s="42">
        <v>35000</v>
      </c>
      <c r="G15" s="42">
        <f t="shared" si="0"/>
        <v>112</v>
      </c>
      <c r="H15" s="16"/>
      <c r="I15" s="16"/>
      <c r="J15" s="16"/>
      <c r="K15" s="16"/>
      <c r="L15" s="13"/>
      <c r="N15" s="23" t="s">
        <v>115</v>
      </c>
      <c r="O15" s="112" t="s">
        <v>116</v>
      </c>
      <c r="P15" s="58" t="s">
        <v>61</v>
      </c>
      <c r="Q15" s="112" t="s">
        <v>117</v>
      </c>
      <c r="R15" s="112" t="s">
        <v>118</v>
      </c>
      <c r="S15" s="112" t="s">
        <v>119</v>
      </c>
    </row>
    <row r="16" spans="1:19" ht="24" customHeight="1" x14ac:dyDescent="0.25">
      <c r="A16" s="82"/>
      <c r="B16" s="13">
        <v>6</v>
      </c>
      <c r="C16" s="43"/>
      <c r="D16" s="16" t="s">
        <v>30</v>
      </c>
      <c r="E16" s="16">
        <v>10</v>
      </c>
      <c r="F16" s="42">
        <v>100000</v>
      </c>
      <c r="G16" s="42">
        <f t="shared" si="0"/>
        <v>1000</v>
      </c>
      <c r="H16" s="16"/>
      <c r="I16" s="16"/>
      <c r="J16" s="16"/>
      <c r="K16" s="16"/>
      <c r="L16" s="13"/>
      <c r="N16" s="23" t="s">
        <v>120</v>
      </c>
      <c r="O16" s="58" t="s">
        <v>27</v>
      </c>
      <c r="P16" s="58" t="s">
        <v>27</v>
      </c>
      <c r="Q16" s="58" t="s">
        <v>27</v>
      </c>
      <c r="R16" s="58" t="s">
        <v>27</v>
      </c>
      <c r="S16" s="58" t="s">
        <v>27</v>
      </c>
    </row>
    <row r="17" spans="1:19" ht="24" customHeight="1" x14ac:dyDescent="0.25">
      <c r="A17" s="82"/>
      <c r="B17" s="13"/>
      <c r="C17" s="19" t="s">
        <v>19</v>
      </c>
      <c r="D17" s="17"/>
      <c r="E17" s="17"/>
      <c r="F17" s="20"/>
      <c r="G17" s="21">
        <f>SUM(G9:G16)</f>
        <v>15218</v>
      </c>
      <c r="H17" s="17"/>
      <c r="I17" s="17"/>
      <c r="J17" s="17"/>
      <c r="K17" s="21">
        <f>SUM(K9:K14)</f>
        <v>4782</v>
      </c>
      <c r="L17" s="21">
        <f>K17+G17</f>
        <v>20000</v>
      </c>
      <c r="N17" s="114"/>
      <c r="O17" s="114"/>
      <c r="P17" s="114"/>
      <c r="Q17" s="114"/>
      <c r="R17" s="114"/>
      <c r="S17" s="114"/>
    </row>
    <row r="18" spans="1:19" ht="39" customHeight="1" x14ac:dyDescent="0.3">
      <c r="A18" s="10" t="s">
        <v>4</v>
      </c>
      <c r="B18" s="10" t="s">
        <v>5</v>
      </c>
      <c r="C18" s="11" t="s">
        <v>6</v>
      </c>
      <c r="D18" s="11" t="s">
        <v>7</v>
      </c>
      <c r="E18" s="11" t="s">
        <v>8</v>
      </c>
      <c r="F18" s="12" t="s">
        <v>9</v>
      </c>
      <c r="G18" s="11" t="s">
        <v>10</v>
      </c>
      <c r="H18" s="11" t="s">
        <v>11</v>
      </c>
      <c r="I18" s="11" t="s">
        <v>12</v>
      </c>
      <c r="J18" s="81" t="s">
        <v>13</v>
      </c>
      <c r="K18" s="81"/>
      <c r="L18" s="10" t="s">
        <v>14</v>
      </c>
      <c r="N18"/>
      <c r="O18"/>
      <c r="P18"/>
      <c r="Q18" s="115"/>
      <c r="R18" s="116" t="s">
        <v>121</v>
      </c>
      <c r="S18" s="116"/>
    </row>
    <row r="19" spans="1:19" ht="24" customHeight="1" x14ac:dyDescent="0.25">
      <c r="A19" s="84" t="s">
        <v>123</v>
      </c>
      <c r="B19" s="13">
        <v>1</v>
      </c>
      <c r="C19" s="122" t="s">
        <v>40</v>
      </c>
      <c r="D19" s="118" t="s">
        <v>41</v>
      </c>
      <c r="E19" s="16">
        <v>85</v>
      </c>
      <c r="F19" s="42">
        <v>85000</v>
      </c>
      <c r="G19" s="42">
        <f t="shared" ref="G19:G26" si="1">F19*E19/1000</f>
        <v>7225</v>
      </c>
      <c r="H19" s="16"/>
      <c r="I19" s="16"/>
      <c r="J19" s="16" t="s">
        <v>15</v>
      </c>
      <c r="K19" s="42">
        <v>1000</v>
      </c>
      <c r="L19" s="13"/>
    </row>
    <row r="20" spans="1:19" ht="24" customHeight="1" x14ac:dyDescent="0.25">
      <c r="A20" s="84"/>
      <c r="B20" s="88">
        <v>2</v>
      </c>
      <c r="C20" s="123" t="s">
        <v>26</v>
      </c>
      <c r="D20" s="118" t="s">
        <v>31</v>
      </c>
      <c r="E20" s="16">
        <v>50</v>
      </c>
      <c r="F20" s="124">
        <v>32000</v>
      </c>
      <c r="G20" s="42">
        <f t="shared" si="1"/>
        <v>1600</v>
      </c>
      <c r="H20" s="16"/>
      <c r="I20" s="16"/>
      <c r="J20" s="118" t="s">
        <v>18</v>
      </c>
      <c r="K20" s="119">
        <v>2000</v>
      </c>
      <c r="L20" s="13"/>
    </row>
    <row r="21" spans="1:19" ht="24" customHeight="1" x14ac:dyDescent="0.25">
      <c r="A21" s="84"/>
      <c r="B21" s="89"/>
      <c r="C21" s="125"/>
      <c r="D21" s="118" t="s">
        <v>17</v>
      </c>
      <c r="E21" s="16">
        <v>20</v>
      </c>
      <c r="F21" s="124">
        <v>25000</v>
      </c>
      <c r="G21" s="42">
        <f t="shared" si="1"/>
        <v>500</v>
      </c>
      <c r="H21" s="16"/>
      <c r="I21" s="16"/>
      <c r="J21" s="16" t="s">
        <v>16</v>
      </c>
      <c r="K21" s="42">
        <v>1482</v>
      </c>
      <c r="L21" s="13"/>
    </row>
    <row r="22" spans="1:19" ht="24" customHeight="1" x14ac:dyDescent="0.25">
      <c r="A22" s="84"/>
      <c r="B22" s="85">
        <v>3</v>
      </c>
      <c r="C22" s="126" t="s">
        <v>42</v>
      </c>
      <c r="D22" s="118" t="s">
        <v>32</v>
      </c>
      <c r="E22" s="16">
        <v>50</v>
      </c>
      <c r="F22" s="124">
        <v>20000</v>
      </c>
      <c r="G22" s="42">
        <f t="shared" si="1"/>
        <v>1000</v>
      </c>
      <c r="H22" s="16"/>
      <c r="I22" s="16"/>
      <c r="J22" s="118" t="s">
        <v>35</v>
      </c>
      <c r="K22" s="119">
        <v>300</v>
      </c>
      <c r="L22" s="13"/>
    </row>
    <row r="23" spans="1:19" ht="24" customHeight="1" x14ac:dyDescent="0.25">
      <c r="A23" s="84"/>
      <c r="B23" s="85"/>
      <c r="C23" s="126"/>
      <c r="D23" s="118" t="s">
        <v>41</v>
      </c>
      <c r="E23" s="16">
        <v>21</v>
      </c>
      <c r="F23" s="124">
        <v>85000</v>
      </c>
      <c r="G23" s="42">
        <f t="shared" si="1"/>
        <v>1785</v>
      </c>
      <c r="H23" s="16"/>
      <c r="I23" s="16"/>
      <c r="J23" s="121"/>
      <c r="K23" s="121"/>
      <c r="L23" s="13"/>
    </row>
    <row r="24" spans="1:19" ht="24" customHeight="1" x14ac:dyDescent="0.25">
      <c r="A24" s="84"/>
      <c r="B24" s="13">
        <v>4</v>
      </c>
      <c r="C24" s="43" t="s">
        <v>27</v>
      </c>
      <c r="D24" s="16" t="s">
        <v>28</v>
      </c>
      <c r="E24" s="16">
        <v>110</v>
      </c>
      <c r="F24" s="42">
        <v>18000</v>
      </c>
      <c r="G24" s="42">
        <f t="shared" si="1"/>
        <v>1980</v>
      </c>
      <c r="H24" s="16"/>
      <c r="I24" s="16"/>
      <c r="J24" s="16"/>
      <c r="K24" s="42"/>
      <c r="L24" s="13"/>
    </row>
    <row r="25" spans="1:19" ht="24" customHeight="1" x14ac:dyDescent="0.25">
      <c r="A25" s="84"/>
      <c r="B25" s="13">
        <v>5</v>
      </c>
      <c r="C25" s="50"/>
      <c r="D25" s="16" t="s">
        <v>29</v>
      </c>
      <c r="E25" s="16">
        <v>3.65</v>
      </c>
      <c r="F25" s="42">
        <v>35000</v>
      </c>
      <c r="G25" s="42">
        <f t="shared" si="1"/>
        <v>127.75</v>
      </c>
      <c r="H25" s="16"/>
      <c r="I25" s="16"/>
      <c r="J25" s="16"/>
      <c r="K25" s="16"/>
      <c r="L25" s="13"/>
    </row>
    <row r="26" spans="1:19" ht="24" customHeight="1" x14ac:dyDescent="0.25">
      <c r="A26" s="84"/>
      <c r="B26" s="13">
        <v>6</v>
      </c>
      <c r="C26" s="43"/>
      <c r="D26" s="16" t="s">
        <v>30</v>
      </c>
      <c r="E26" s="16">
        <v>10</v>
      </c>
      <c r="F26" s="42">
        <v>100000</v>
      </c>
      <c r="G26" s="42">
        <f t="shared" si="1"/>
        <v>1000</v>
      </c>
      <c r="H26" s="16"/>
      <c r="I26" s="16"/>
      <c r="J26" s="16"/>
      <c r="K26" s="16"/>
      <c r="L26" s="13"/>
    </row>
    <row r="27" spans="1:19" ht="24" customHeight="1" x14ac:dyDescent="0.25">
      <c r="A27" s="84"/>
      <c r="B27" s="13"/>
      <c r="C27" s="19" t="s">
        <v>19</v>
      </c>
      <c r="D27" s="40"/>
      <c r="E27" s="40"/>
      <c r="F27" s="46"/>
      <c r="G27" s="47">
        <f>SUM(G19:G26)</f>
        <v>15217.75</v>
      </c>
      <c r="H27" s="17"/>
      <c r="I27" s="17"/>
      <c r="J27" s="17"/>
      <c r="K27" s="21">
        <f>SUM(K19:K26)</f>
        <v>4782</v>
      </c>
      <c r="L27" s="21">
        <f>K27+G27</f>
        <v>19999.75</v>
      </c>
    </row>
    <row r="28" spans="1:19" ht="40.5" customHeight="1" x14ac:dyDescent="0.25">
      <c r="A28" s="10" t="s">
        <v>4</v>
      </c>
      <c r="B28" s="10" t="s">
        <v>5</v>
      </c>
      <c r="C28" s="11" t="s">
        <v>6</v>
      </c>
      <c r="D28" s="11" t="s">
        <v>7</v>
      </c>
      <c r="E28" s="11" t="s">
        <v>8</v>
      </c>
      <c r="F28" s="12" t="s">
        <v>9</v>
      </c>
      <c r="G28" s="11" t="s">
        <v>10</v>
      </c>
      <c r="H28" s="11" t="s">
        <v>11</v>
      </c>
      <c r="I28" s="11" t="s">
        <v>12</v>
      </c>
      <c r="J28" s="81" t="s">
        <v>13</v>
      </c>
      <c r="K28" s="81"/>
      <c r="L28" s="10" t="s">
        <v>14</v>
      </c>
    </row>
    <row r="29" spans="1:19" ht="24" customHeight="1" x14ac:dyDescent="0.25">
      <c r="A29" s="84" t="s">
        <v>124</v>
      </c>
      <c r="B29" s="88">
        <v>1</v>
      </c>
      <c r="C29" s="101" t="s">
        <v>127</v>
      </c>
      <c r="D29" s="16" t="s">
        <v>128</v>
      </c>
      <c r="E29" s="16">
        <v>55</v>
      </c>
      <c r="F29" s="42">
        <v>145000</v>
      </c>
      <c r="G29" s="42">
        <f>F29*E29/1000</f>
        <v>7975</v>
      </c>
      <c r="H29" s="16"/>
      <c r="I29" s="16"/>
      <c r="J29" s="16" t="s">
        <v>15</v>
      </c>
      <c r="K29" s="42">
        <v>1000</v>
      </c>
      <c r="L29" s="16"/>
    </row>
    <row r="30" spans="1:19" ht="24" customHeight="1" x14ac:dyDescent="0.25">
      <c r="A30" s="84"/>
      <c r="B30" s="89"/>
      <c r="C30" s="102"/>
      <c r="D30" s="16" t="s">
        <v>17</v>
      </c>
      <c r="E30" s="16">
        <v>10</v>
      </c>
      <c r="F30" s="42">
        <v>20000</v>
      </c>
      <c r="G30" s="42">
        <f t="shared" ref="G30:G36" si="2">F30*E30/1000</f>
        <v>200</v>
      </c>
      <c r="H30" s="16"/>
      <c r="I30" s="16"/>
      <c r="J30" s="118" t="s">
        <v>18</v>
      </c>
      <c r="K30" s="119">
        <v>2000</v>
      </c>
      <c r="L30" s="16"/>
    </row>
    <row r="31" spans="1:19" ht="24" customHeight="1" x14ac:dyDescent="0.25">
      <c r="A31" s="84"/>
      <c r="B31" s="13">
        <v>2</v>
      </c>
      <c r="C31" s="43" t="s">
        <v>45</v>
      </c>
      <c r="D31" s="16" t="s">
        <v>44</v>
      </c>
      <c r="E31" s="16">
        <v>35</v>
      </c>
      <c r="F31" s="42">
        <v>63000</v>
      </c>
      <c r="G31" s="42">
        <f t="shared" si="2"/>
        <v>2205</v>
      </c>
      <c r="H31" s="16"/>
      <c r="I31" s="16"/>
      <c r="J31" s="16" t="s">
        <v>16</v>
      </c>
      <c r="K31" s="42">
        <v>1482</v>
      </c>
      <c r="L31" s="16"/>
    </row>
    <row r="32" spans="1:19" ht="24" customHeight="1" x14ac:dyDescent="0.25">
      <c r="A32" s="84"/>
      <c r="B32" s="85">
        <v>3</v>
      </c>
      <c r="C32" s="127" t="s">
        <v>129</v>
      </c>
      <c r="D32" s="16" t="s">
        <v>97</v>
      </c>
      <c r="E32" s="16">
        <v>7</v>
      </c>
      <c r="F32" s="42">
        <v>155000</v>
      </c>
      <c r="G32" s="42">
        <f t="shared" si="2"/>
        <v>1085</v>
      </c>
      <c r="H32" s="16"/>
      <c r="I32" s="16"/>
      <c r="J32" s="118" t="s">
        <v>35</v>
      </c>
      <c r="K32" s="119">
        <v>300</v>
      </c>
      <c r="L32" s="16"/>
    </row>
    <row r="33" spans="1:12" ht="24" customHeight="1" x14ac:dyDescent="0.25">
      <c r="A33" s="84"/>
      <c r="B33" s="85"/>
      <c r="C33" s="127"/>
      <c r="D33" s="16" t="s">
        <v>38</v>
      </c>
      <c r="E33" s="16">
        <v>32</v>
      </c>
      <c r="F33" s="42">
        <v>17000</v>
      </c>
      <c r="G33" s="42">
        <f t="shared" si="2"/>
        <v>544</v>
      </c>
      <c r="H33" s="16"/>
      <c r="I33" s="16"/>
      <c r="J33" s="128"/>
      <c r="K33" s="129"/>
      <c r="L33" s="16"/>
    </row>
    <row r="34" spans="1:12" ht="24" customHeight="1" x14ac:dyDescent="0.25">
      <c r="A34" s="84"/>
      <c r="B34" s="13">
        <v>4</v>
      </c>
      <c r="C34" s="43" t="s">
        <v>27</v>
      </c>
      <c r="D34" s="16" t="s">
        <v>28</v>
      </c>
      <c r="E34" s="16">
        <v>110</v>
      </c>
      <c r="F34" s="42">
        <v>19000</v>
      </c>
      <c r="G34" s="42">
        <f t="shared" si="2"/>
        <v>2090</v>
      </c>
      <c r="H34" s="16"/>
      <c r="I34" s="16"/>
      <c r="J34" s="80"/>
      <c r="K34" s="80"/>
      <c r="L34" s="16"/>
    </row>
    <row r="35" spans="1:12" ht="24" customHeight="1" x14ac:dyDescent="0.25">
      <c r="A35" s="84"/>
      <c r="B35" s="13">
        <v>5</v>
      </c>
      <c r="C35" s="43"/>
      <c r="D35" s="16" t="s">
        <v>29</v>
      </c>
      <c r="E35" s="16">
        <v>3.4</v>
      </c>
      <c r="F35" s="42">
        <v>35000</v>
      </c>
      <c r="G35" s="42">
        <f t="shared" si="2"/>
        <v>119</v>
      </c>
      <c r="H35" s="16"/>
      <c r="I35" s="16"/>
      <c r="J35" s="16"/>
      <c r="K35" s="42"/>
      <c r="L35" s="16"/>
    </row>
    <row r="36" spans="1:12" ht="24" customHeight="1" x14ac:dyDescent="0.25">
      <c r="A36" s="84"/>
      <c r="B36" s="13">
        <v>6</v>
      </c>
      <c r="C36" s="43"/>
      <c r="D36" s="16" t="s">
        <v>30</v>
      </c>
      <c r="E36" s="16">
        <v>10</v>
      </c>
      <c r="F36" s="42">
        <v>100000</v>
      </c>
      <c r="G36" s="42">
        <f t="shared" si="2"/>
        <v>1000</v>
      </c>
      <c r="H36" s="16"/>
      <c r="I36" s="16"/>
      <c r="J36" s="16"/>
      <c r="K36" s="42"/>
      <c r="L36" s="16"/>
    </row>
    <row r="37" spans="1:12" ht="24" customHeight="1" x14ac:dyDescent="0.25">
      <c r="A37" s="84"/>
      <c r="B37" s="13"/>
      <c r="C37" s="19" t="s">
        <v>19</v>
      </c>
      <c r="D37" s="17"/>
      <c r="E37" s="17"/>
      <c r="F37" s="20"/>
      <c r="G37" s="21">
        <f>SUM(G29:G36)</f>
        <v>15218</v>
      </c>
      <c r="H37" s="17"/>
      <c r="I37" s="17"/>
      <c r="J37" s="17"/>
      <c r="K37" s="21">
        <f>SUM(K29:K35)</f>
        <v>4782</v>
      </c>
      <c r="L37" s="21">
        <f>K37+G37</f>
        <v>20000</v>
      </c>
    </row>
    <row r="38" spans="1:12" ht="42" customHeight="1" x14ac:dyDescent="0.25">
      <c r="A38" s="10" t="s">
        <v>4</v>
      </c>
      <c r="B38" s="10" t="s">
        <v>5</v>
      </c>
      <c r="C38" s="11" t="s">
        <v>6</v>
      </c>
      <c r="D38" s="11" t="s">
        <v>7</v>
      </c>
      <c r="E38" s="11" t="s">
        <v>8</v>
      </c>
      <c r="F38" s="12" t="s">
        <v>9</v>
      </c>
      <c r="G38" s="11" t="s">
        <v>10</v>
      </c>
      <c r="H38" s="11" t="s">
        <v>11</v>
      </c>
      <c r="I38" s="11" t="s">
        <v>12</v>
      </c>
      <c r="J38" s="81" t="s">
        <v>13</v>
      </c>
      <c r="K38" s="81"/>
      <c r="L38" s="10" t="s">
        <v>14</v>
      </c>
    </row>
    <row r="39" spans="1:12" ht="24" customHeight="1" x14ac:dyDescent="0.25">
      <c r="A39" s="84" t="s">
        <v>125</v>
      </c>
      <c r="B39" s="88">
        <v>1</v>
      </c>
      <c r="C39" s="106" t="s">
        <v>111</v>
      </c>
      <c r="D39" s="18" t="s">
        <v>85</v>
      </c>
      <c r="E39" s="18">
        <v>47</v>
      </c>
      <c r="F39" s="39">
        <v>125000</v>
      </c>
      <c r="G39" s="39">
        <f t="shared" ref="G39:G46" si="3">F39*E39/1000</f>
        <v>5875</v>
      </c>
      <c r="H39" s="78"/>
      <c r="I39" s="78"/>
      <c r="J39" s="18" t="s">
        <v>15</v>
      </c>
      <c r="K39" s="39">
        <v>1000</v>
      </c>
      <c r="L39" s="15"/>
    </row>
    <row r="40" spans="1:12" ht="24" customHeight="1" x14ac:dyDescent="0.25">
      <c r="A40" s="84"/>
      <c r="B40" s="89"/>
      <c r="C40" s="107"/>
      <c r="D40" s="18" t="s">
        <v>96</v>
      </c>
      <c r="E40" s="18">
        <v>30</v>
      </c>
      <c r="F40" s="39">
        <v>80000</v>
      </c>
      <c r="G40" s="39">
        <f t="shared" si="3"/>
        <v>2400</v>
      </c>
      <c r="H40" s="78"/>
      <c r="I40" s="78"/>
      <c r="J40" s="63" t="s">
        <v>18</v>
      </c>
      <c r="K40" s="64">
        <v>2000</v>
      </c>
      <c r="L40" s="15"/>
    </row>
    <row r="41" spans="1:12" ht="24" customHeight="1" x14ac:dyDescent="0.25">
      <c r="A41" s="84"/>
      <c r="B41" s="13">
        <v>2</v>
      </c>
      <c r="C41" s="65" t="s">
        <v>130</v>
      </c>
      <c r="D41" s="18" t="s">
        <v>114</v>
      </c>
      <c r="E41" s="18">
        <v>30</v>
      </c>
      <c r="F41" s="39">
        <v>75000</v>
      </c>
      <c r="G41" s="39">
        <f t="shared" si="3"/>
        <v>2250</v>
      </c>
      <c r="H41" s="78"/>
      <c r="I41" s="78"/>
      <c r="J41" s="18" t="s">
        <v>16</v>
      </c>
      <c r="K41" s="39">
        <v>1482</v>
      </c>
      <c r="L41" s="15"/>
    </row>
    <row r="42" spans="1:12" ht="24" customHeight="1" x14ac:dyDescent="0.25">
      <c r="A42" s="84"/>
      <c r="B42" s="85">
        <v>3</v>
      </c>
      <c r="C42" s="98" t="s">
        <v>131</v>
      </c>
      <c r="D42" s="18" t="s">
        <v>33</v>
      </c>
      <c r="E42" s="18">
        <v>50</v>
      </c>
      <c r="F42" s="39">
        <v>18000</v>
      </c>
      <c r="G42" s="39">
        <f t="shared" si="3"/>
        <v>900</v>
      </c>
      <c r="H42" s="78"/>
      <c r="I42" s="78"/>
      <c r="J42" s="63" t="s">
        <v>35</v>
      </c>
      <c r="K42" s="64">
        <v>300</v>
      </c>
      <c r="L42" s="15"/>
    </row>
    <row r="43" spans="1:12" ht="24" customHeight="1" x14ac:dyDescent="0.25">
      <c r="A43" s="84"/>
      <c r="B43" s="85"/>
      <c r="C43" s="98"/>
      <c r="D43" s="18" t="s">
        <v>34</v>
      </c>
      <c r="E43" s="18">
        <v>7</v>
      </c>
      <c r="F43" s="39">
        <v>85000</v>
      </c>
      <c r="G43" s="39">
        <f t="shared" si="3"/>
        <v>595</v>
      </c>
      <c r="H43" s="78"/>
      <c r="I43" s="78"/>
      <c r="J43" s="6"/>
      <c r="K43" s="6"/>
      <c r="L43" s="15"/>
    </row>
    <row r="44" spans="1:12" ht="24" customHeight="1" x14ac:dyDescent="0.25">
      <c r="A44" s="84"/>
      <c r="B44" s="13">
        <v>4</v>
      </c>
      <c r="C44" s="65" t="s">
        <v>27</v>
      </c>
      <c r="D44" s="18" t="s">
        <v>28</v>
      </c>
      <c r="E44" s="18">
        <v>110</v>
      </c>
      <c r="F44" s="39">
        <v>19000</v>
      </c>
      <c r="G44" s="39">
        <f t="shared" si="3"/>
        <v>2090</v>
      </c>
      <c r="H44" s="78"/>
      <c r="I44" s="78"/>
      <c r="J44" s="78"/>
      <c r="K44" s="78"/>
      <c r="L44" s="15"/>
    </row>
    <row r="45" spans="1:12" ht="24" customHeight="1" x14ac:dyDescent="0.25">
      <c r="A45" s="84"/>
      <c r="B45" s="13">
        <v>5</v>
      </c>
      <c r="C45" s="40"/>
      <c r="D45" s="18" t="s">
        <v>29</v>
      </c>
      <c r="E45" s="18">
        <v>3.08</v>
      </c>
      <c r="F45" s="39">
        <v>35000</v>
      </c>
      <c r="G45" s="39">
        <f t="shared" si="3"/>
        <v>107.8</v>
      </c>
      <c r="H45" s="78"/>
      <c r="I45" s="78"/>
      <c r="J45" s="78"/>
      <c r="K45" s="78"/>
      <c r="L45" s="15"/>
    </row>
    <row r="46" spans="1:12" ht="24" customHeight="1" x14ac:dyDescent="0.25">
      <c r="A46" s="84"/>
      <c r="B46" s="13">
        <v>6</v>
      </c>
      <c r="C46" s="65"/>
      <c r="D46" s="18" t="s">
        <v>30</v>
      </c>
      <c r="E46" s="18">
        <v>10</v>
      </c>
      <c r="F46" s="39">
        <v>100000</v>
      </c>
      <c r="G46" s="39">
        <f t="shared" si="3"/>
        <v>1000</v>
      </c>
      <c r="H46" s="78"/>
      <c r="I46" s="78"/>
      <c r="J46" s="48"/>
      <c r="K46" s="48"/>
      <c r="L46" s="15"/>
    </row>
    <row r="47" spans="1:12" ht="24" customHeight="1" x14ac:dyDescent="0.25">
      <c r="A47" s="22"/>
      <c r="B47" s="13"/>
      <c r="C47" s="19" t="s">
        <v>19</v>
      </c>
      <c r="D47" s="18"/>
      <c r="E47" s="13"/>
      <c r="F47" s="14"/>
      <c r="G47" s="24">
        <f>SUM(G39:G46)</f>
        <v>15217.8</v>
      </c>
      <c r="H47" s="17"/>
      <c r="I47" s="17"/>
      <c r="J47" s="17"/>
      <c r="K47" s="21">
        <f>SUM(K39:K46)</f>
        <v>4782</v>
      </c>
      <c r="L47" s="21">
        <f>K47+G47</f>
        <v>19999.8</v>
      </c>
    </row>
    <row r="48" spans="1:12" ht="40.5" customHeight="1" x14ac:dyDescent="0.25">
      <c r="A48" s="10" t="s">
        <v>4</v>
      </c>
      <c r="B48" s="10" t="s">
        <v>5</v>
      </c>
      <c r="C48" s="11" t="s">
        <v>6</v>
      </c>
      <c r="D48" s="11" t="s">
        <v>7</v>
      </c>
      <c r="E48" s="11" t="s">
        <v>8</v>
      </c>
      <c r="F48" s="12" t="s">
        <v>9</v>
      </c>
      <c r="G48" s="11" t="s">
        <v>10</v>
      </c>
      <c r="H48" s="11" t="s">
        <v>11</v>
      </c>
      <c r="I48" s="11" t="s">
        <v>12</v>
      </c>
      <c r="J48" s="81" t="s">
        <v>13</v>
      </c>
      <c r="K48" s="81"/>
      <c r="L48" s="10" t="s">
        <v>14</v>
      </c>
    </row>
    <row r="49" spans="1:12" ht="24" customHeight="1" x14ac:dyDescent="0.25">
      <c r="A49" s="84" t="s">
        <v>126</v>
      </c>
      <c r="B49" s="61">
        <v>1</v>
      </c>
      <c r="C49" s="77" t="s">
        <v>132</v>
      </c>
      <c r="D49" s="18" t="s">
        <v>134</v>
      </c>
      <c r="E49" s="18">
        <v>33</v>
      </c>
      <c r="F49" s="39">
        <v>200000</v>
      </c>
      <c r="G49" s="39">
        <f t="shared" ref="G49:G55" si="4">F49*E49/1000</f>
        <v>6600</v>
      </c>
      <c r="H49" s="78"/>
      <c r="I49" s="23"/>
      <c r="J49" s="18" t="s">
        <v>15</v>
      </c>
      <c r="K49" s="39">
        <v>1000</v>
      </c>
      <c r="L49" s="13"/>
    </row>
    <row r="50" spans="1:12" ht="24" customHeight="1" x14ac:dyDescent="0.25">
      <c r="A50" s="84"/>
      <c r="B50" s="61">
        <v>2</v>
      </c>
      <c r="C50" s="77" t="s">
        <v>45</v>
      </c>
      <c r="D50" s="18" t="s">
        <v>44</v>
      </c>
      <c r="E50" s="18">
        <v>40</v>
      </c>
      <c r="F50" s="39">
        <v>63000</v>
      </c>
      <c r="G50" s="39">
        <f t="shared" si="4"/>
        <v>2520</v>
      </c>
      <c r="H50" s="78"/>
      <c r="I50" s="23"/>
      <c r="J50" s="63" t="s">
        <v>18</v>
      </c>
      <c r="K50" s="64">
        <v>2000</v>
      </c>
      <c r="L50" s="13"/>
    </row>
    <row r="51" spans="1:12" ht="24" customHeight="1" x14ac:dyDescent="0.25">
      <c r="A51" s="84"/>
      <c r="B51" s="85">
        <v>3</v>
      </c>
      <c r="C51" s="99" t="s">
        <v>133</v>
      </c>
      <c r="D51" s="18" t="s">
        <v>135</v>
      </c>
      <c r="E51" s="18">
        <v>60</v>
      </c>
      <c r="F51" s="39">
        <v>17000</v>
      </c>
      <c r="G51" s="39">
        <f t="shared" si="4"/>
        <v>1020</v>
      </c>
      <c r="H51" s="78"/>
      <c r="I51" s="23"/>
      <c r="J51" s="18" t="s">
        <v>16</v>
      </c>
      <c r="K51" s="39">
        <v>1482</v>
      </c>
      <c r="L51" s="13"/>
    </row>
    <row r="52" spans="1:12" ht="24" customHeight="1" x14ac:dyDescent="0.25">
      <c r="A52" s="84"/>
      <c r="B52" s="85"/>
      <c r="C52" s="99"/>
      <c r="D52" s="18" t="s">
        <v>85</v>
      </c>
      <c r="E52" s="18">
        <v>15</v>
      </c>
      <c r="F52" s="39">
        <v>125000</v>
      </c>
      <c r="G52" s="39">
        <f t="shared" si="4"/>
        <v>1875</v>
      </c>
      <c r="H52" s="78"/>
      <c r="I52" s="23"/>
      <c r="J52" s="63" t="s">
        <v>35</v>
      </c>
      <c r="K52" s="64">
        <v>300</v>
      </c>
      <c r="L52" s="13"/>
    </row>
    <row r="53" spans="1:12" ht="24" customHeight="1" x14ac:dyDescent="0.25">
      <c r="A53" s="84"/>
      <c r="B53" s="13">
        <v>4</v>
      </c>
      <c r="C53" s="65" t="s">
        <v>27</v>
      </c>
      <c r="D53" s="18" t="s">
        <v>28</v>
      </c>
      <c r="E53" s="18">
        <v>110</v>
      </c>
      <c r="F53" s="39">
        <v>19000</v>
      </c>
      <c r="G53" s="39">
        <f t="shared" si="4"/>
        <v>2090</v>
      </c>
      <c r="H53" s="78"/>
      <c r="I53" s="23"/>
      <c r="J53" s="23"/>
      <c r="K53" s="23"/>
      <c r="L53" s="13"/>
    </row>
    <row r="54" spans="1:12" ht="24" customHeight="1" x14ac:dyDescent="0.25">
      <c r="A54" s="84"/>
      <c r="B54" s="13">
        <v>5</v>
      </c>
      <c r="C54" s="65"/>
      <c r="D54" s="18" t="s">
        <v>29</v>
      </c>
      <c r="E54" s="18">
        <v>3.24</v>
      </c>
      <c r="F54" s="39">
        <v>35000</v>
      </c>
      <c r="G54" s="39">
        <f t="shared" si="4"/>
        <v>113.40000000000002</v>
      </c>
      <c r="H54" s="78"/>
      <c r="I54" s="23"/>
      <c r="J54" s="23"/>
      <c r="K54" s="23"/>
      <c r="L54" s="13"/>
    </row>
    <row r="55" spans="1:12" ht="24" customHeight="1" x14ac:dyDescent="0.25">
      <c r="A55" s="84"/>
      <c r="B55" s="13">
        <v>6</v>
      </c>
      <c r="C55" s="65"/>
      <c r="D55" s="18" t="s">
        <v>30</v>
      </c>
      <c r="E55" s="18">
        <v>10</v>
      </c>
      <c r="F55" s="39">
        <v>100000</v>
      </c>
      <c r="G55" s="39">
        <f t="shared" si="4"/>
        <v>1000</v>
      </c>
      <c r="H55" s="78"/>
      <c r="I55" s="23"/>
      <c r="J55" s="23"/>
      <c r="K55" s="23"/>
      <c r="L55" s="13"/>
    </row>
    <row r="56" spans="1:12" ht="18.75" x14ac:dyDescent="0.25">
      <c r="A56" s="44"/>
      <c r="B56" s="45"/>
      <c r="C56" s="19" t="s">
        <v>19</v>
      </c>
      <c r="D56" s="18"/>
      <c r="E56" s="13"/>
      <c r="F56" s="14"/>
      <c r="G56" s="24">
        <f>SUM(G49:G55)</f>
        <v>15218.4</v>
      </c>
      <c r="H56" s="17"/>
      <c r="I56" s="17"/>
      <c r="J56" s="17"/>
      <c r="K56" s="21">
        <f>SUM(K49:K53)</f>
        <v>4782</v>
      </c>
      <c r="L56" s="21">
        <f>K56+G56</f>
        <v>20000.400000000001</v>
      </c>
    </row>
    <row r="57" spans="1:12" ht="18.75" x14ac:dyDescent="0.25">
      <c r="A57" s="25"/>
      <c r="B57" s="26"/>
      <c r="C57" s="52"/>
      <c r="D57" s="53"/>
      <c r="E57" s="27"/>
      <c r="F57" s="54"/>
      <c r="G57" s="55"/>
      <c r="H57" s="51"/>
      <c r="I57" s="51"/>
      <c r="J57" s="51"/>
      <c r="K57" s="56"/>
      <c r="L57" s="56"/>
    </row>
    <row r="58" spans="1:12" ht="18.75" x14ac:dyDescent="0.25">
      <c r="A58" s="25"/>
      <c r="B58" s="26"/>
      <c r="C58" s="91" t="s">
        <v>25</v>
      </c>
      <c r="D58" s="91"/>
      <c r="E58" s="26"/>
      <c r="F58" s="31"/>
      <c r="G58" s="26"/>
      <c r="H58" s="25"/>
      <c r="I58" s="25"/>
      <c r="J58" s="91" t="s">
        <v>23</v>
      </c>
      <c r="K58" s="91"/>
      <c r="L58" s="91"/>
    </row>
    <row r="59" spans="1:12" ht="18.75" x14ac:dyDescent="0.25">
      <c r="A59" s="32"/>
      <c r="B59" s="33"/>
      <c r="C59" s="6"/>
      <c r="D59" s="6"/>
      <c r="E59" s="26"/>
      <c r="F59" s="31"/>
      <c r="G59" s="26"/>
      <c r="H59" s="25"/>
      <c r="I59" s="25"/>
      <c r="J59" s="26"/>
      <c r="K59" s="26"/>
      <c r="L59" s="26"/>
    </row>
    <row r="60" spans="1:12" ht="18.75" x14ac:dyDescent="0.25">
      <c r="A60" s="28"/>
      <c r="B60" s="27"/>
      <c r="C60" s="6"/>
      <c r="D60" s="6"/>
      <c r="E60" s="27"/>
      <c r="F60" s="37"/>
      <c r="G60" s="37"/>
      <c r="H60" s="28"/>
      <c r="I60" s="28"/>
      <c r="J60" s="27"/>
      <c r="K60" s="27"/>
      <c r="L60" s="27"/>
    </row>
    <row r="61" spans="1:12" x14ac:dyDescent="0.25">
      <c r="D61" s="2"/>
      <c r="E61" s="2"/>
      <c r="F61" s="38"/>
      <c r="G61" s="38"/>
      <c r="J61" s="2"/>
      <c r="K61" s="2"/>
      <c r="L61" s="2"/>
    </row>
    <row r="62" spans="1:12" ht="24.75" customHeight="1" x14ac:dyDescent="0.25">
      <c r="J62" s="91" t="s">
        <v>98</v>
      </c>
      <c r="K62" s="91"/>
      <c r="L62" s="91"/>
    </row>
    <row r="65" spans="3:4" ht="18.75" x14ac:dyDescent="0.25">
      <c r="C65" s="29" t="s">
        <v>20</v>
      </c>
      <c r="D65" s="30">
        <v>100000</v>
      </c>
    </row>
    <row r="66" spans="3:4" ht="18.75" x14ac:dyDescent="0.25">
      <c r="C66" s="29" t="s">
        <v>21</v>
      </c>
      <c r="D66" s="34">
        <v>5</v>
      </c>
    </row>
    <row r="67" spans="3:4" ht="18.75" x14ac:dyDescent="0.25">
      <c r="C67" s="35" t="s">
        <v>22</v>
      </c>
      <c r="D67" s="36">
        <f>D65/D66</f>
        <v>20000</v>
      </c>
    </row>
  </sheetData>
  <mergeCells count="40">
    <mergeCell ref="N9:S9"/>
    <mergeCell ref="N10:S10"/>
    <mergeCell ref="R18:S18"/>
    <mergeCell ref="C10:C11"/>
    <mergeCell ref="B10:B11"/>
    <mergeCell ref="J58:L58"/>
    <mergeCell ref="J62:L62"/>
    <mergeCell ref="C58:D58"/>
    <mergeCell ref="J38:K38"/>
    <mergeCell ref="C32:C33"/>
    <mergeCell ref="J48:K48"/>
    <mergeCell ref="C42:C43"/>
    <mergeCell ref="C51:C52"/>
    <mergeCell ref="C39:C40"/>
    <mergeCell ref="H1:L1"/>
    <mergeCell ref="H2:L2"/>
    <mergeCell ref="A5:L5"/>
    <mergeCell ref="A6:L6"/>
    <mergeCell ref="J8:K8"/>
    <mergeCell ref="A1:D1"/>
    <mergeCell ref="A7:F7"/>
    <mergeCell ref="A49:A55"/>
    <mergeCell ref="C22:C23"/>
    <mergeCell ref="B32:B33"/>
    <mergeCell ref="A39:A46"/>
    <mergeCell ref="A29:A37"/>
    <mergeCell ref="B42:B43"/>
    <mergeCell ref="B51:B52"/>
    <mergeCell ref="C29:C30"/>
    <mergeCell ref="B29:B30"/>
    <mergeCell ref="B39:B40"/>
    <mergeCell ref="J18:K18"/>
    <mergeCell ref="J28:K28"/>
    <mergeCell ref="A9:A17"/>
    <mergeCell ref="C12:C13"/>
    <mergeCell ref="A19:A27"/>
    <mergeCell ref="B22:B23"/>
    <mergeCell ref="B12:B13"/>
    <mergeCell ref="C20:C21"/>
    <mergeCell ref="B20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A17D-CB00-4626-B714-9C31B54BA64F}">
  <dimension ref="A1:S72"/>
  <sheetViews>
    <sheetView topLeftCell="A47" workbookViewId="0">
      <selection activeCell="A9" sqref="A9:A17"/>
    </sheetView>
  </sheetViews>
  <sheetFormatPr defaultColWidth="13.25" defaultRowHeight="16.5" x14ac:dyDescent="0.25"/>
  <cols>
    <col min="1" max="1" width="13.625" style="6" customWidth="1"/>
    <col min="2" max="2" width="6" style="2" customWidth="1"/>
    <col min="3" max="3" width="25.5" style="3" customWidth="1"/>
    <col min="4" max="4" width="23.625" style="4" customWidth="1"/>
    <col min="5" max="5" width="11.25" style="4" customWidth="1"/>
    <col min="6" max="6" width="12.875" style="5" customWidth="1"/>
    <col min="7" max="7" width="12.5" style="5" customWidth="1"/>
    <col min="8" max="8" width="10.375" style="6" customWidth="1"/>
    <col min="9" max="9" width="7" style="6" customWidth="1"/>
    <col min="10" max="10" width="13.875" style="4" customWidth="1"/>
    <col min="11" max="11" width="10" style="4" customWidth="1"/>
    <col min="12" max="12" width="12" style="4" customWidth="1"/>
    <col min="13" max="16384" width="13.25" style="6"/>
  </cols>
  <sheetData>
    <row r="1" spans="1:19" ht="25.5" customHeight="1" x14ac:dyDescent="0.25">
      <c r="A1" s="96" t="s">
        <v>0</v>
      </c>
      <c r="B1" s="96"/>
      <c r="C1" s="96"/>
      <c r="D1" s="96"/>
      <c r="H1" s="91" t="s">
        <v>1</v>
      </c>
      <c r="I1" s="91"/>
      <c r="J1" s="91"/>
      <c r="K1" s="91"/>
      <c r="L1" s="91"/>
    </row>
    <row r="2" spans="1:19" ht="25.5" customHeight="1" x14ac:dyDescent="0.3">
      <c r="A2" s="1" t="s">
        <v>89</v>
      </c>
      <c r="B2" s="7"/>
      <c r="C2" s="8"/>
      <c r="D2" s="7"/>
      <c r="E2" s="9"/>
      <c r="F2" s="9"/>
      <c r="G2" s="9"/>
      <c r="H2" s="92" t="s">
        <v>2</v>
      </c>
      <c r="I2" s="92"/>
      <c r="J2" s="92"/>
      <c r="K2" s="92"/>
      <c r="L2" s="92"/>
    </row>
    <row r="3" spans="1:19" ht="25.5" customHeight="1" x14ac:dyDescent="0.3">
      <c r="A3" s="8" t="s">
        <v>3</v>
      </c>
      <c r="B3" s="7"/>
      <c r="C3" s="8"/>
      <c r="D3" s="7"/>
      <c r="E3" s="9"/>
      <c r="F3" s="9"/>
      <c r="G3" s="9"/>
      <c r="H3" s="8"/>
      <c r="I3" s="8"/>
      <c r="J3" s="9"/>
      <c r="K3" s="9"/>
      <c r="L3" s="9"/>
    </row>
    <row r="4" spans="1:19" ht="17.25" x14ac:dyDescent="0.3">
      <c r="A4" s="8"/>
      <c r="B4" s="7"/>
      <c r="C4" s="8"/>
      <c r="D4" s="9"/>
      <c r="E4" s="9"/>
      <c r="F4" s="9"/>
      <c r="G4" s="9"/>
      <c r="H4" s="8"/>
      <c r="I4" s="8"/>
      <c r="J4" s="9"/>
      <c r="K4" s="9"/>
      <c r="L4" s="9"/>
    </row>
    <row r="5" spans="1:19" ht="24.75" customHeight="1" x14ac:dyDescent="0.25">
      <c r="A5" s="93" t="s">
        <v>48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9" ht="21" customHeight="1" x14ac:dyDescent="0.25">
      <c r="A6" s="105" t="s">
        <v>65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1:19" ht="21" customHeight="1" x14ac:dyDescent="0.25">
      <c r="A7" s="104" t="s">
        <v>49</v>
      </c>
      <c r="B7" s="104"/>
      <c r="C7" s="104"/>
      <c r="D7" s="104"/>
      <c r="E7" s="57"/>
      <c r="F7" s="57"/>
      <c r="G7" s="57"/>
      <c r="H7" s="57"/>
      <c r="I7" s="57"/>
      <c r="J7" s="57"/>
      <c r="K7" s="57"/>
      <c r="L7" s="57"/>
    </row>
    <row r="8" spans="1:19" ht="39.75" customHeight="1" x14ac:dyDescent="0.25">
      <c r="A8" s="10" t="s">
        <v>4</v>
      </c>
      <c r="B8" s="10" t="s">
        <v>5</v>
      </c>
      <c r="C8" s="11" t="s">
        <v>6</v>
      </c>
      <c r="D8" s="11" t="s">
        <v>7</v>
      </c>
      <c r="E8" s="11" t="s">
        <v>8</v>
      </c>
      <c r="F8" s="12" t="s">
        <v>9</v>
      </c>
      <c r="G8" s="11" t="s">
        <v>10</v>
      </c>
      <c r="H8" s="11" t="s">
        <v>11</v>
      </c>
      <c r="I8" s="11" t="s">
        <v>12</v>
      </c>
      <c r="J8" s="81" t="s">
        <v>13</v>
      </c>
      <c r="K8" s="81"/>
      <c r="L8" s="10" t="s">
        <v>14</v>
      </c>
      <c r="N8" s="68"/>
      <c r="O8" s="68"/>
      <c r="P8" s="68"/>
      <c r="Q8" s="68"/>
      <c r="R8" s="68"/>
    </row>
    <row r="9" spans="1:19" ht="21" customHeight="1" x14ac:dyDescent="0.25">
      <c r="A9" s="82" t="s">
        <v>71</v>
      </c>
      <c r="B9" s="13">
        <v>1</v>
      </c>
      <c r="C9" s="41" t="s">
        <v>36</v>
      </c>
      <c r="D9" s="18" t="s">
        <v>46</v>
      </c>
      <c r="E9" s="18">
        <v>63</v>
      </c>
      <c r="F9" s="39">
        <v>120000</v>
      </c>
      <c r="G9" s="39">
        <f t="shared" ref="G9:G16" si="0">F9*E9/1000</f>
        <v>7560</v>
      </c>
      <c r="H9" s="62"/>
      <c r="I9" s="62"/>
      <c r="J9" s="18" t="s">
        <v>15</v>
      </c>
      <c r="K9" s="39">
        <v>1000</v>
      </c>
      <c r="L9" s="17"/>
      <c r="N9" s="69"/>
      <c r="O9" s="69"/>
      <c r="P9" s="69"/>
      <c r="Q9" s="69"/>
      <c r="R9" s="69"/>
    </row>
    <row r="10" spans="1:19" ht="21" customHeight="1" x14ac:dyDescent="0.25">
      <c r="A10" s="82"/>
      <c r="B10" s="61">
        <v>2</v>
      </c>
      <c r="C10" s="74" t="s">
        <v>45</v>
      </c>
      <c r="D10" s="18" t="s">
        <v>44</v>
      </c>
      <c r="E10" s="18">
        <v>35</v>
      </c>
      <c r="F10" s="39">
        <v>60000</v>
      </c>
      <c r="G10" s="39">
        <f t="shared" si="0"/>
        <v>2100</v>
      </c>
      <c r="H10" s="62"/>
      <c r="I10" s="62"/>
      <c r="J10" s="63" t="s">
        <v>18</v>
      </c>
      <c r="K10" s="64">
        <v>2000</v>
      </c>
      <c r="L10" s="17"/>
      <c r="N10" s="70"/>
      <c r="O10" s="70"/>
      <c r="P10" s="70"/>
      <c r="Q10" s="70"/>
      <c r="R10" s="70"/>
    </row>
    <row r="11" spans="1:19" ht="24" customHeight="1" x14ac:dyDescent="0.25">
      <c r="A11" s="82"/>
      <c r="B11" s="85">
        <v>3</v>
      </c>
      <c r="C11" s="83" t="s">
        <v>37</v>
      </c>
      <c r="D11" s="18" t="s">
        <v>38</v>
      </c>
      <c r="E11" s="18">
        <v>32</v>
      </c>
      <c r="F11" s="39">
        <v>18000</v>
      </c>
      <c r="G11" s="39">
        <f t="shared" si="0"/>
        <v>576</v>
      </c>
      <c r="H11" s="18"/>
      <c r="I11" s="18"/>
      <c r="J11" s="18" t="s">
        <v>16</v>
      </c>
      <c r="K11" s="39">
        <v>1482</v>
      </c>
      <c r="L11" s="13"/>
      <c r="N11" s="73"/>
      <c r="O11" s="73"/>
      <c r="P11" s="73"/>
      <c r="Q11" s="73"/>
      <c r="R11" s="73"/>
    </row>
    <row r="12" spans="1:19" ht="24" customHeight="1" x14ac:dyDescent="0.25">
      <c r="A12" s="82"/>
      <c r="B12" s="85"/>
      <c r="C12" s="83"/>
      <c r="D12" s="18" t="s">
        <v>39</v>
      </c>
      <c r="E12" s="18">
        <v>4.7</v>
      </c>
      <c r="F12" s="39">
        <v>150000</v>
      </c>
      <c r="G12" s="39">
        <f t="shared" si="0"/>
        <v>705</v>
      </c>
      <c r="H12" s="18"/>
      <c r="I12" s="18"/>
      <c r="J12" s="63" t="s">
        <v>35</v>
      </c>
      <c r="K12" s="64">
        <v>300</v>
      </c>
      <c r="L12" s="13"/>
      <c r="N12" s="75" t="s">
        <v>66</v>
      </c>
      <c r="O12" s="68" t="s">
        <v>50</v>
      </c>
      <c r="P12" s="68" t="s">
        <v>51</v>
      </c>
      <c r="Q12" s="68" t="s">
        <v>52</v>
      </c>
      <c r="R12" s="68" t="s">
        <v>53</v>
      </c>
      <c r="S12" s="68" t="s">
        <v>54</v>
      </c>
    </row>
    <row r="13" spans="1:19" ht="24" customHeight="1" x14ac:dyDescent="0.25">
      <c r="A13" s="82"/>
      <c r="B13" s="13">
        <v>4</v>
      </c>
      <c r="C13" s="65" t="s">
        <v>90</v>
      </c>
      <c r="D13" s="18" t="s">
        <v>90</v>
      </c>
      <c r="E13" s="18">
        <v>10</v>
      </c>
      <c r="F13" s="39">
        <v>120000</v>
      </c>
      <c r="G13" s="39">
        <f t="shared" si="0"/>
        <v>1200</v>
      </c>
      <c r="H13" s="18"/>
      <c r="I13" s="18"/>
      <c r="J13" s="63"/>
      <c r="K13" s="64"/>
      <c r="L13" s="13"/>
      <c r="N13" s="75"/>
      <c r="O13" s="68"/>
      <c r="P13" s="68"/>
      <c r="Q13" s="68"/>
      <c r="R13" s="68"/>
      <c r="S13" s="68"/>
    </row>
    <row r="14" spans="1:19" ht="24" customHeight="1" x14ac:dyDescent="0.25">
      <c r="A14" s="82"/>
      <c r="B14" s="13">
        <v>5</v>
      </c>
      <c r="C14" s="65" t="s">
        <v>27</v>
      </c>
      <c r="D14" s="18" t="s">
        <v>28</v>
      </c>
      <c r="E14" s="18">
        <v>110</v>
      </c>
      <c r="F14" s="39">
        <v>18000</v>
      </c>
      <c r="G14" s="39">
        <f t="shared" si="0"/>
        <v>1980</v>
      </c>
      <c r="H14" s="18"/>
      <c r="I14" s="18"/>
      <c r="J14" s="18"/>
      <c r="K14" s="18"/>
      <c r="L14" s="13"/>
      <c r="N14" s="76" t="s">
        <v>67</v>
      </c>
      <c r="O14" s="69" t="s">
        <v>36</v>
      </c>
      <c r="P14" s="69" t="s">
        <v>40</v>
      </c>
      <c r="Q14" s="69" t="s">
        <v>55</v>
      </c>
      <c r="R14" s="69" t="s">
        <v>56</v>
      </c>
      <c r="S14" s="69" t="s">
        <v>57</v>
      </c>
    </row>
    <row r="15" spans="1:19" ht="24" customHeight="1" x14ac:dyDescent="0.25">
      <c r="A15" s="82"/>
      <c r="B15" s="13">
        <v>6</v>
      </c>
      <c r="C15" s="40"/>
      <c r="D15" s="18" t="s">
        <v>29</v>
      </c>
      <c r="E15" s="18">
        <v>2.78</v>
      </c>
      <c r="F15" s="39">
        <v>35000</v>
      </c>
      <c r="G15" s="39">
        <f t="shared" si="0"/>
        <v>97.3</v>
      </c>
      <c r="H15" s="18"/>
      <c r="I15" s="18"/>
      <c r="J15" s="18"/>
      <c r="K15" s="18"/>
      <c r="L15" s="13"/>
      <c r="N15" s="76" t="s">
        <v>68</v>
      </c>
      <c r="O15" s="70" t="s">
        <v>45</v>
      </c>
      <c r="P15" s="70" t="s">
        <v>26</v>
      </c>
      <c r="Q15" s="70" t="s">
        <v>58</v>
      </c>
      <c r="R15" s="70" t="s">
        <v>45</v>
      </c>
      <c r="S15" s="70" t="s">
        <v>59</v>
      </c>
    </row>
    <row r="16" spans="1:19" ht="24" customHeight="1" x14ac:dyDescent="0.25">
      <c r="A16" s="82"/>
      <c r="B16" s="13">
        <v>7</v>
      </c>
      <c r="C16" s="65"/>
      <c r="D16" s="18" t="s">
        <v>30</v>
      </c>
      <c r="E16" s="18">
        <v>10</v>
      </c>
      <c r="F16" s="39">
        <v>100000</v>
      </c>
      <c r="G16" s="39">
        <f t="shared" si="0"/>
        <v>1000</v>
      </c>
      <c r="H16" s="18"/>
      <c r="I16" s="18"/>
      <c r="J16" s="18"/>
      <c r="K16" s="18"/>
      <c r="L16" s="13"/>
      <c r="N16" s="76" t="s">
        <v>69</v>
      </c>
      <c r="O16" s="71" t="s">
        <v>60</v>
      </c>
      <c r="P16" s="71" t="s">
        <v>61</v>
      </c>
      <c r="Q16" s="72" t="s">
        <v>62</v>
      </c>
      <c r="R16" s="71" t="s">
        <v>63</v>
      </c>
      <c r="S16" s="71" t="s">
        <v>64</v>
      </c>
    </row>
    <row r="17" spans="1:19" ht="24" customHeight="1" x14ac:dyDescent="0.25">
      <c r="A17" s="82"/>
      <c r="B17" s="13"/>
      <c r="C17" s="19" t="s">
        <v>19</v>
      </c>
      <c r="D17" s="17"/>
      <c r="E17" s="17"/>
      <c r="F17" s="20"/>
      <c r="G17" s="21">
        <f>SUM(G9:G16)</f>
        <v>15218.3</v>
      </c>
      <c r="H17" s="17"/>
      <c r="I17" s="17"/>
      <c r="J17" s="17"/>
      <c r="K17" s="21">
        <f>SUM(K9:K14)</f>
        <v>4782</v>
      </c>
      <c r="L17" s="21">
        <f>K17+G17</f>
        <v>20000.3</v>
      </c>
      <c r="N17" s="76" t="s">
        <v>70</v>
      </c>
      <c r="O17" s="73" t="s">
        <v>27</v>
      </c>
      <c r="P17" s="73" t="s">
        <v>27</v>
      </c>
      <c r="Q17" s="73" t="s">
        <v>27</v>
      </c>
      <c r="R17" s="73" t="s">
        <v>27</v>
      </c>
      <c r="S17" s="73" t="s">
        <v>27</v>
      </c>
    </row>
    <row r="18" spans="1:19" ht="39" customHeight="1" x14ac:dyDescent="0.25">
      <c r="A18" s="10" t="s">
        <v>4</v>
      </c>
      <c r="B18" s="10" t="s">
        <v>5</v>
      </c>
      <c r="C18" s="11" t="s">
        <v>6</v>
      </c>
      <c r="D18" s="11" t="s">
        <v>7</v>
      </c>
      <c r="E18" s="11" t="s">
        <v>8</v>
      </c>
      <c r="F18" s="12" t="s">
        <v>9</v>
      </c>
      <c r="G18" s="11" t="s">
        <v>10</v>
      </c>
      <c r="H18" s="11" t="s">
        <v>11</v>
      </c>
      <c r="I18" s="11" t="s">
        <v>12</v>
      </c>
      <c r="J18" s="81" t="s">
        <v>13</v>
      </c>
      <c r="K18" s="81"/>
      <c r="L18" s="10" t="s">
        <v>14</v>
      </c>
    </row>
    <row r="19" spans="1:19" ht="24" customHeight="1" x14ac:dyDescent="0.25">
      <c r="A19" s="84" t="s">
        <v>72</v>
      </c>
      <c r="B19" s="13">
        <v>1</v>
      </c>
      <c r="C19" s="66" t="s">
        <v>40</v>
      </c>
      <c r="D19" s="63" t="s">
        <v>41</v>
      </c>
      <c r="E19" s="18">
        <v>78</v>
      </c>
      <c r="F19" s="39">
        <v>85000</v>
      </c>
      <c r="G19" s="39">
        <f t="shared" ref="G19:G27" si="1">F19*E19/1000</f>
        <v>6630</v>
      </c>
      <c r="H19" s="13"/>
      <c r="I19" s="13"/>
      <c r="J19" s="18" t="s">
        <v>15</v>
      </c>
      <c r="K19" s="39">
        <v>1000</v>
      </c>
      <c r="L19" s="13"/>
    </row>
    <row r="20" spans="1:19" ht="24" customHeight="1" x14ac:dyDescent="0.25">
      <c r="A20" s="84"/>
      <c r="B20" s="88">
        <v>2</v>
      </c>
      <c r="C20" s="86" t="s">
        <v>26</v>
      </c>
      <c r="D20" s="63" t="s">
        <v>31</v>
      </c>
      <c r="E20" s="18">
        <v>47</v>
      </c>
      <c r="F20" s="67">
        <v>32000</v>
      </c>
      <c r="G20" s="39">
        <f t="shared" si="1"/>
        <v>1504</v>
      </c>
      <c r="H20" s="13"/>
      <c r="I20" s="13"/>
      <c r="J20" s="63" t="s">
        <v>18</v>
      </c>
      <c r="K20" s="64">
        <v>2000</v>
      </c>
      <c r="L20" s="13"/>
    </row>
    <row r="21" spans="1:19" ht="24" customHeight="1" x14ac:dyDescent="0.25">
      <c r="A21" s="84"/>
      <c r="B21" s="89"/>
      <c r="C21" s="87"/>
      <c r="D21" s="63" t="s">
        <v>17</v>
      </c>
      <c r="E21" s="18">
        <v>10</v>
      </c>
      <c r="F21" s="67">
        <v>20000</v>
      </c>
      <c r="G21" s="39">
        <f t="shared" si="1"/>
        <v>200</v>
      </c>
      <c r="H21" s="13"/>
      <c r="I21" s="13"/>
      <c r="J21" s="18" t="s">
        <v>16</v>
      </c>
      <c r="K21" s="39">
        <v>1482</v>
      </c>
      <c r="L21" s="13"/>
    </row>
    <row r="22" spans="1:19" ht="24" customHeight="1" x14ac:dyDescent="0.25">
      <c r="A22" s="84"/>
      <c r="B22" s="85">
        <v>3</v>
      </c>
      <c r="C22" s="90" t="s">
        <v>42</v>
      </c>
      <c r="D22" s="63" t="s">
        <v>32</v>
      </c>
      <c r="E22" s="18">
        <v>50</v>
      </c>
      <c r="F22" s="67">
        <v>20000</v>
      </c>
      <c r="G22" s="39">
        <f t="shared" si="1"/>
        <v>1000</v>
      </c>
      <c r="H22" s="13"/>
      <c r="I22" s="13"/>
      <c r="J22" s="63" t="s">
        <v>35</v>
      </c>
      <c r="K22" s="64">
        <v>300</v>
      </c>
      <c r="L22" s="13"/>
    </row>
    <row r="23" spans="1:19" ht="24" customHeight="1" x14ac:dyDescent="0.25">
      <c r="A23" s="84"/>
      <c r="B23" s="85"/>
      <c r="C23" s="90"/>
      <c r="D23" s="63" t="s">
        <v>41</v>
      </c>
      <c r="E23" s="18">
        <v>20</v>
      </c>
      <c r="F23" s="67">
        <v>85000</v>
      </c>
      <c r="G23" s="39">
        <f t="shared" si="1"/>
        <v>1700</v>
      </c>
      <c r="H23" s="13"/>
      <c r="I23" s="13"/>
      <c r="J23" s="6"/>
      <c r="K23" s="6"/>
      <c r="L23" s="13"/>
    </row>
    <row r="24" spans="1:19" ht="24" customHeight="1" x14ac:dyDescent="0.25">
      <c r="A24" s="84"/>
      <c r="B24" s="13">
        <v>4</v>
      </c>
      <c r="C24" s="66" t="s">
        <v>91</v>
      </c>
      <c r="D24" s="63" t="s">
        <v>92</v>
      </c>
      <c r="E24" s="18">
        <v>10</v>
      </c>
      <c r="F24" s="67">
        <v>110000</v>
      </c>
      <c r="G24" s="39">
        <f t="shared" si="1"/>
        <v>1100</v>
      </c>
      <c r="H24" s="13"/>
      <c r="I24" s="13"/>
      <c r="J24" s="6"/>
      <c r="K24" s="6"/>
      <c r="L24" s="13"/>
    </row>
    <row r="25" spans="1:19" ht="24" customHeight="1" x14ac:dyDescent="0.25">
      <c r="A25" s="84"/>
      <c r="B25" s="13">
        <v>5</v>
      </c>
      <c r="C25" s="65" t="s">
        <v>27</v>
      </c>
      <c r="D25" s="18" t="s">
        <v>28</v>
      </c>
      <c r="E25" s="18">
        <v>110</v>
      </c>
      <c r="F25" s="39">
        <v>18000</v>
      </c>
      <c r="G25" s="39">
        <f t="shared" si="1"/>
        <v>1980</v>
      </c>
      <c r="H25" s="13"/>
      <c r="I25" s="13"/>
      <c r="J25" s="13"/>
      <c r="K25" s="14"/>
      <c r="L25" s="13"/>
    </row>
    <row r="26" spans="1:19" ht="24" customHeight="1" x14ac:dyDescent="0.25">
      <c r="A26" s="84"/>
      <c r="B26" s="13">
        <v>6</v>
      </c>
      <c r="C26" s="40"/>
      <c r="D26" s="18" t="s">
        <v>29</v>
      </c>
      <c r="E26" s="18">
        <v>2.96</v>
      </c>
      <c r="F26" s="39">
        <v>35000</v>
      </c>
      <c r="G26" s="39">
        <f t="shared" si="1"/>
        <v>103.6</v>
      </c>
      <c r="H26" s="13"/>
      <c r="I26" s="13"/>
      <c r="J26" s="13"/>
      <c r="K26" s="13"/>
      <c r="L26" s="13"/>
    </row>
    <row r="27" spans="1:19" ht="24" customHeight="1" x14ac:dyDescent="0.25">
      <c r="A27" s="84"/>
      <c r="B27" s="13">
        <v>7</v>
      </c>
      <c r="C27" s="65"/>
      <c r="D27" s="18" t="s">
        <v>30</v>
      </c>
      <c r="E27" s="18">
        <v>10</v>
      </c>
      <c r="F27" s="39">
        <v>100000</v>
      </c>
      <c r="G27" s="39">
        <f t="shared" si="1"/>
        <v>1000</v>
      </c>
      <c r="H27" s="13"/>
      <c r="I27" s="13"/>
      <c r="J27" s="13"/>
      <c r="K27" s="13"/>
      <c r="L27" s="13"/>
    </row>
    <row r="28" spans="1:19" ht="24" customHeight="1" x14ac:dyDescent="0.25">
      <c r="A28" s="84"/>
      <c r="B28" s="13"/>
      <c r="C28" s="19" t="s">
        <v>19</v>
      </c>
      <c r="D28" s="40"/>
      <c r="E28" s="40"/>
      <c r="F28" s="46"/>
      <c r="G28" s="47">
        <f>SUM(G19:G27)</f>
        <v>15217.6</v>
      </c>
      <c r="H28" s="17"/>
      <c r="I28" s="17"/>
      <c r="J28" s="17"/>
      <c r="K28" s="21">
        <f>SUM(K19:K27)</f>
        <v>4782</v>
      </c>
      <c r="L28" s="21">
        <f>K28+G28</f>
        <v>19999.599999999999</v>
      </c>
    </row>
    <row r="29" spans="1:19" ht="37.5" customHeight="1" x14ac:dyDescent="0.25">
      <c r="A29" s="10" t="s">
        <v>4</v>
      </c>
      <c r="B29" s="10" t="s">
        <v>5</v>
      </c>
      <c r="C29" s="11" t="s">
        <v>6</v>
      </c>
      <c r="D29" s="11" t="s">
        <v>7</v>
      </c>
      <c r="E29" s="11" t="s">
        <v>8</v>
      </c>
      <c r="F29" s="12" t="s">
        <v>9</v>
      </c>
      <c r="G29" s="11" t="s">
        <v>10</v>
      </c>
      <c r="H29" s="11" t="s">
        <v>11</v>
      </c>
      <c r="I29" s="11" t="s">
        <v>12</v>
      </c>
      <c r="J29" s="81" t="s">
        <v>13</v>
      </c>
      <c r="K29" s="81"/>
      <c r="L29" s="10" t="s">
        <v>14</v>
      </c>
    </row>
    <row r="30" spans="1:19" ht="24" customHeight="1" x14ac:dyDescent="0.25">
      <c r="A30" s="84" t="s">
        <v>73</v>
      </c>
      <c r="B30" s="13">
        <v>1</v>
      </c>
      <c r="C30" s="41" t="s">
        <v>76</v>
      </c>
      <c r="D30" s="18" t="s">
        <v>76</v>
      </c>
      <c r="E30" s="18">
        <v>52</v>
      </c>
      <c r="F30" s="39">
        <v>155000</v>
      </c>
      <c r="G30" s="39">
        <f>F30*E30/1000</f>
        <v>8060</v>
      </c>
      <c r="H30" s="18"/>
      <c r="I30" s="18"/>
      <c r="J30" s="13" t="s">
        <v>15</v>
      </c>
      <c r="K30" s="14">
        <v>1000</v>
      </c>
      <c r="L30" s="13"/>
    </row>
    <row r="31" spans="1:19" ht="24" customHeight="1" x14ac:dyDescent="0.25">
      <c r="A31" s="84"/>
      <c r="B31" s="85">
        <v>2</v>
      </c>
      <c r="C31" s="83" t="s">
        <v>43</v>
      </c>
      <c r="D31" s="18" t="s">
        <v>33</v>
      </c>
      <c r="E31" s="18">
        <v>55</v>
      </c>
      <c r="F31" s="39">
        <v>18000</v>
      </c>
      <c r="G31" s="39">
        <f t="shared" ref="G31:G38" si="2">F31*E31/1000</f>
        <v>990</v>
      </c>
      <c r="H31" s="18"/>
      <c r="I31" s="18"/>
      <c r="J31" s="58" t="s">
        <v>18</v>
      </c>
      <c r="K31" s="59">
        <v>2000</v>
      </c>
      <c r="L31" s="13"/>
    </row>
    <row r="32" spans="1:19" ht="24" customHeight="1" x14ac:dyDescent="0.25">
      <c r="A32" s="84"/>
      <c r="B32" s="85"/>
      <c r="C32" s="83"/>
      <c r="D32" s="18" t="s">
        <v>78</v>
      </c>
      <c r="E32" s="18">
        <v>8</v>
      </c>
      <c r="F32" s="39">
        <v>125000</v>
      </c>
      <c r="G32" s="39">
        <f t="shared" si="2"/>
        <v>1000</v>
      </c>
      <c r="H32" s="18"/>
      <c r="I32" s="18"/>
      <c r="J32" s="13" t="s">
        <v>16</v>
      </c>
      <c r="K32" s="14">
        <v>1482</v>
      </c>
      <c r="L32" s="13"/>
    </row>
    <row r="33" spans="1:12" ht="24" customHeight="1" x14ac:dyDescent="0.25">
      <c r="A33" s="84"/>
      <c r="B33" s="85">
        <v>3</v>
      </c>
      <c r="C33" s="98" t="s">
        <v>77</v>
      </c>
      <c r="D33" s="18" t="s">
        <v>79</v>
      </c>
      <c r="E33" s="18">
        <v>32</v>
      </c>
      <c r="F33" s="39">
        <v>18000</v>
      </c>
      <c r="G33" s="39">
        <f t="shared" si="2"/>
        <v>576</v>
      </c>
      <c r="H33" s="18"/>
      <c r="I33" s="18"/>
      <c r="J33" s="58" t="s">
        <v>35</v>
      </c>
      <c r="K33" s="59">
        <v>300</v>
      </c>
      <c r="L33" s="13"/>
    </row>
    <row r="34" spans="1:12" ht="24" customHeight="1" x14ac:dyDescent="0.25">
      <c r="A34" s="84"/>
      <c r="B34" s="85"/>
      <c r="C34" s="98"/>
      <c r="D34" s="18" t="s">
        <v>80</v>
      </c>
      <c r="E34" s="18">
        <v>10</v>
      </c>
      <c r="F34" s="39">
        <v>30000</v>
      </c>
      <c r="G34" s="39">
        <f t="shared" si="2"/>
        <v>300</v>
      </c>
      <c r="H34" s="18"/>
      <c r="I34" s="18"/>
      <c r="J34" s="48"/>
      <c r="K34" s="49"/>
      <c r="L34" s="13"/>
    </row>
    <row r="35" spans="1:12" ht="24" customHeight="1" x14ac:dyDescent="0.25">
      <c r="A35" s="84"/>
      <c r="B35" s="13">
        <v>4</v>
      </c>
      <c r="C35" s="65" t="s">
        <v>90</v>
      </c>
      <c r="D35" s="18" t="s">
        <v>90</v>
      </c>
      <c r="E35" s="18">
        <v>10</v>
      </c>
      <c r="F35" s="39">
        <v>120000</v>
      </c>
      <c r="G35" s="39">
        <f t="shared" si="2"/>
        <v>1200</v>
      </c>
      <c r="H35" s="18"/>
      <c r="I35" s="18"/>
      <c r="J35" s="48"/>
      <c r="K35" s="49"/>
      <c r="L35" s="13"/>
    </row>
    <row r="36" spans="1:12" ht="24" customHeight="1" x14ac:dyDescent="0.25">
      <c r="A36" s="84"/>
      <c r="B36" s="13">
        <v>5</v>
      </c>
      <c r="C36" s="65" t="s">
        <v>27</v>
      </c>
      <c r="D36" s="18" t="s">
        <v>28</v>
      </c>
      <c r="E36" s="18">
        <v>110</v>
      </c>
      <c r="F36" s="39">
        <v>18000</v>
      </c>
      <c r="G36" s="39">
        <f t="shared" si="2"/>
        <v>1980</v>
      </c>
      <c r="H36" s="18"/>
      <c r="I36" s="18"/>
      <c r="J36" s="41"/>
      <c r="K36" s="41"/>
      <c r="L36" s="13"/>
    </row>
    <row r="37" spans="1:12" ht="24" customHeight="1" x14ac:dyDescent="0.25">
      <c r="A37" s="84"/>
      <c r="B37" s="13">
        <v>6</v>
      </c>
      <c r="C37" s="65"/>
      <c r="D37" s="18" t="s">
        <v>29</v>
      </c>
      <c r="E37" s="18">
        <v>3.21</v>
      </c>
      <c r="F37" s="39">
        <v>35000</v>
      </c>
      <c r="G37" s="39">
        <f t="shared" si="2"/>
        <v>112.35</v>
      </c>
      <c r="H37" s="18"/>
      <c r="I37" s="18"/>
      <c r="J37" s="18"/>
      <c r="K37" s="39"/>
      <c r="L37" s="13"/>
    </row>
    <row r="38" spans="1:12" ht="24" customHeight="1" x14ac:dyDescent="0.25">
      <c r="A38" s="84"/>
      <c r="B38" s="13">
        <v>7</v>
      </c>
      <c r="C38" s="65"/>
      <c r="D38" s="18" t="s">
        <v>30</v>
      </c>
      <c r="E38" s="18">
        <v>10</v>
      </c>
      <c r="F38" s="39">
        <v>100000</v>
      </c>
      <c r="G38" s="39">
        <f t="shared" si="2"/>
        <v>1000</v>
      </c>
      <c r="H38" s="18"/>
      <c r="I38" s="18"/>
      <c r="J38" s="18"/>
      <c r="K38" s="39"/>
      <c r="L38" s="13"/>
    </row>
    <row r="39" spans="1:12" ht="24" customHeight="1" x14ac:dyDescent="0.25">
      <c r="A39" s="84"/>
      <c r="B39" s="13"/>
      <c r="C39" s="19" t="s">
        <v>19</v>
      </c>
      <c r="D39" s="17"/>
      <c r="E39" s="17"/>
      <c r="F39" s="20"/>
      <c r="G39" s="21">
        <f>SUM(G30:G38)</f>
        <v>15218.35</v>
      </c>
      <c r="H39" s="17"/>
      <c r="I39" s="17"/>
      <c r="J39" s="17"/>
      <c r="K39" s="21">
        <f>SUM(K30:K37)</f>
        <v>4782</v>
      </c>
      <c r="L39" s="21">
        <f>K39+G39</f>
        <v>20000.349999999999</v>
      </c>
    </row>
    <row r="40" spans="1:12" ht="42" customHeight="1" x14ac:dyDescent="0.25">
      <c r="A40" s="10" t="s">
        <v>4</v>
      </c>
      <c r="B40" s="10" t="s">
        <v>5</v>
      </c>
      <c r="C40" s="11" t="s">
        <v>6</v>
      </c>
      <c r="D40" s="11" t="s">
        <v>7</v>
      </c>
      <c r="E40" s="11" t="s">
        <v>8</v>
      </c>
      <c r="F40" s="12" t="s">
        <v>9</v>
      </c>
      <c r="G40" s="11" t="s">
        <v>10</v>
      </c>
      <c r="H40" s="11" t="s">
        <v>11</v>
      </c>
      <c r="I40" s="11" t="s">
        <v>12</v>
      </c>
      <c r="J40" s="81" t="s">
        <v>13</v>
      </c>
      <c r="K40" s="81"/>
      <c r="L40" s="10" t="s">
        <v>14</v>
      </c>
    </row>
    <row r="41" spans="1:12" ht="24" customHeight="1" x14ac:dyDescent="0.25">
      <c r="A41" s="84" t="s">
        <v>74</v>
      </c>
      <c r="B41" s="13">
        <v>1</v>
      </c>
      <c r="C41" s="60" t="s">
        <v>84</v>
      </c>
      <c r="D41" s="13" t="s">
        <v>83</v>
      </c>
      <c r="E41" s="13">
        <v>34</v>
      </c>
      <c r="F41" s="14">
        <v>200000</v>
      </c>
      <c r="G41" s="42">
        <f t="shared" ref="G41:G48" si="3">F41*E41/1000</f>
        <v>6800</v>
      </c>
      <c r="H41" s="23"/>
      <c r="I41" s="23"/>
      <c r="J41" s="13" t="s">
        <v>15</v>
      </c>
      <c r="K41" s="14">
        <v>1000</v>
      </c>
      <c r="L41" s="15"/>
    </row>
    <row r="42" spans="1:12" ht="24" customHeight="1" x14ac:dyDescent="0.25">
      <c r="A42" s="84"/>
      <c r="B42" s="13">
        <v>2</v>
      </c>
      <c r="C42" s="43" t="s">
        <v>45</v>
      </c>
      <c r="D42" s="13" t="s">
        <v>44</v>
      </c>
      <c r="E42" s="13">
        <v>35</v>
      </c>
      <c r="F42" s="14">
        <v>60000</v>
      </c>
      <c r="G42" s="42">
        <f t="shared" si="3"/>
        <v>2100</v>
      </c>
      <c r="H42" s="23"/>
      <c r="I42" s="23"/>
      <c r="J42" s="58" t="s">
        <v>18</v>
      </c>
      <c r="K42" s="59">
        <v>2000</v>
      </c>
      <c r="L42" s="15"/>
    </row>
    <row r="43" spans="1:12" ht="24" customHeight="1" x14ac:dyDescent="0.25">
      <c r="A43" s="84"/>
      <c r="B43" s="85">
        <v>3</v>
      </c>
      <c r="C43" s="100" t="s">
        <v>81</v>
      </c>
      <c r="D43" s="13" t="s">
        <v>82</v>
      </c>
      <c r="E43" s="13">
        <v>60</v>
      </c>
      <c r="F43" s="14">
        <v>18000</v>
      </c>
      <c r="G43" s="42">
        <f t="shared" si="3"/>
        <v>1080</v>
      </c>
      <c r="H43" s="23"/>
      <c r="I43" s="23"/>
      <c r="J43" s="13" t="s">
        <v>16</v>
      </c>
      <c r="K43" s="14">
        <v>1482</v>
      </c>
      <c r="L43" s="15"/>
    </row>
    <row r="44" spans="1:12" ht="24" customHeight="1" x14ac:dyDescent="0.25">
      <c r="A44" s="84"/>
      <c r="B44" s="85"/>
      <c r="C44" s="100"/>
      <c r="D44" s="13" t="s">
        <v>34</v>
      </c>
      <c r="E44" s="13">
        <v>12</v>
      </c>
      <c r="F44" s="14">
        <v>85000</v>
      </c>
      <c r="G44" s="42">
        <f t="shared" si="3"/>
        <v>1020</v>
      </c>
      <c r="H44" s="23"/>
      <c r="I44" s="23"/>
      <c r="J44" s="58" t="s">
        <v>35</v>
      </c>
      <c r="K44" s="59">
        <v>300</v>
      </c>
      <c r="L44" s="15"/>
    </row>
    <row r="45" spans="1:12" ht="24" customHeight="1" x14ac:dyDescent="0.25">
      <c r="A45" s="84"/>
      <c r="B45" s="13">
        <v>4</v>
      </c>
      <c r="C45" s="66" t="s">
        <v>91</v>
      </c>
      <c r="D45" s="63" t="s">
        <v>92</v>
      </c>
      <c r="E45" s="18">
        <v>10</v>
      </c>
      <c r="F45" s="67">
        <v>110000</v>
      </c>
      <c r="G45" s="39">
        <f t="shared" si="3"/>
        <v>1100</v>
      </c>
      <c r="H45" s="23"/>
      <c r="I45" s="23"/>
      <c r="J45" s="58"/>
      <c r="K45" s="59"/>
      <c r="L45" s="15"/>
    </row>
    <row r="46" spans="1:12" ht="24" customHeight="1" x14ac:dyDescent="0.25">
      <c r="A46" s="84"/>
      <c r="B46" s="13">
        <v>5</v>
      </c>
      <c r="C46" s="43" t="s">
        <v>27</v>
      </c>
      <c r="D46" s="16" t="s">
        <v>28</v>
      </c>
      <c r="E46" s="16">
        <v>110</v>
      </c>
      <c r="F46" s="42">
        <v>18000</v>
      </c>
      <c r="G46" s="42">
        <f t="shared" si="3"/>
        <v>1980</v>
      </c>
      <c r="H46" s="23"/>
      <c r="I46" s="23"/>
      <c r="J46" s="23"/>
      <c r="K46" s="23"/>
      <c r="L46" s="15"/>
    </row>
    <row r="47" spans="1:12" ht="24" customHeight="1" x14ac:dyDescent="0.25">
      <c r="A47" s="84"/>
      <c r="B47" s="13">
        <v>6</v>
      </c>
      <c r="C47" s="50"/>
      <c r="D47" s="16" t="s">
        <v>29</v>
      </c>
      <c r="E47" s="16">
        <v>3.95</v>
      </c>
      <c r="F47" s="42">
        <v>35000</v>
      </c>
      <c r="G47" s="42">
        <f t="shared" si="3"/>
        <v>138.25</v>
      </c>
      <c r="H47" s="23"/>
      <c r="I47" s="23"/>
      <c r="J47" s="23"/>
      <c r="K47" s="23"/>
      <c r="L47" s="15"/>
    </row>
    <row r="48" spans="1:12" ht="24" customHeight="1" x14ac:dyDescent="0.25">
      <c r="A48" s="84"/>
      <c r="B48" s="13">
        <v>7</v>
      </c>
      <c r="C48" s="43"/>
      <c r="D48" s="16" t="s">
        <v>30</v>
      </c>
      <c r="E48" s="16">
        <v>10</v>
      </c>
      <c r="F48" s="42">
        <v>100000</v>
      </c>
      <c r="G48" s="42">
        <f t="shared" si="3"/>
        <v>1000</v>
      </c>
      <c r="H48" s="23"/>
      <c r="I48" s="23"/>
      <c r="J48" s="15"/>
      <c r="K48" s="15"/>
      <c r="L48" s="15"/>
    </row>
    <row r="49" spans="1:12" ht="24" customHeight="1" x14ac:dyDescent="0.25">
      <c r="A49" s="22"/>
      <c r="B49" s="13"/>
      <c r="C49" s="19" t="s">
        <v>19</v>
      </c>
      <c r="D49" s="18"/>
      <c r="E49" s="13"/>
      <c r="F49" s="14"/>
      <c r="G49" s="24">
        <f>SUM(G41:G48)</f>
        <v>15218.25</v>
      </c>
      <c r="H49" s="17"/>
      <c r="I49" s="17"/>
      <c r="J49" s="17"/>
      <c r="K49" s="21">
        <f>SUM(K41:K48)</f>
        <v>4782</v>
      </c>
      <c r="L49" s="21">
        <f>K49+G49</f>
        <v>20000.25</v>
      </c>
    </row>
    <row r="50" spans="1:12" ht="40.5" customHeight="1" x14ac:dyDescent="0.25">
      <c r="A50" s="10" t="s">
        <v>4</v>
      </c>
      <c r="B50" s="10" t="s">
        <v>5</v>
      </c>
      <c r="C50" s="11" t="s">
        <v>6</v>
      </c>
      <c r="D50" s="11" t="s">
        <v>7</v>
      </c>
      <c r="E50" s="11" t="s">
        <v>8</v>
      </c>
      <c r="F50" s="12" t="s">
        <v>9</v>
      </c>
      <c r="G50" s="11" t="s">
        <v>10</v>
      </c>
      <c r="H50" s="11" t="s">
        <v>11</v>
      </c>
      <c r="I50" s="11" t="s">
        <v>12</v>
      </c>
      <c r="J50" s="81" t="s">
        <v>13</v>
      </c>
      <c r="K50" s="81"/>
      <c r="L50" s="10" t="s">
        <v>14</v>
      </c>
    </row>
    <row r="51" spans="1:12" ht="24" customHeight="1" x14ac:dyDescent="0.25">
      <c r="A51" s="84" t="s">
        <v>75</v>
      </c>
      <c r="B51" s="88">
        <v>1</v>
      </c>
      <c r="C51" s="101" t="s">
        <v>57</v>
      </c>
      <c r="D51" s="16" t="s">
        <v>85</v>
      </c>
      <c r="E51" s="16">
        <v>55</v>
      </c>
      <c r="F51" s="14">
        <v>125000</v>
      </c>
      <c r="G51" s="42">
        <f t="shared" ref="G51:G60" si="4">F51*E51/1000</f>
        <v>6875</v>
      </c>
      <c r="H51" s="23"/>
      <c r="I51" s="23"/>
      <c r="J51" s="13" t="s">
        <v>15</v>
      </c>
      <c r="K51" s="14">
        <v>1000</v>
      </c>
      <c r="L51" s="13"/>
    </row>
    <row r="52" spans="1:12" ht="24" customHeight="1" x14ac:dyDescent="0.25">
      <c r="A52" s="84"/>
      <c r="B52" s="89"/>
      <c r="C52" s="102"/>
      <c r="D52" s="16" t="s">
        <v>93</v>
      </c>
      <c r="E52" s="16">
        <v>25</v>
      </c>
      <c r="F52" s="14">
        <v>28000</v>
      </c>
      <c r="G52" s="42">
        <f t="shared" si="4"/>
        <v>700</v>
      </c>
      <c r="H52" s="23"/>
      <c r="I52" s="23"/>
      <c r="J52" s="58" t="s">
        <v>18</v>
      </c>
      <c r="K52" s="59">
        <v>2000</v>
      </c>
      <c r="L52" s="13"/>
    </row>
    <row r="53" spans="1:12" ht="24" customHeight="1" x14ac:dyDescent="0.25">
      <c r="A53" s="84"/>
      <c r="B53" s="88">
        <v>2</v>
      </c>
      <c r="C53" s="101" t="s">
        <v>26</v>
      </c>
      <c r="D53" s="16" t="s">
        <v>47</v>
      </c>
      <c r="E53" s="16">
        <v>50</v>
      </c>
      <c r="F53" s="14">
        <v>32000</v>
      </c>
      <c r="G53" s="42">
        <f t="shared" si="4"/>
        <v>1600</v>
      </c>
      <c r="H53" s="23"/>
      <c r="I53" s="23"/>
      <c r="J53" s="13" t="s">
        <v>16</v>
      </c>
      <c r="K53" s="14">
        <v>1482</v>
      </c>
      <c r="L53" s="13"/>
    </row>
    <row r="54" spans="1:12" ht="24" customHeight="1" x14ac:dyDescent="0.25">
      <c r="A54" s="84"/>
      <c r="B54" s="89"/>
      <c r="C54" s="102"/>
      <c r="D54" s="16" t="s">
        <v>17</v>
      </c>
      <c r="E54" s="16">
        <v>7</v>
      </c>
      <c r="F54" s="14">
        <v>20000</v>
      </c>
      <c r="G54" s="42">
        <f t="shared" si="4"/>
        <v>140</v>
      </c>
      <c r="H54" s="23"/>
      <c r="I54" s="23"/>
      <c r="J54" s="58" t="s">
        <v>35</v>
      </c>
      <c r="K54" s="59">
        <v>300</v>
      </c>
      <c r="L54" s="13"/>
    </row>
    <row r="55" spans="1:12" ht="24" customHeight="1" x14ac:dyDescent="0.25">
      <c r="A55" s="84"/>
      <c r="B55" s="85">
        <v>3</v>
      </c>
      <c r="C55" s="103" t="s">
        <v>86</v>
      </c>
      <c r="D55" s="16" t="s">
        <v>87</v>
      </c>
      <c r="E55" s="16">
        <v>55</v>
      </c>
      <c r="F55" s="14">
        <v>18000</v>
      </c>
      <c r="G55" s="42">
        <f t="shared" si="4"/>
        <v>990</v>
      </c>
      <c r="H55" s="23"/>
      <c r="I55" s="23"/>
      <c r="J55" s="6"/>
      <c r="K55" s="6"/>
      <c r="L55" s="13"/>
    </row>
    <row r="56" spans="1:12" ht="24" customHeight="1" x14ac:dyDescent="0.25">
      <c r="A56" s="84"/>
      <c r="B56" s="85"/>
      <c r="C56" s="103"/>
      <c r="D56" s="16" t="s">
        <v>88</v>
      </c>
      <c r="E56" s="16">
        <v>5</v>
      </c>
      <c r="F56" s="14">
        <v>125000</v>
      </c>
      <c r="G56" s="42">
        <f t="shared" si="4"/>
        <v>625</v>
      </c>
      <c r="H56" s="23"/>
      <c r="I56" s="23"/>
      <c r="J56" s="23"/>
      <c r="K56" s="23"/>
      <c r="L56" s="13"/>
    </row>
    <row r="57" spans="1:12" ht="24" customHeight="1" x14ac:dyDescent="0.25">
      <c r="A57" s="84"/>
      <c r="B57" s="13">
        <v>4</v>
      </c>
      <c r="C57" s="65" t="s">
        <v>90</v>
      </c>
      <c r="D57" s="18" t="s">
        <v>90</v>
      </c>
      <c r="E57" s="18">
        <v>10</v>
      </c>
      <c r="F57" s="39">
        <v>120000</v>
      </c>
      <c r="G57" s="39">
        <f t="shared" si="4"/>
        <v>1200</v>
      </c>
      <c r="H57" s="23"/>
      <c r="I57" s="23"/>
      <c r="J57" s="23"/>
      <c r="K57" s="23"/>
      <c r="L57" s="13"/>
    </row>
    <row r="58" spans="1:12" ht="24" customHeight="1" x14ac:dyDescent="0.25">
      <c r="A58" s="84"/>
      <c r="B58" s="13">
        <v>5</v>
      </c>
      <c r="C58" s="43" t="s">
        <v>27</v>
      </c>
      <c r="D58" s="16" t="s">
        <v>28</v>
      </c>
      <c r="E58" s="16">
        <v>110</v>
      </c>
      <c r="F58" s="42">
        <v>18000</v>
      </c>
      <c r="G58" s="42">
        <f t="shared" si="4"/>
        <v>1980</v>
      </c>
      <c r="H58" s="23"/>
      <c r="I58" s="23"/>
      <c r="J58" s="23"/>
      <c r="K58" s="23"/>
      <c r="L58" s="13"/>
    </row>
    <row r="59" spans="1:12" ht="24" customHeight="1" x14ac:dyDescent="0.25">
      <c r="A59" s="84"/>
      <c r="B59" s="13">
        <v>6</v>
      </c>
      <c r="C59" s="43"/>
      <c r="D59" s="16" t="s">
        <v>29</v>
      </c>
      <c r="E59" s="16">
        <v>3.08</v>
      </c>
      <c r="F59" s="42">
        <v>35000</v>
      </c>
      <c r="G59" s="42">
        <f t="shared" si="4"/>
        <v>107.8</v>
      </c>
      <c r="H59" s="23"/>
      <c r="I59" s="23"/>
      <c r="J59" s="23"/>
      <c r="K59" s="23"/>
      <c r="L59" s="13"/>
    </row>
    <row r="60" spans="1:12" ht="24" customHeight="1" x14ac:dyDescent="0.25">
      <c r="A60" s="84"/>
      <c r="B60" s="13">
        <v>7</v>
      </c>
      <c r="C60" s="43"/>
      <c r="D60" s="16" t="s">
        <v>30</v>
      </c>
      <c r="E60" s="16">
        <v>10</v>
      </c>
      <c r="F60" s="42">
        <v>100000</v>
      </c>
      <c r="G60" s="42">
        <f t="shared" si="4"/>
        <v>1000</v>
      </c>
      <c r="H60" s="23"/>
      <c r="I60" s="23"/>
      <c r="J60" s="23"/>
      <c r="K60" s="23"/>
      <c r="L60" s="13"/>
    </row>
    <row r="61" spans="1:12" ht="18.75" x14ac:dyDescent="0.25">
      <c r="A61" s="44"/>
      <c r="B61" s="45"/>
      <c r="C61" s="19" t="s">
        <v>19</v>
      </c>
      <c r="D61" s="18"/>
      <c r="E61" s="13"/>
      <c r="F61" s="14"/>
      <c r="G61" s="24">
        <f>SUM(G51:G60)</f>
        <v>15217.8</v>
      </c>
      <c r="H61" s="17"/>
      <c r="I61" s="17"/>
      <c r="J61" s="17"/>
      <c r="K61" s="21">
        <f>SUM(K51:K58)</f>
        <v>4782</v>
      </c>
      <c r="L61" s="21">
        <f>K61+G61</f>
        <v>19999.8</v>
      </c>
    </row>
    <row r="62" spans="1:12" ht="18.75" x14ac:dyDescent="0.25">
      <c r="A62" s="25"/>
      <c r="B62" s="26"/>
      <c r="C62" s="52"/>
      <c r="D62" s="53"/>
      <c r="E62" s="27"/>
      <c r="F62" s="54"/>
      <c r="G62" s="55"/>
      <c r="H62" s="51"/>
      <c r="I62" s="51"/>
      <c r="J62" s="51"/>
      <c r="K62" s="56"/>
      <c r="L62" s="56"/>
    </row>
    <row r="63" spans="1:12" ht="18.75" x14ac:dyDescent="0.25">
      <c r="A63" s="25"/>
      <c r="B63" s="26"/>
      <c r="C63" s="91" t="s">
        <v>25</v>
      </c>
      <c r="D63" s="91"/>
      <c r="E63" s="26"/>
      <c r="F63" s="31"/>
      <c r="G63" s="26"/>
      <c r="H63" s="25"/>
      <c r="I63" s="25"/>
      <c r="J63" s="91" t="s">
        <v>23</v>
      </c>
      <c r="K63" s="91"/>
      <c r="L63" s="91"/>
    </row>
    <row r="64" spans="1:12" ht="18.75" x14ac:dyDescent="0.25">
      <c r="A64" s="32"/>
      <c r="B64" s="33"/>
      <c r="C64" s="6"/>
      <c r="D64" s="6"/>
      <c r="E64" s="26"/>
      <c r="F64" s="31"/>
      <c r="G64" s="26"/>
      <c r="H64" s="25"/>
      <c r="I64" s="25"/>
      <c r="J64" s="26"/>
      <c r="K64" s="26"/>
      <c r="L64" s="26"/>
    </row>
    <row r="65" spans="1:19" ht="18.75" x14ac:dyDescent="0.25">
      <c r="A65" s="28"/>
      <c r="B65" s="27"/>
      <c r="C65" s="6"/>
      <c r="D65" s="6"/>
      <c r="E65" s="27"/>
      <c r="F65" s="37"/>
      <c r="G65" s="37"/>
      <c r="H65" s="28"/>
      <c r="I65" s="28"/>
      <c r="J65" s="27"/>
      <c r="K65" s="27"/>
      <c r="L65" s="27"/>
    </row>
    <row r="66" spans="1:19" x14ac:dyDescent="0.25">
      <c r="D66" s="2"/>
      <c r="E66" s="2"/>
      <c r="F66" s="38"/>
      <c r="G66" s="38"/>
      <c r="J66" s="2"/>
      <c r="K66" s="2"/>
      <c r="L66" s="2"/>
    </row>
    <row r="67" spans="1:19" ht="24.75" customHeight="1" x14ac:dyDescent="0.25">
      <c r="J67" s="91" t="s">
        <v>24</v>
      </c>
      <c r="K67" s="91"/>
      <c r="L67" s="91"/>
    </row>
    <row r="70" spans="1:19" s="4" customFormat="1" ht="18.75" x14ac:dyDescent="0.25">
      <c r="A70" s="6"/>
      <c r="B70" s="2"/>
      <c r="C70" s="29" t="s">
        <v>20</v>
      </c>
      <c r="D70" s="30">
        <v>100000</v>
      </c>
      <c r="F70" s="5"/>
      <c r="G70" s="5"/>
      <c r="H70" s="6"/>
      <c r="I70" s="6"/>
      <c r="M70" s="6"/>
      <c r="N70" s="6"/>
      <c r="O70" s="6"/>
      <c r="P70" s="6"/>
      <c r="Q70" s="6"/>
      <c r="R70" s="6"/>
      <c r="S70" s="6"/>
    </row>
    <row r="71" spans="1:19" s="4" customFormat="1" ht="18.75" x14ac:dyDescent="0.25">
      <c r="A71" s="6"/>
      <c r="B71" s="2"/>
      <c r="C71" s="29" t="s">
        <v>21</v>
      </c>
      <c r="D71" s="34">
        <v>5</v>
      </c>
      <c r="F71" s="5"/>
      <c r="G71" s="5"/>
      <c r="H71" s="6"/>
      <c r="I71" s="6"/>
      <c r="M71" s="6"/>
      <c r="N71" s="6"/>
      <c r="O71" s="6"/>
      <c r="P71" s="6"/>
      <c r="Q71" s="6"/>
      <c r="R71" s="6"/>
      <c r="S71" s="6"/>
    </row>
    <row r="72" spans="1:19" s="4" customFormat="1" ht="18.75" x14ac:dyDescent="0.25">
      <c r="A72" s="6"/>
      <c r="B72" s="2"/>
      <c r="C72" s="35" t="s">
        <v>22</v>
      </c>
      <c r="D72" s="36">
        <f>D70/D71</f>
        <v>20000</v>
      </c>
      <c r="F72" s="5"/>
      <c r="G72" s="5"/>
      <c r="H72" s="6"/>
      <c r="I72" s="6"/>
      <c r="M72" s="6"/>
      <c r="N72" s="6"/>
      <c r="O72" s="6"/>
      <c r="P72" s="6"/>
      <c r="Q72" s="6"/>
      <c r="R72" s="6"/>
      <c r="S72" s="6"/>
    </row>
  </sheetData>
  <mergeCells count="37">
    <mergeCell ref="A7:D7"/>
    <mergeCell ref="A1:D1"/>
    <mergeCell ref="H1:L1"/>
    <mergeCell ref="H2:L2"/>
    <mergeCell ref="A5:L5"/>
    <mergeCell ref="A6:L6"/>
    <mergeCell ref="A19:A28"/>
    <mergeCell ref="B20:B21"/>
    <mergeCell ref="C20:C21"/>
    <mergeCell ref="B22:B23"/>
    <mergeCell ref="C22:C23"/>
    <mergeCell ref="J8:K8"/>
    <mergeCell ref="A9:A17"/>
    <mergeCell ref="B11:B12"/>
    <mergeCell ref="C11:C12"/>
    <mergeCell ref="J18:K18"/>
    <mergeCell ref="J29:K29"/>
    <mergeCell ref="A30:A39"/>
    <mergeCell ref="B31:B32"/>
    <mergeCell ref="C31:C32"/>
    <mergeCell ref="B33:B34"/>
    <mergeCell ref="C33:C34"/>
    <mergeCell ref="C63:D63"/>
    <mergeCell ref="J63:L63"/>
    <mergeCell ref="J67:L67"/>
    <mergeCell ref="J40:K40"/>
    <mergeCell ref="A41:A48"/>
    <mergeCell ref="B43:B44"/>
    <mergeCell ref="C43:C44"/>
    <mergeCell ref="J50:K50"/>
    <mergeCell ref="A51:A60"/>
    <mergeCell ref="B51:B52"/>
    <mergeCell ref="C51:C52"/>
    <mergeCell ref="B53:B54"/>
    <mergeCell ref="C53:C54"/>
    <mergeCell ref="B55:B56"/>
    <mergeCell ref="C55:C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6 tháng 10,2025 chung</vt:lpstr>
      <vt:lpstr>Hồng Hưng tuần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2025-02-09T15:22:58Z</dcterms:created>
  <dcterms:modified xsi:type="dcterms:W3CDTF">2025-10-11T05:33:27Z</dcterms:modified>
</cp:coreProperties>
</file>