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-120" yWindow="-120" windowWidth="29040" windowHeight="15840" activeTab="1"/>
  </bookViews>
  <sheets>
    <sheet name="Tuần 2.9 2025" sheetId="1" r:id="rId1"/>
    <sheet name="Tuần 3.9 2025 (2)" sheetId="3" r:id="rId2"/>
    <sheet name="Sheet1" sheetId="2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5" i="3" l="1"/>
  <c r="G54" i="3"/>
  <c r="G53" i="3"/>
  <c r="G52" i="3"/>
  <c r="G51" i="3"/>
  <c r="G50" i="3"/>
  <c r="G49" i="3"/>
  <c r="G48" i="3"/>
  <c r="K46" i="3"/>
  <c r="G45" i="3"/>
  <c r="G44" i="3"/>
  <c r="G43" i="3"/>
  <c r="G42" i="3"/>
  <c r="G41" i="3"/>
  <c r="G40" i="3"/>
  <c r="G39" i="3"/>
  <c r="G38" i="3"/>
  <c r="K36" i="3"/>
  <c r="G35" i="3"/>
  <c r="G34" i="3"/>
  <c r="G33" i="3"/>
  <c r="G32" i="3"/>
  <c r="G31" i="3"/>
  <c r="G30" i="3"/>
  <c r="G29" i="3"/>
  <c r="G28" i="3"/>
  <c r="K26" i="3"/>
  <c r="G25" i="3"/>
  <c r="G24" i="3"/>
  <c r="G23" i="3"/>
  <c r="G22" i="3"/>
  <c r="G21" i="3"/>
  <c r="G20" i="3"/>
  <c r="G19" i="3"/>
  <c r="G18" i="3"/>
  <c r="K16" i="3"/>
  <c r="G15" i="3"/>
  <c r="G14" i="3"/>
  <c r="G13" i="3"/>
  <c r="G16" i="3" s="1"/>
  <c r="G12" i="3"/>
  <c r="G11" i="3"/>
  <c r="G10" i="3"/>
  <c r="G9" i="3"/>
  <c r="G55" i="3" l="1"/>
  <c r="L55" i="3" s="1"/>
  <c r="G26" i="3"/>
  <c r="G46" i="3"/>
  <c r="G36" i="3"/>
  <c r="L36" i="3" s="1"/>
  <c r="L16" i="3"/>
  <c r="L26" i="3"/>
  <c r="L46" i="3"/>
  <c r="K56" i="1"/>
  <c r="G49" i="1"/>
  <c r="G50" i="1"/>
  <c r="G51" i="1"/>
  <c r="G52" i="1"/>
  <c r="G53" i="1"/>
  <c r="G54" i="1"/>
  <c r="G55" i="1"/>
  <c r="G39" i="1"/>
  <c r="G40" i="1"/>
  <c r="G41" i="1"/>
  <c r="G42" i="1"/>
  <c r="G43" i="1"/>
  <c r="G44" i="1"/>
  <c r="G45" i="1"/>
  <c r="K36" i="1"/>
  <c r="G29" i="1"/>
  <c r="G30" i="1"/>
  <c r="G31" i="1"/>
  <c r="G32" i="1"/>
  <c r="G33" i="1"/>
  <c r="G34" i="1"/>
  <c r="G35" i="1"/>
  <c r="K26" i="1"/>
  <c r="G19" i="1"/>
  <c r="G20" i="1"/>
  <c r="G21" i="1"/>
  <c r="G22" i="1"/>
  <c r="G23" i="1"/>
  <c r="G24" i="1"/>
  <c r="G25" i="1"/>
  <c r="K16" i="1"/>
  <c r="G10" i="1"/>
  <c r="G11" i="1"/>
  <c r="G12" i="1"/>
  <c r="G13" i="1"/>
  <c r="G14" i="1"/>
  <c r="G18" i="1"/>
  <c r="G15" i="1"/>
  <c r="G28" i="1"/>
  <c r="K46" i="1"/>
  <c r="G48" i="1"/>
  <c r="G38" i="1"/>
  <c r="D66" i="3" l="1"/>
  <c r="G56" i="1"/>
  <c r="G46" i="1"/>
  <c r="G36" i="1"/>
  <c r="G26" i="1"/>
  <c r="G9" i="1"/>
  <c r="G16" i="1" s="1"/>
  <c r="L16" i="1" l="1"/>
  <c r="L46" i="1" l="1"/>
  <c r="L56" i="1"/>
  <c r="L36" i="1"/>
  <c r="L26" i="1"/>
  <c r="D65" i="1" l="1"/>
  <c r="D67" i="1" s="1"/>
</calcChain>
</file>

<file path=xl/sharedStrings.xml><?xml version="1.0" encoding="utf-8"?>
<sst xmlns="http://schemas.openxmlformats.org/spreadsheetml/2006/main" count="366" uniqueCount="111">
  <si>
    <t>CÔNG TY TNHH THỰC PHẨM MẠNH YẾN</t>
  </si>
  <si>
    <t>CỘNG HÒA XÃ HỘI CHỦ NGHĨA VIỆT NAM</t>
  </si>
  <si>
    <t>Độc Lập -  Tự Do -  Hạnh Phúc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</si>
  <si>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</si>
  <si>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</si>
  <si>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</si>
  <si>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</si>
  <si>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</si>
  <si>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</si>
  <si>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</si>
  <si>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TP Chín/HS</t>
  </si>
  <si>
    <t>Kcalo</t>
  </si>
  <si>
    <t>Chi phí phụ</t>
  </si>
  <si>
    <t>TỔNG</t>
  </si>
  <si>
    <t>Chất đốt</t>
  </si>
  <si>
    <t>Thuế</t>
  </si>
  <si>
    <t>Cà chua</t>
  </si>
  <si>
    <t>Nhân công</t>
  </si>
  <si>
    <t>Tổng</t>
  </si>
  <si>
    <t>Tổng tiền</t>
  </si>
  <si>
    <t>5 ngày</t>
  </si>
  <si>
    <t>thành tiền 1 suất</t>
  </si>
  <si>
    <t>Người Lập Thực Đơn</t>
  </si>
  <si>
    <t>Nguyễn Thị Hải Yến</t>
  </si>
  <si>
    <t>Hiệu Trưởng Duyệt</t>
  </si>
  <si>
    <t>Su hào</t>
  </si>
  <si>
    <t>Bắp cải</t>
  </si>
  <si>
    <t>Cải ngọt , cải canh</t>
  </si>
  <si>
    <t>Khoai sọ</t>
  </si>
  <si>
    <t>Cà rốt</t>
  </si>
  <si>
    <t>Đậu xốt cà chua</t>
  </si>
  <si>
    <t>Cơm trắng</t>
  </si>
  <si>
    <t>Gạo tẻ</t>
  </si>
  <si>
    <t>Rau thơm</t>
  </si>
  <si>
    <t>Gia vị các loại</t>
  </si>
  <si>
    <t>Đậu phụ</t>
  </si>
  <si>
    <t>Canh rau cải nấu thịt</t>
  </si>
  <si>
    <t>Rau cải</t>
  </si>
  <si>
    <t>Thịt nạc xay</t>
  </si>
  <si>
    <t>Cá lọc chiên</t>
  </si>
  <si>
    <t>Chả lợn</t>
  </si>
  <si>
    <t>Bí xanh</t>
  </si>
  <si>
    <t>Cá rô phi phi lê</t>
  </si>
  <si>
    <t>Canh khoai tây nấu xương</t>
  </si>
  <si>
    <t>Thịt lợn mông vai</t>
  </si>
  <si>
    <t>Khoai tây</t>
  </si>
  <si>
    <t>Thịt kho tầu</t>
  </si>
  <si>
    <t>Chả rim</t>
  </si>
  <si>
    <t>Xương lợn</t>
  </si>
  <si>
    <t>Khấu hao</t>
  </si>
  <si>
    <t>Từ ngày 08/09/2025 đến ngày 12/09/2026</t>
  </si>
  <si>
    <t>Thứ 2/08-09</t>
  </si>
  <si>
    <t>Thứ 3/ 09-09</t>
  </si>
  <si>
    <t>Thứ 4/10-09</t>
  </si>
  <si>
    <t>Thứ 5/11-09</t>
  </si>
  <si>
    <t>Thứ 6/12-09</t>
  </si>
  <si>
    <t>Thịt băm rang</t>
  </si>
  <si>
    <t>Trứng rán</t>
  </si>
  <si>
    <t>Canh mồng tơi nấu tép</t>
  </si>
  <si>
    <t>Trứng chiên</t>
  </si>
  <si>
    <t>Mồng tơi</t>
  </si>
  <si>
    <t>Tép</t>
  </si>
  <si>
    <t>Thịt gà chiên</t>
  </si>
  <si>
    <t>Gà CN bỏ cđcc</t>
  </si>
  <si>
    <t>Canh bí xanh nấu gà</t>
  </si>
  <si>
    <t>Gà</t>
  </si>
  <si>
    <t>Khoai tây xào thịt</t>
  </si>
  <si>
    <t>Canh bí đỏ nấu xương</t>
  </si>
  <si>
    <t>Bí đỏ</t>
  </si>
  <si>
    <t>Trứng xốt cà chua</t>
  </si>
  <si>
    <t>Trứng vịt</t>
  </si>
  <si>
    <t>Từ ngày 15/09/2025 đến ngày 19/09/2026</t>
  </si>
  <si>
    <t>SĐT : 0374.116.906 Ms Yến - 0378032730 Ms Quỳnh</t>
  </si>
  <si>
    <t>THỨ 2
  (Ngày 15/09/2025)</t>
  </si>
  <si>
    <t>THỨ 3
  (Ngày 16/09/2025)</t>
  </si>
  <si>
    <t>THỨ 4
  (Ngày 17/09/2025)</t>
  </si>
  <si>
    <t>THỨ 5
  (Ngày 18/09/2025)</t>
  </si>
  <si>
    <t>THỨ 6
  (Ngày 19/09/2025)</t>
  </si>
  <si>
    <t xml:space="preserve">Món chính </t>
  </si>
  <si>
    <t xml:space="preserve">Thịt gà Xé rim
</t>
  </si>
  <si>
    <t>Giò lợn</t>
  </si>
  <si>
    <t>Cá chiên</t>
  </si>
  <si>
    <t xml:space="preserve">Món phụ </t>
  </si>
  <si>
    <t>Trứng cuộn</t>
  </si>
  <si>
    <t>Bắp cải+ cà rốt xào+ thịt</t>
  </si>
  <si>
    <t xml:space="preserve">Xúc xích </t>
  </si>
  <si>
    <t xml:space="preserve">Canh </t>
  </si>
  <si>
    <t>Canh rau rơi  + tép</t>
  </si>
  <si>
    <t>Canh bí xanh+ thịt gà</t>
  </si>
  <si>
    <t>Canh bí đỏ + thịt</t>
  </si>
  <si>
    <t>Canh cải thảo+ thịt</t>
  </si>
  <si>
    <t>Canh khoai tây+ thịt</t>
  </si>
  <si>
    <t xml:space="preserve">Cơm </t>
  </si>
  <si>
    <t>Thứ 2/15-09</t>
  </si>
  <si>
    <t>Thứ 3/ 16-09</t>
  </si>
  <si>
    <t>Thứ 4/17-09</t>
  </si>
  <si>
    <t>Thứ 5/18-09</t>
  </si>
  <si>
    <t>Thứ 6/19-09</t>
  </si>
  <si>
    <t>Thịt gà xé rim</t>
  </si>
  <si>
    <t>Bắp cải cà rốt xào thịt băm</t>
  </si>
  <si>
    <t>thịt lợn mông vai</t>
  </si>
  <si>
    <t>Cá rô phi lọc chiên</t>
  </si>
  <si>
    <t>Canh cải thảo nấu thịt</t>
  </si>
  <si>
    <t>Xúc xích chiên</t>
  </si>
  <si>
    <t>Xúc xích CP</t>
  </si>
  <si>
    <t>Bắp cải cà rốt</t>
  </si>
  <si>
    <t>Cải thảo</t>
  </si>
  <si>
    <t>THỰC ĐƠN BÁN TRÚ NĂM HỌC 2025 - 2026</t>
  </si>
  <si>
    <t>Tuần 3 tháng 9 năm học 2025-2026</t>
  </si>
  <si>
    <t>Số nhà 91 phố Yết Kiêu  - P. Tân Hưng  - TP Hải Phòng</t>
  </si>
  <si>
    <t>Tuần 2 tháng 9 năm học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</si>
</sst>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i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rgb="FFFF0000"/>
      <name val="Times New Roman"/>
      <family val="1"/>
    </font>
    <font>
      <sz val="13"/>
      <color rgb="FFFF0000"/>
      <name val="Times New Roman"/>
      <family val="1"/>
    </font>
    <font>
      <b/>
      <sz val="14"/>
      <name val="Times New Roman"/>
      <family val="1"/>
    </font>
    <font>
      <b/>
      <i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164" fontId="6" fillId="3" borderId="2" xfId="1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64" fontId="8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164" fontId="6" fillId="0" borderId="2" xfId="1" applyNumberFormat="1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164" fontId="6" fillId="4" borderId="2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3" borderId="2" xfId="0" applyFont="1" applyFill="1" applyBorder="1" applyAlignment="1">
      <alignment horizontal="left" vertical="center"/>
    </xf>
    <xf numFmtId="164" fontId="11" fillId="3" borderId="2" xfId="0" applyNumberFormat="1" applyFont="1" applyFill="1" applyBorder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164" fontId="6" fillId="3" borderId="2" xfId="0" applyNumberFormat="1" applyFont="1" applyFill="1" applyBorder="1" applyAlignment="1">
      <alignment horizontal="center" vertical="center"/>
    </xf>
    <xf numFmtId="164" fontId="8" fillId="0" borderId="0" xfId="1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vertical="center"/>
    </xf>
    <xf numFmtId="164" fontId="10" fillId="0" borderId="2" xfId="1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164" fontId="9" fillId="0" borderId="2" xfId="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164" fontId="12" fillId="0" borderId="2" xfId="1" applyNumberFormat="1" applyFont="1" applyFill="1" applyBorder="1" applyAlignment="1">
      <alignment horizontal="center" vertical="center"/>
    </xf>
    <xf numFmtId="164" fontId="12" fillId="4" borderId="2" xfId="1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164" fontId="13" fillId="0" borderId="2" xfId="1" applyNumberFormat="1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15" fillId="0" borderId="0" xfId="0" applyFont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133349</xdr:colOff>
      <xdr:row>21</xdr:row>
      <xdr:rowOff>190500</xdr:rowOff>
    </xdr:from>
    <xdr:to>
      <xdr:col>18</xdr:col>
      <xdr:colOff>915542</xdr:colOff>
      <xdr:row>32</xdr:row>
      <xdr:rowOff>228600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D27DD6-A61B-D42D-76D3-7FEE27AD0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30099" y="6734175"/>
          <a:ext cx="6840093" cy="3524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workbookViewId="0">
      <selection activeCell="A8" sqref="A8"/>
    </sheetView>
  </sheetViews>
  <sheetFormatPr defaultColWidth="13.25" defaultRowHeight="16.5" x14ac:dyDescent="0.25"/>
  <cols>
    <col min="1" max="1" width="13.5" style="6" customWidth="1"/>
    <col min="2" max="2" width="5.5" style="2" customWidth="1"/>
    <col min="3" max="3" width="26.375" style="3" customWidth="1"/>
    <col min="4" max="4" width="23.5" style="4" customWidth="1"/>
    <col min="5" max="5" width="12" style="4" customWidth="1"/>
    <col min="6" max="7" width="12.375" style="5" customWidth="1"/>
    <col min="8" max="8" width="10.25" style="6" customWidth="1"/>
    <col min="9" max="9" width="7" style="6" customWidth="1"/>
    <col min="10" max="10" width="13.875" style="4" customWidth="1"/>
    <col min="11" max="11" width="10" style="4" customWidth="1"/>
    <col min="12" max="12" width="12" style="4" customWidth="1"/>
    <col min="13" max="16384" width="13.25" style="6"/>
  </cols>
  <sheetData>
    <row r="1" spans="1:12" ht="25.5" customHeight="1" x14ac:dyDescent="0.25">
      <c r="A1" s="96" t="s">
        <v>0</v>
      </c>
      <c r="B1" s="96"/>
      <c r="C1" s="96"/>
      <c r="D1" s="96"/>
      <c r="H1" s="83" t="s">
        <v>1</v>
      </c>
      <c r="I1" s="83"/>
      <c r="J1" s="83"/>
      <c r="K1" s="83"/>
      <c r="L1" s="83"/>
    </row>
    <row r="2" spans="1:12" ht="25.5" customHeight="1" x14ac:dyDescent="0.3">
      <c r="A2" s="1" t="s">
        <v>109</v>
      </c>
      <c r="B2" s="7"/>
      <c r="C2" s="8"/>
      <c r="D2" s="9"/>
      <c r="E2" s="9"/>
      <c r="F2" s="9"/>
      <c r="G2" s="9"/>
      <c r="H2" s="84" t="s">
        <v>2</v>
      </c>
      <c r="I2" s="84"/>
      <c r="J2" s="84"/>
      <c r="K2" s="84"/>
      <c r="L2" s="84"/>
    </row>
    <row r="3" spans="1:12" ht="25.5" customHeight="1" x14ac:dyDescent="0.3">
      <c r="A3" s="8" t="s">
        <v>72</v>
      </c>
      <c r="B3" s="7"/>
      <c r="C3" s="8"/>
      <c r="D3" s="9"/>
      <c r="E3" s="9"/>
      <c r="F3" s="9"/>
      <c r="G3" s="9"/>
      <c r="H3" s="8"/>
      <c r="I3" s="8"/>
      <c r="J3" s="9"/>
      <c r="K3" s="9"/>
      <c r="L3" s="9"/>
    </row>
    <row r="4" spans="1:12" ht="17.25" x14ac:dyDescent="0.3">
      <c r="A4" s="8"/>
      <c r="B4" s="7"/>
      <c r="C4" s="8"/>
      <c r="D4" s="9"/>
      <c r="E4" s="9"/>
      <c r="F4" s="9"/>
      <c r="G4" s="9"/>
      <c r="H4" s="8"/>
      <c r="I4" s="8"/>
      <c r="J4" s="9"/>
      <c r="K4" s="9"/>
      <c r="L4" s="9"/>
    </row>
    <row r="5" spans="1:12" ht="24.75" customHeight="1" x14ac:dyDescent="0.25">
      <c r="A5" s="85" t="s">
        <v>107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</row>
    <row r="6" spans="1:12" ht="21" customHeight="1" x14ac:dyDescent="0.25">
      <c r="A6" s="87" t="s">
        <v>50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</row>
    <row r="7" spans="1:12" ht="23.25" customHeight="1" x14ac:dyDescent="0.25">
      <c r="A7" s="92" t="s">
        <v>110</v>
      </c>
      <c r="B7" s="92"/>
      <c r="C7" s="92"/>
      <c r="D7" s="63"/>
      <c r="E7" s="63"/>
      <c r="F7" s="63"/>
      <c r="G7" s="63"/>
      <c r="H7" s="63"/>
      <c r="I7" s="63"/>
      <c r="J7" s="63"/>
      <c r="K7" s="63"/>
      <c r="L7" s="63"/>
    </row>
    <row r="8" spans="1:12" ht="39.75" customHeight="1" x14ac:dyDescent="0.25">
      <c r="A8" s="10" t="s">
        <v>3</v>
      </c>
      <c r="B8" s="10" t="s">
        <v>4</v>
      </c>
      <c r="C8" s="11" t="s">
        <v>5</v>
      </c>
      <c r="D8" s="11" t="s">
        <v>6</v>
      </c>
      <c r="E8" s="11" t="s">
        <v>7</v>
      </c>
      <c r="F8" s="12" t="s">
        <v>8</v>
      </c>
      <c r="G8" s="11" t="s">
        <v>9</v>
      </c>
      <c r="H8" s="11" t="s">
        <v>10</v>
      </c>
      <c r="I8" s="11" t="s">
        <v>11</v>
      </c>
      <c r="J8" s="81" t="s">
        <v>12</v>
      </c>
      <c r="K8" s="81"/>
      <c r="L8" s="10" t="s">
        <v>13</v>
      </c>
    </row>
    <row r="9" spans="1:12" ht="21" customHeight="1" x14ac:dyDescent="0.25">
      <c r="A9" s="88" t="s">
        <v>51</v>
      </c>
      <c r="B9" s="13">
        <v>1</v>
      </c>
      <c r="C9" s="46" t="s">
        <v>56</v>
      </c>
      <c r="D9" s="16" t="s">
        <v>44</v>
      </c>
      <c r="E9" s="16">
        <v>67</v>
      </c>
      <c r="F9" s="47">
        <v>120000</v>
      </c>
      <c r="G9" s="47">
        <f t="shared" ref="G9:G15" si="0">F9*E9/1000</f>
        <v>8040</v>
      </c>
      <c r="H9" s="44"/>
      <c r="I9" s="44"/>
      <c r="J9" s="13" t="s">
        <v>14</v>
      </c>
      <c r="K9" s="14">
        <v>1000</v>
      </c>
      <c r="L9" s="17"/>
    </row>
    <row r="10" spans="1:12" ht="21" customHeight="1" x14ac:dyDescent="0.25">
      <c r="A10" s="88"/>
      <c r="B10" s="13">
        <v>2</v>
      </c>
      <c r="C10" s="48" t="s">
        <v>57</v>
      </c>
      <c r="D10" s="16" t="s">
        <v>59</v>
      </c>
      <c r="E10" s="16">
        <v>40</v>
      </c>
      <c r="F10" s="47">
        <v>60000</v>
      </c>
      <c r="G10" s="47">
        <f t="shared" si="0"/>
        <v>2400</v>
      </c>
      <c r="H10" s="44"/>
      <c r="I10" s="44"/>
      <c r="J10" s="64" t="s">
        <v>17</v>
      </c>
      <c r="K10" s="72">
        <v>2000</v>
      </c>
      <c r="L10" s="17"/>
    </row>
    <row r="11" spans="1:12" ht="24" customHeight="1" x14ac:dyDescent="0.25">
      <c r="A11" s="88"/>
      <c r="B11" s="91">
        <v>3</v>
      </c>
      <c r="C11" s="89" t="s">
        <v>58</v>
      </c>
      <c r="D11" s="16" t="s">
        <v>60</v>
      </c>
      <c r="E11" s="16">
        <v>35</v>
      </c>
      <c r="F11" s="47">
        <v>18000</v>
      </c>
      <c r="G11" s="47">
        <f t="shared" si="0"/>
        <v>630</v>
      </c>
      <c r="H11" s="13"/>
      <c r="I11" s="13"/>
      <c r="J11" s="13" t="s">
        <v>15</v>
      </c>
      <c r="K11" s="14">
        <v>1482</v>
      </c>
      <c r="L11" s="13"/>
    </row>
    <row r="12" spans="1:12" ht="24" customHeight="1" x14ac:dyDescent="0.25">
      <c r="A12" s="88"/>
      <c r="B12" s="91"/>
      <c r="C12" s="89"/>
      <c r="D12" s="16" t="s">
        <v>61</v>
      </c>
      <c r="E12" s="16">
        <v>6</v>
      </c>
      <c r="F12" s="47">
        <v>160000</v>
      </c>
      <c r="G12" s="47">
        <f t="shared" si="0"/>
        <v>960</v>
      </c>
      <c r="H12" s="13"/>
      <c r="I12" s="13"/>
      <c r="J12" s="64" t="s">
        <v>49</v>
      </c>
      <c r="K12" s="72">
        <v>300</v>
      </c>
      <c r="L12" s="13"/>
    </row>
    <row r="13" spans="1:12" ht="24" customHeight="1" x14ac:dyDescent="0.25">
      <c r="A13" s="88"/>
      <c r="B13" s="13">
        <v>4</v>
      </c>
      <c r="C13" s="48" t="s">
        <v>31</v>
      </c>
      <c r="D13" s="16" t="s">
        <v>32</v>
      </c>
      <c r="E13" s="16">
        <v>110</v>
      </c>
      <c r="F13" s="47">
        <v>18000</v>
      </c>
      <c r="G13" s="47">
        <f t="shared" si="0"/>
        <v>1980</v>
      </c>
      <c r="H13" s="13"/>
      <c r="I13" s="13"/>
      <c r="J13" s="13"/>
      <c r="K13" s="13"/>
      <c r="L13" s="13"/>
    </row>
    <row r="14" spans="1:12" ht="24" customHeight="1" x14ac:dyDescent="0.25">
      <c r="A14" s="88"/>
      <c r="B14" s="13">
        <v>5</v>
      </c>
      <c r="C14" s="55"/>
      <c r="D14" s="16" t="s">
        <v>33</v>
      </c>
      <c r="E14" s="16">
        <v>5.95</v>
      </c>
      <c r="F14" s="47">
        <v>35000</v>
      </c>
      <c r="G14" s="47">
        <f t="shared" si="0"/>
        <v>208.25</v>
      </c>
      <c r="H14" s="13"/>
      <c r="I14" s="13"/>
      <c r="J14" s="13"/>
      <c r="K14" s="13"/>
      <c r="L14" s="13"/>
    </row>
    <row r="15" spans="1:12" ht="24" customHeight="1" x14ac:dyDescent="0.25">
      <c r="A15" s="88"/>
      <c r="B15" s="13">
        <v>6</v>
      </c>
      <c r="C15" s="48"/>
      <c r="D15" s="16" t="s">
        <v>34</v>
      </c>
      <c r="E15" s="16">
        <v>10</v>
      </c>
      <c r="F15" s="47">
        <v>100000</v>
      </c>
      <c r="G15" s="47">
        <f t="shared" si="0"/>
        <v>1000</v>
      </c>
      <c r="H15" s="13"/>
      <c r="I15" s="13"/>
      <c r="J15" s="13"/>
      <c r="K15" s="13"/>
      <c r="L15" s="13"/>
    </row>
    <row r="16" spans="1:12" ht="24" customHeight="1" x14ac:dyDescent="0.25">
      <c r="A16" s="88"/>
      <c r="B16" s="13"/>
      <c r="C16" s="19" t="s">
        <v>18</v>
      </c>
      <c r="D16" s="17"/>
      <c r="E16" s="17"/>
      <c r="F16" s="20"/>
      <c r="G16" s="21">
        <f>SUM(G9:G15)</f>
        <v>15218.25</v>
      </c>
      <c r="H16" s="17"/>
      <c r="I16" s="17"/>
      <c r="J16" s="17"/>
      <c r="K16" s="21">
        <f>SUM(K9:K13)</f>
        <v>4782</v>
      </c>
      <c r="L16" s="21">
        <f>K16+G16</f>
        <v>20000.25</v>
      </c>
    </row>
    <row r="17" spans="1:12" ht="39" customHeight="1" x14ac:dyDescent="0.25">
      <c r="A17" s="10" t="s">
        <v>3</v>
      </c>
      <c r="B17" s="10" t="s">
        <v>4</v>
      </c>
      <c r="C17" s="11" t="s">
        <v>5</v>
      </c>
      <c r="D17" s="11" t="s">
        <v>6</v>
      </c>
      <c r="E17" s="11" t="s">
        <v>7</v>
      </c>
      <c r="F17" s="12" t="s">
        <v>8</v>
      </c>
      <c r="G17" s="11" t="s">
        <v>9</v>
      </c>
      <c r="H17" s="11" t="s">
        <v>10</v>
      </c>
      <c r="I17" s="11" t="s">
        <v>11</v>
      </c>
      <c r="J17" s="81" t="s">
        <v>12</v>
      </c>
      <c r="K17" s="81"/>
      <c r="L17" s="10" t="s">
        <v>13</v>
      </c>
    </row>
    <row r="18" spans="1:12" ht="24" customHeight="1" x14ac:dyDescent="0.25">
      <c r="A18" s="90" t="s">
        <v>52</v>
      </c>
      <c r="B18" s="13">
        <v>1</v>
      </c>
      <c r="C18" s="62" t="s">
        <v>62</v>
      </c>
      <c r="D18" s="64" t="s">
        <v>63</v>
      </c>
      <c r="E18" s="13">
        <v>80</v>
      </c>
      <c r="F18" s="14">
        <v>85000</v>
      </c>
      <c r="G18" s="47">
        <f t="shared" ref="G18:G25" si="1">F18*E18/1000</f>
        <v>6800</v>
      </c>
      <c r="H18" s="13"/>
      <c r="I18" s="13"/>
      <c r="J18" s="13" t="s">
        <v>14</v>
      </c>
      <c r="K18" s="14">
        <v>1000</v>
      </c>
      <c r="L18" s="13"/>
    </row>
    <row r="19" spans="1:12" ht="24" customHeight="1" x14ac:dyDescent="0.25">
      <c r="A19" s="90"/>
      <c r="B19" s="91">
        <v>2</v>
      </c>
      <c r="C19" s="93" t="s">
        <v>30</v>
      </c>
      <c r="D19" s="64" t="s">
        <v>35</v>
      </c>
      <c r="E19" s="13">
        <v>55</v>
      </c>
      <c r="F19" s="65">
        <v>32000</v>
      </c>
      <c r="G19" s="47">
        <f t="shared" si="1"/>
        <v>1760</v>
      </c>
      <c r="H19" s="13"/>
      <c r="I19" s="13"/>
      <c r="J19" s="64" t="s">
        <v>17</v>
      </c>
      <c r="K19" s="72">
        <v>2000</v>
      </c>
      <c r="L19" s="13"/>
    </row>
    <row r="20" spans="1:12" ht="24" customHeight="1" x14ac:dyDescent="0.25">
      <c r="A20" s="90"/>
      <c r="B20" s="91"/>
      <c r="C20" s="93"/>
      <c r="D20" s="64" t="s">
        <v>16</v>
      </c>
      <c r="E20" s="13">
        <v>18</v>
      </c>
      <c r="F20" s="65">
        <v>20000</v>
      </c>
      <c r="G20" s="47">
        <f t="shared" si="1"/>
        <v>360</v>
      </c>
      <c r="H20" s="13"/>
      <c r="I20" s="13"/>
      <c r="J20" s="13" t="s">
        <v>15</v>
      </c>
      <c r="K20" s="14">
        <v>1482</v>
      </c>
      <c r="L20" s="13"/>
    </row>
    <row r="21" spans="1:12" ht="24" customHeight="1" x14ac:dyDescent="0.25">
      <c r="A21" s="90"/>
      <c r="B21" s="91">
        <v>3</v>
      </c>
      <c r="C21" s="93" t="s">
        <v>64</v>
      </c>
      <c r="D21" s="64" t="s">
        <v>41</v>
      </c>
      <c r="E21" s="13">
        <v>60</v>
      </c>
      <c r="F21" s="65">
        <v>18000</v>
      </c>
      <c r="G21" s="47">
        <f t="shared" si="1"/>
        <v>1080</v>
      </c>
      <c r="H21" s="13"/>
      <c r="I21" s="13"/>
      <c r="J21" s="64" t="s">
        <v>49</v>
      </c>
      <c r="K21" s="72">
        <v>300</v>
      </c>
      <c r="L21" s="13"/>
    </row>
    <row r="22" spans="1:12" ht="24" customHeight="1" x14ac:dyDescent="0.25">
      <c r="A22" s="90"/>
      <c r="B22" s="91"/>
      <c r="C22" s="93"/>
      <c r="D22" s="64" t="s">
        <v>65</v>
      </c>
      <c r="E22" s="13">
        <v>25</v>
      </c>
      <c r="F22" s="65">
        <v>85000</v>
      </c>
      <c r="G22" s="47">
        <f t="shared" si="1"/>
        <v>2125</v>
      </c>
      <c r="H22" s="13"/>
      <c r="I22" s="13"/>
      <c r="J22" s="23"/>
      <c r="K22" s="23"/>
      <c r="L22" s="13"/>
    </row>
    <row r="23" spans="1:12" ht="24" customHeight="1" x14ac:dyDescent="0.25">
      <c r="A23" s="90"/>
      <c r="B23" s="13">
        <v>4</v>
      </c>
      <c r="C23" s="48" t="s">
        <v>31</v>
      </c>
      <c r="D23" s="16" t="s">
        <v>32</v>
      </c>
      <c r="E23" s="13">
        <v>110</v>
      </c>
      <c r="F23" s="47">
        <v>18000</v>
      </c>
      <c r="G23" s="47">
        <f t="shared" si="1"/>
        <v>1980</v>
      </c>
      <c r="H23" s="13"/>
      <c r="I23" s="13"/>
      <c r="J23" s="13"/>
      <c r="K23" s="14"/>
      <c r="L23" s="13"/>
    </row>
    <row r="24" spans="1:12" ht="24" customHeight="1" x14ac:dyDescent="0.25">
      <c r="A24" s="90"/>
      <c r="B24" s="13">
        <v>5</v>
      </c>
      <c r="C24" s="55"/>
      <c r="D24" s="16" t="s">
        <v>33</v>
      </c>
      <c r="E24" s="13">
        <v>3.24</v>
      </c>
      <c r="F24" s="47">
        <v>35000</v>
      </c>
      <c r="G24" s="47">
        <f t="shared" si="1"/>
        <v>113.40000000000002</v>
      </c>
      <c r="H24" s="13"/>
      <c r="I24" s="13"/>
      <c r="J24" s="13"/>
      <c r="K24" s="13"/>
      <c r="L24" s="13"/>
    </row>
    <row r="25" spans="1:12" ht="24" customHeight="1" x14ac:dyDescent="0.25">
      <c r="A25" s="90"/>
      <c r="B25" s="13">
        <v>6</v>
      </c>
      <c r="C25" s="48"/>
      <c r="D25" s="16" t="s">
        <v>34</v>
      </c>
      <c r="E25" s="13">
        <v>10</v>
      </c>
      <c r="F25" s="47">
        <v>100000</v>
      </c>
      <c r="G25" s="47">
        <f t="shared" si="1"/>
        <v>1000</v>
      </c>
      <c r="H25" s="13"/>
      <c r="I25" s="13"/>
      <c r="J25" s="13"/>
      <c r="K25" s="13"/>
      <c r="L25" s="13"/>
    </row>
    <row r="26" spans="1:12" ht="24" customHeight="1" x14ac:dyDescent="0.25">
      <c r="A26" s="90"/>
      <c r="B26" s="13"/>
      <c r="C26" s="19" t="s">
        <v>18</v>
      </c>
      <c r="D26" s="43"/>
      <c r="E26" s="43"/>
      <c r="F26" s="51"/>
      <c r="G26" s="52">
        <f>SUM(G18:G25)</f>
        <v>15218.4</v>
      </c>
      <c r="H26" s="17"/>
      <c r="I26" s="17"/>
      <c r="J26" s="17"/>
      <c r="K26" s="21">
        <f>SUM(K18:K25)</f>
        <v>4782</v>
      </c>
      <c r="L26" s="21">
        <f>K26+G26</f>
        <v>20000.400000000001</v>
      </c>
    </row>
    <row r="27" spans="1:12" ht="34.5" customHeight="1" x14ac:dyDescent="0.25">
      <c r="A27" s="10" t="s">
        <v>3</v>
      </c>
      <c r="B27" s="10" t="s">
        <v>4</v>
      </c>
      <c r="C27" s="11" t="s">
        <v>5</v>
      </c>
      <c r="D27" s="11" t="s">
        <v>6</v>
      </c>
      <c r="E27" s="11" t="s">
        <v>7</v>
      </c>
      <c r="F27" s="12" t="s">
        <v>8</v>
      </c>
      <c r="G27" s="11" t="s">
        <v>9</v>
      </c>
      <c r="H27" s="11" t="s">
        <v>10</v>
      </c>
      <c r="I27" s="11" t="s">
        <v>11</v>
      </c>
      <c r="J27" s="81" t="s">
        <v>12</v>
      </c>
      <c r="K27" s="81"/>
      <c r="L27" s="10" t="s">
        <v>13</v>
      </c>
    </row>
    <row r="28" spans="1:12" ht="24" customHeight="1" x14ac:dyDescent="0.25">
      <c r="A28" s="90" t="s">
        <v>53</v>
      </c>
      <c r="B28" s="13">
        <v>1</v>
      </c>
      <c r="C28" s="46" t="s">
        <v>46</v>
      </c>
      <c r="D28" s="16" t="s">
        <v>44</v>
      </c>
      <c r="E28" s="16">
        <v>66</v>
      </c>
      <c r="F28" s="47">
        <v>120000</v>
      </c>
      <c r="G28" s="47">
        <f>F28*E28/1000</f>
        <v>7920</v>
      </c>
      <c r="H28" s="18"/>
      <c r="I28" s="18"/>
      <c r="J28" s="13" t="s">
        <v>14</v>
      </c>
      <c r="K28" s="14">
        <v>1000</v>
      </c>
      <c r="L28" s="13"/>
    </row>
    <row r="29" spans="1:12" ht="24" customHeight="1" x14ac:dyDescent="0.25">
      <c r="A29" s="90"/>
      <c r="B29" s="91">
        <v>2</v>
      </c>
      <c r="C29" s="89" t="s">
        <v>66</v>
      </c>
      <c r="D29" s="16" t="s">
        <v>45</v>
      </c>
      <c r="E29" s="16">
        <v>52</v>
      </c>
      <c r="F29" s="47">
        <v>18000</v>
      </c>
      <c r="G29" s="47">
        <f t="shared" ref="G29:G35" si="2">F29*E29/1000</f>
        <v>936</v>
      </c>
      <c r="H29" s="18"/>
      <c r="I29" s="18"/>
      <c r="J29" s="64" t="s">
        <v>17</v>
      </c>
      <c r="K29" s="72">
        <v>2000</v>
      </c>
      <c r="L29" s="13"/>
    </row>
    <row r="30" spans="1:12" ht="24" customHeight="1" x14ac:dyDescent="0.25">
      <c r="A30" s="90"/>
      <c r="B30" s="91"/>
      <c r="C30" s="89"/>
      <c r="D30" s="16" t="s">
        <v>44</v>
      </c>
      <c r="E30" s="16">
        <v>5</v>
      </c>
      <c r="F30" s="47">
        <v>120000</v>
      </c>
      <c r="G30" s="47">
        <f t="shared" si="2"/>
        <v>600</v>
      </c>
      <c r="H30" s="18"/>
      <c r="I30" s="18"/>
      <c r="J30" s="13" t="s">
        <v>15</v>
      </c>
      <c r="K30" s="14">
        <v>1482</v>
      </c>
      <c r="L30" s="13"/>
    </row>
    <row r="31" spans="1:12" ht="24" customHeight="1" x14ac:dyDescent="0.25">
      <c r="A31" s="90"/>
      <c r="B31" s="91">
        <v>3</v>
      </c>
      <c r="C31" s="94" t="s">
        <v>67</v>
      </c>
      <c r="D31" s="16" t="s">
        <v>68</v>
      </c>
      <c r="E31" s="16">
        <v>55</v>
      </c>
      <c r="F31" s="47">
        <v>17000</v>
      </c>
      <c r="G31" s="47">
        <f t="shared" si="2"/>
        <v>935</v>
      </c>
      <c r="H31" s="18"/>
      <c r="I31" s="18"/>
      <c r="J31" s="64" t="s">
        <v>49</v>
      </c>
      <c r="K31" s="72">
        <v>300</v>
      </c>
      <c r="L31" s="13"/>
    </row>
    <row r="32" spans="1:12" ht="24" customHeight="1" x14ac:dyDescent="0.25">
      <c r="A32" s="90"/>
      <c r="B32" s="91"/>
      <c r="C32" s="94"/>
      <c r="D32" s="16" t="s">
        <v>48</v>
      </c>
      <c r="E32" s="16">
        <v>20</v>
      </c>
      <c r="F32" s="47">
        <v>85000</v>
      </c>
      <c r="G32" s="47">
        <f t="shared" si="2"/>
        <v>1700</v>
      </c>
      <c r="H32" s="18"/>
      <c r="I32" s="18"/>
      <c r="J32" s="53"/>
      <c r="K32" s="54"/>
      <c r="L32" s="13"/>
    </row>
    <row r="33" spans="1:12" ht="24" customHeight="1" x14ac:dyDescent="0.25">
      <c r="A33" s="90"/>
      <c r="B33" s="13">
        <v>4</v>
      </c>
      <c r="C33" s="48" t="s">
        <v>31</v>
      </c>
      <c r="D33" s="16" t="s">
        <v>32</v>
      </c>
      <c r="E33" s="16">
        <v>110</v>
      </c>
      <c r="F33" s="47">
        <v>18000</v>
      </c>
      <c r="G33" s="47">
        <f t="shared" si="2"/>
        <v>1980</v>
      </c>
      <c r="H33" s="18"/>
      <c r="I33" s="18"/>
      <c r="J33" s="45"/>
      <c r="K33" s="45"/>
      <c r="L33" s="13"/>
    </row>
    <row r="34" spans="1:12" ht="24" customHeight="1" x14ac:dyDescent="0.25">
      <c r="A34" s="90"/>
      <c r="B34" s="13">
        <v>5</v>
      </c>
      <c r="C34" s="48"/>
      <c r="D34" s="16" t="s">
        <v>33</v>
      </c>
      <c r="E34" s="16">
        <v>4.2</v>
      </c>
      <c r="F34" s="47">
        <v>35000</v>
      </c>
      <c r="G34" s="47">
        <f t="shared" si="2"/>
        <v>147</v>
      </c>
      <c r="H34" s="18"/>
      <c r="I34" s="18"/>
      <c r="J34" s="18"/>
      <c r="K34" s="42"/>
      <c r="L34" s="13"/>
    </row>
    <row r="35" spans="1:12" ht="24" customHeight="1" x14ac:dyDescent="0.25">
      <c r="A35" s="90"/>
      <c r="B35" s="13">
        <v>6</v>
      </c>
      <c r="C35" s="48"/>
      <c r="D35" s="16" t="s">
        <v>34</v>
      </c>
      <c r="E35" s="16">
        <v>10</v>
      </c>
      <c r="F35" s="47">
        <v>100000</v>
      </c>
      <c r="G35" s="47">
        <f t="shared" si="2"/>
        <v>1000</v>
      </c>
      <c r="H35" s="18"/>
      <c r="I35" s="18"/>
      <c r="J35" s="18"/>
      <c r="K35" s="42"/>
      <c r="L35" s="13"/>
    </row>
    <row r="36" spans="1:12" ht="24" customHeight="1" x14ac:dyDescent="0.25">
      <c r="A36" s="90"/>
      <c r="B36" s="13"/>
      <c r="C36" s="19" t="s">
        <v>18</v>
      </c>
      <c r="D36" s="17"/>
      <c r="E36" s="17"/>
      <c r="F36" s="20"/>
      <c r="G36" s="21">
        <f>SUM(G28:G35)</f>
        <v>15218</v>
      </c>
      <c r="H36" s="17"/>
      <c r="I36" s="17"/>
      <c r="J36" s="17"/>
      <c r="K36" s="21">
        <f>SUM(K28:K34)</f>
        <v>4782</v>
      </c>
      <c r="L36" s="21">
        <f>K36+G36</f>
        <v>20000</v>
      </c>
    </row>
    <row r="37" spans="1:12" ht="42" customHeight="1" x14ac:dyDescent="0.25">
      <c r="A37" s="10" t="s">
        <v>3</v>
      </c>
      <c r="B37" s="10" t="s">
        <v>4</v>
      </c>
      <c r="C37" s="11" t="s">
        <v>5</v>
      </c>
      <c r="D37" s="11" t="s">
        <v>6</v>
      </c>
      <c r="E37" s="11" t="s">
        <v>7</v>
      </c>
      <c r="F37" s="12" t="s">
        <v>8</v>
      </c>
      <c r="G37" s="11" t="s">
        <v>9</v>
      </c>
      <c r="H37" s="11" t="s">
        <v>10</v>
      </c>
      <c r="I37" s="11" t="s">
        <v>11</v>
      </c>
      <c r="J37" s="81" t="s">
        <v>12</v>
      </c>
      <c r="K37" s="81"/>
      <c r="L37" s="10" t="s">
        <v>13</v>
      </c>
    </row>
    <row r="38" spans="1:12" ht="24" customHeight="1" x14ac:dyDescent="0.25">
      <c r="A38" s="90" t="s">
        <v>54</v>
      </c>
      <c r="B38" s="13">
        <v>1</v>
      </c>
      <c r="C38" s="75" t="s">
        <v>47</v>
      </c>
      <c r="D38" s="13" t="s">
        <v>40</v>
      </c>
      <c r="E38" s="13">
        <v>60</v>
      </c>
      <c r="F38" s="14">
        <v>140000</v>
      </c>
      <c r="G38" s="47">
        <f t="shared" ref="G38:G45" si="3">F38*E38/1000</f>
        <v>8400</v>
      </c>
      <c r="H38" s="23"/>
      <c r="I38" s="23"/>
      <c r="J38" s="13" t="s">
        <v>14</v>
      </c>
      <c r="K38" s="14">
        <v>1000</v>
      </c>
      <c r="L38" s="15"/>
    </row>
    <row r="39" spans="1:12" ht="24" customHeight="1" x14ac:dyDescent="0.25">
      <c r="A39" s="90"/>
      <c r="B39" s="91">
        <v>2</v>
      </c>
      <c r="C39" s="89" t="s">
        <v>69</v>
      </c>
      <c r="D39" s="13" t="s">
        <v>70</v>
      </c>
      <c r="E39" s="13">
        <v>35</v>
      </c>
      <c r="F39" s="14">
        <v>60000</v>
      </c>
      <c r="G39" s="47">
        <f t="shared" si="3"/>
        <v>2100</v>
      </c>
      <c r="H39" s="23"/>
      <c r="I39" s="23"/>
      <c r="J39" s="64" t="s">
        <v>17</v>
      </c>
      <c r="K39" s="72">
        <v>2000</v>
      </c>
      <c r="L39" s="15"/>
    </row>
    <row r="40" spans="1:12" ht="24" customHeight="1" x14ac:dyDescent="0.25">
      <c r="A40" s="90"/>
      <c r="B40" s="91"/>
      <c r="C40" s="89"/>
      <c r="D40" s="13" t="s">
        <v>16</v>
      </c>
      <c r="E40" s="13">
        <v>12</v>
      </c>
      <c r="F40" s="14">
        <v>20000</v>
      </c>
      <c r="G40" s="47">
        <f t="shared" si="3"/>
        <v>240</v>
      </c>
      <c r="H40" s="23"/>
      <c r="I40" s="23"/>
      <c r="J40" s="13" t="s">
        <v>15</v>
      </c>
      <c r="K40" s="14">
        <v>1482</v>
      </c>
      <c r="L40" s="15"/>
    </row>
    <row r="41" spans="1:12" ht="24" customHeight="1" x14ac:dyDescent="0.25">
      <c r="A41" s="90"/>
      <c r="B41" s="91">
        <v>3</v>
      </c>
      <c r="C41" s="82" t="s">
        <v>36</v>
      </c>
      <c r="D41" s="13" t="s">
        <v>37</v>
      </c>
      <c r="E41" s="13">
        <v>36</v>
      </c>
      <c r="F41" s="14">
        <v>18000</v>
      </c>
      <c r="G41" s="47">
        <f t="shared" si="3"/>
        <v>648</v>
      </c>
      <c r="H41" s="23"/>
      <c r="I41" s="23"/>
      <c r="J41" s="64" t="s">
        <v>49</v>
      </c>
      <c r="K41" s="72">
        <v>300</v>
      </c>
      <c r="L41" s="15"/>
    </row>
    <row r="42" spans="1:12" ht="24" customHeight="1" x14ac:dyDescent="0.25">
      <c r="A42" s="90"/>
      <c r="B42" s="91"/>
      <c r="C42" s="82"/>
      <c r="D42" s="13" t="s">
        <v>38</v>
      </c>
      <c r="E42" s="13">
        <v>6</v>
      </c>
      <c r="F42" s="14">
        <v>120000</v>
      </c>
      <c r="G42" s="47">
        <f t="shared" si="3"/>
        <v>720</v>
      </c>
      <c r="H42" s="23"/>
      <c r="I42" s="23"/>
      <c r="J42" s="23"/>
      <c r="K42" s="23"/>
      <c r="L42" s="15"/>
    </row>
    <row r="43" spans="1:12" ht="24" customHeight="1" x14ac:dyDescent="0.25">
      <c r="A43" s="90"/>
      <c r="B43" s="13">
        <v>4</v>
      </c>
      <c r="C43" s="48" t="s">
        <v>31</v>
      </c>
      <c r="D43" s="16" t="s">
        <v>32</v>
      </c>
      <c r="E43" s="16">
        <v>110</v>
      </c>
      <c r="F43" s="47">
        <v>18000</v>
      </c>
      <c r="G43" s="47">
        <f t="shared" si="3"/>
        <v>1980</v>
      </c>
      <c r="H43" s="23"/>
      <c r="I43" s="23"/>
      <c r="J43" s="23"/>
      <c r="K43" s="23"/>
      <c r="L43" s="15"/>
    </row>
    <row r="44" spans="1:12" ht="24" customHeight="1" x14ac:dyDescent="0.25">
      <c r="A44" s="90"/>
      <c r="B44" s="13">
        <v>5</v>
      </c>
      <c r="C44" s="55"/>
      <c r="D44" s="16" t="s">
        <v>33</v>
      </c>
      <c r="E44" s="16">
        <v>3.7</v>
      </c>
      <c r="F44" s="47">
        <v>35000</v>
      </c>
      <c r="G44" s="47">
        <f t="shared" si="3"/>
        <v>129.5</v>
      </c>
      <c r="H44" s="23"/>
      <c r="I44" s="23"/>
      <c r="J44" s="23"/>
      <c r="K44" s="23"/>
      <c r="L44" s="15"/>
    </row>
    <row r="45" spans="1:12" ht="24" customHeight="1" x14ac:dyDescent="0.25">
      <c r="A45" s="90"/>
      <c r="B45" s="13">
        <v>6</v>
      </c>
      <c r="C45" s="48"/>
      <c r="D45" s="16" t="s">
        <v>34</v>
      </c>
      <c r="E45" s="16">
        <v>10</v>
      </c>
      <c r="F45" s="47">
        <v>100000</v>
      </c>
      <c r="G45" s="47">
        <f t="shared" si="3"/>
        <v>1000</v>
      </c>
      <c r="H45" s="23"/>
      <c r="I45" s="23"/>
      <c r="J45" s="15"/>
      <c r="K45" s="15"/>
      <c r="L45" s="15"/>
    </row>
    <row r="46" spans="1:12" ht="24" customHeight="1" x14ac:dyDescent="0.25">
      <c r="A46" s="22"/>
      <c r="B46" s="13"/>
      <c r="C46" s="19" t="s">
        <v>18</v>
      </c>
      <c r="D46" s="18"/>
      <c r="E46" s="13"/>
      <c r="F46" s="14"/>
      <c r="G46" s="24">
        <f>SUM(G38:G45)</f>
        <v>15217.5</v>
      </c>
      <c r="H46" s="17"/>
      <c r="I46" s="17"/>
      <c r="J46" s="17"/>
      <c r="K46" s="21">
        <f>SUM(K38:K45)</f>
        <v>4782</v>
      </c>
      <c r="L46" s="21">
        <f>K46+G46</f>
        <v>19999.5</v>
      </c>
    </row>
    <row r="47" spans="1:12" ht="40.5" customHeight="1" x14ac:dyDescent="0.25">
      <c r="A47" s="10" t="s">
        <v>3</v>
      </c>
      <c r="B47" s="10" t="s">
        <v>4</v>
      </c>
      <c r="C47" s="11" t="s">
        <v>5</v>
      </c>
      <c r="D47" s="11" t="s">
        <v>6</v>
      </c>
      <c r="E47" s="11" t="s">
        <v>7</v>
      </c>
      <c r="F47" s="12" t="s">
        <v>8</v>
      </c>
      <c r="G47" s="11" t="s">
        <v>9</v>
      </c>
      <c r="H47" s="11" t="s">
        <v>10</v>
      </c>
      <c r="I47" s="11" t="s">
        <v>11</v>
      </c>
      <c r="J47" s="81" t="s">
        <v>12</v>
      </c>
      <c r="K47" s="81"/>
      <c r="L47" s="10" t="s">
        <v>13</v>
      </c>
    </row>
    <row r="48" spans="1:12" ht="24" customHeight="1" x14ac:dyDescent="0.25">
      <c r="A48" s="90" t="s">
        <v>55</v>
      </c>
      <c r="B48" s="13">
        <v>1</v>
      </c>
      <c r="C48" s="46" t="s">
        <v>39</v>
      </c>
      <c r="D48" s="16" t="s">
        <v>42</v>
      </c>
      <c r="E48" s="16">
        <v>70</v>
      </c>
      <c r="F48" s="14">
        <v>120000</v>
      </c>
      <c r="G48" s="47">
        <f t="shared" ref="G48:G55" si="4">F48*E48/1000</f>
        <v>8400</v>
      </c>
      <c r="H48" s="23"/>
      <c r="I48" s="23"/>
      <c r="J48" s="13" t="s">
        <v>14</v>
      </c>
      <c r="K48" s="14">
        <v>1000</v>
      </c>
      <c r="L48" s="13"/>
    </row>
    <row r="49" spans="1:12" ht="24" customHeight="1" x14ac:dyDescent="0.25">
      <c r="A49" s="90"/>
      <c r="B49" s="13">
        <v>2</v>
      </c>
      <c r="C49" s="48" t="s">
        <v>30</v>
      </c>
      <c r="D49" s="16" t="s">
        <v>35</v>
      </c>
      <c r="E49" s="16">
        <v>55</v>
      </c>
      <c r="F49" s="14">
        <v>32000</v>
      </c>
      <c r="G49" s="47">
        <f t="shared" si="4"/>
        <v>1760</v>
      </c>
      <c r="H49" s="23"/>
      <c r="I49" s="23"/>
      <c r="J49" s="64" t="s">
        <v>17</v>
      </c>
      <c r="K49" s="72">
        <v>2000</v>
      </c>
      <c r="L49" s="13"/>
    </row>
    <row r="50" spans="1:12" ht="24" customHeight="1" x14ac:dyDescent="0.25">
      <c r="A50" s="90"/>
      <c r="B50" s="13"/>
      <c r="C50" s="48"/>
      <c r="D50" s="16" t="s">
        <v>16</v>
      </c>
      <c r="E50" s="16">
        <v>10</v>
      </c>
      <c r="F50" s="14">
        <v>20000</v>
      </c>
      <c r="G50" s="47">
        <f t="shared" si="4"/>
        <v>200</v>
      </c>
      <c r="H50" s="23"/>
      <c r="I50" s="23"/>
      <c r="J50" s="13" t="s">
        <v>15</v>
      </c>
      <c r="K50" s="14">
        <v>1482</v>
      </c>
      <c r="L50" s="13"/>
    </row>
    <row r="51" spans="1:12" ht="24" customHeight="1" x14ac:dyDescent="0.25">
      <c r="A51" s="90"/>
      <c r="B51" s="91">
        <v>3</v>
      </c>
      <c r="C51" s="95" t="s">
        <v>43</v>
      </c>
      <c r="D51" s="16" t="s">
        <v>45</v>
      </c>
      <c r="E51" s="16">
        <v>50</v>
      </c>
      <c r="F51" s="14">
        <v>18000</v>
      </c>
      <c r="G51" s="47">
        <f t="shared" si="4"/>
        <v>900</v>
      </c>
      <c r="H51" s="23"/>
      <c r="I51" s="23"/>
      <c r="J51" s="64" t="s">
        <v>49</v>
      </c>
      <c r="K51" s="72">
        <v>300</v>
      </c>
      <c r="L51" s="13"/>
    </row>
    <row r="52" spans="1:12" ht="24" customHeight="1" x14ac:dyDescent="0.25">
      <c r="A52" s="90"/>
      <c r="B52" s="91"/>
      <c r="C52" s="95"/>
      <c r="D52" s="16" t="s">
        <v>48</v>
      </c>
      <c r="E52" s="16">
        <v>10</v>
      </c>
      <c r="F52" s="14">
        <v>85000</v>
      </c>
      <c r="G52" s="47">
        <f t="shared" si="4"/>
        <v>850</v>
      </c>
      <c r="H52" s="23"/>
      <c r="I52" s="23"/>
      <c r="J52" s="23"/>
      <c r="K52" s="23"/>
      <c r="L52" s="13"/>
    </row>
    <row r="53" spans="1:12" ht="24" customHeight="1" x14ac:dyDescent="0.25">
      <c r="A53" s="90"/>
      <c r="B53" s="13">
        <v>4</v>
      </c>
      <c r="C53" s="48" t="s">
        <v>31</v>
      </c>
      <c r="D53" s="16" t="s">
        <v>32</v>
      </c>
      <c r="E53" s="16">
        <v>110</v>
      </c>
      <c r="F53" s="47">
        <v>18000</v>
      </c>
      <c r="G53" s="47">
        <f t="shared" si="4"/>
        <v>1980</v>
      </c>
      <c r="H53" s="23"/>
      <c r="I53" s="23"/>
      <c r="J53" s="23"/>
      <c r="K53" s="23"/>
      <c r="L53" s="13"/>
    </row>
    <row r="54" spans="1:12" ht="24" customHeight="1" x14ac:dyDescent="0.25">
      <c r="A54" s="90"/>
      <c r="B54" s="13">
        <v>5</v>
      </c>
      <c r="C54" s="48"/>
      <c r="D54" s="16" t="s">
        <v>33</v>
      </c>
      <c r="E54" s="16">
        <v>3.65</v>
      </c>
      <c r="F54" s="47">
        <v>35000</v>
      </c>
      <c r="G54" s="47">
        <f t="shared" si="4"/>
        <v>127.75</v>
      </c>
      <c r="H54" s="23"/>
      <c r="I54" s="23"/>
      <c r="J54" s="23"/>
      <c r="K54" s="23"/>
      <c r="L54" s="13"/>
    </row>
    <row r="55" spans="1:12" ht="24" customHeight="1" x14ac:dyDescent="0.25">
      <c r="A55" s="90"/>
      <c r="B55" s="13">
        <v>6</v>
      </c>
      <c r="C55" s="48"/>
      <c r="D55" s="16" t="s">
        <v>34</v>
      </c>
      <c r="E55" s="16">
        <v>10</v>
      </c>
      <c r="F55" s="47">
        <v>100000</v>
      </c>
      <c r="G55" s="47">
        <f t="shared" si="4"/>
        <v>1000</v>
      </c>
      <c r="H55" s="23"/>
      <c r="I55" s="23"/>
      <c r="J55" s="23"/>
      <c r="K55" s="23"/>
      <c r="L55" s="13"/>
    </row>
    <row r="56" spans="1:12" ht="18.75" x14ac:dyDescent="0.25">
      <c r="A56" s="49"/>
      <c r="B56" s="50"/>
      <c r="C56" s="19" t="s">
        <v>18</v>
      </c>
      <c r="D56" s="18"/>
      <c r="E56" s="13"/>
      <c r="F56" s="14"/>
      <c r="G56" s="24">
        <f>SUM(G48:G55)</f>
        <v>15217.75</v>
      </c>
      <c r="H56" s="17"/>
      <c r="I56" s="17"/>
      <c r="J56" s="17"/>
      <c r="K56" s="21">
        <f>SUM(K48:K53)</f>
        <v>4782</v>
      </c>
      <c r="L56" s="21">
        <f>K56+G56</f>
        <v>19999.75</v>
      </c>
    </row>
    <row r="57" spans="1:12" ht="18.75" x14ac:dyDescent="0.25">
      <c r="A57" s="25"/>
      <c r="B57" s="26"/>
      <c r="C57" s="57"/>
      <c r="D57" s="58"/>
      <c r="E57" s="27"/>
      <c r="F57" s="59"/>
      <c r="G57" s="60"/>
      <c r="H57" s="56"/>
      <c r="I57" s="56"/>
      <c r="J57" s="56"/>
      <c r="K57" s="61"/>
      <c r="L57" s="61"/>
    </row>
    <row r="58" spans="1:12" ht="18.75" x14ac:dyDescent="0.25">
      <c r="A58" s="25"/>
      <c r="B58" s="26"/>
      <c r="C58" s="83" t="s">
        <v>24</v>
      </c>
      <c r="D58" s="83"/>
      <c r="E58" s="26"/>
      <c r="F58" s="31"/>
      <c r="G58" s="26"/>
      <c r="H58" s="25"/>
      <c r="I58" s="25"/>
      <c r="J58" s="83" t="s">
        <v>22</v>
      </c>
      <c r="K58" s="83"/>
      <c r="L58" s="83"/>
    </row>
    <row r="59" spans="1:12" ht="18.75" x14ac:dyDescent="0.25">
      <c r="A59" s="32"/>
      <c r="B59" s="33"/>
      <c r="C59" s="6"/>
      <c r="D59" s="6"/>
      <c r="E59" s="26"/>
      <c r="F59" s="31"/>
      <c r="G59" s="26"/>
      <c r="H59" s="25"/>
      <c r="I59" s="25"/>
      <c r="J59" s="26"/>
      <c r="K59" s="26"/>
      <c r="L59" s="26"/>
    </row>
    <row r="60" spans="1:12" ht="18.75" x14ac:dyDescent="0.25">
      <c r="A60" s="28"/>
      <c r="B60" s="27"/>
      <c r="C60" s="6"/>
      <c r="D60" s="6"/>
      <c r="E60" s="27"/>
      <c r="F60" s="37"/>
      <c r="G60" s="37"/>
      <c r="H60" s="28"/>
      <c r="I60" s="28"/>
      <c r="J60" s="27"/>
      <c r="K60" s="27"/>
      <c r="L60" s="27"/>
    </row>
    <row r="61" spans="1:12" x14ac:dyDescent="0.25">
      <c r="D61" s="2"/>
      <c r="E61" s="2"/>
      <c r="F61" s="38"/>
      <c r="G61" s="38"/>
      <c r="J61" s="2"/>
      <c r="K61" s="2"/>
      <c r="L61" s="2"/>
    </row>
    <row r="62" spans="1:12" ht="24.75" customHeight="1" x14ac:dyDescent="0.25">
      <c r="J62" s="83" t="s">
        <v>23</v>
      </c>
      <c r="K62" s="83"/>
      <c r="L62" s="83"/>
    </row>
    <row r="65" spans="3:4" ht="18.75" x14ac:dyDescent="0.25">
      <c r="C65" s="29" t="s">
        <v>19</v>
      </c>
      <c r="D65" s="30">
        <f>L16+L26+L36+L46+L56</f>
        <v>99999.9</v>
      </c>
    </row>
    <row r="66" spans="3:4" ht="18.75" x14ac:dyDescent="0.25">
      <c r="C66" s="29" t="s">
        <v>20</v>
      </c>
      <c r="D66" s="34">
        <v>5</v>
      </c>
    </row>
    <row r="67" spans="3:4" ht="18.75" x14ac:dyDescent="0.25">
      <c r="C67" s="35" t="s">
        <v>21</v>
      </c>
      <c r="D67" s="36">
        <f>D65/D66</f>
        <v>19999.98</v>
      </c>
    </row>
  </sheetData>
  <mergeCells count="35">
    <mergeCell ref="A1:D1"/>
    <mergeCell ref="A48:A55"/>
    <mergeCell ref="C21:C22"/>
    <mergeCell ref="B31:B32"/>
    <mergeCell ref="A38:A45"/>
    <mergeCell ref="A28:A36"/>
    <mergeCell ref="B41:B42"/>
    <mergeCell ref="C51:C52"/>
    <mergeCell ref="B51:B52"/>
    <mergeCell ref="C29:C30"/>
    <mergeCell ref="B29:B30"/>
    <mergeCell ref="B39:B40"/>
    <mergeCell ref="J58:L58"/>
    <mergeCell ref="J62:L62"/>
    <mergeCell ref="C58:D58"/>
    <mergeCell ref="J37:K37"/>
    <mergeCell ref="C31:C32"/>
    <mergeCell ref="J47:K47"/>
    <mergeCell ref="C39:C40"/>
    <mergeCell ref="J17:K17"/>
    <mergeCell ref="J27:K27"/>
    <mergeCell ref="C41:C42"/>
    <mergeCell ref="H1:L1"/>
    <mergeCell ref="H2:L2"/>
    <mergeCell ref="A5:L5"/>
    <mergeCell ref="A6:L6"/>
    <mergeCell ref="J8:K8"/>
    <mergeCell ref="A9:A16"/>
    <mergeCell ref="C11:C12"/>
    <mergeCell ref="A18:A26"/>
    <mergeCell ref="B21:B22"/>
    <mergeCell ref="A7:C7"/>
    <mergeCell ref="B11:B12"/>
    <mergeCell ref="C19:C20"/>
    <mergeCell ref="B19:B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6"/>
  <sheetViews>
    <sheetView tabSelected="1" workbookViewId="0">
      <selection activeCell="A7" sqref="A7:C7"/>
    </sheetView>
  </sheetViews>
  <sheetFormatPr defaultColWidth="13.25" defaultRowHeight="16.5" x14ac:dyDescent="0.25"/>
  <cols>
    <col min="1" max="1" width="13.5" style="6" customWidth="1"/>
    <col min="2" max="2" width="5.5" style="2" customWidth="1"/>
    <col min="3" max="3" width="26.375" style="3" customWidth="1"/>
    <col min="4" max="4" width="23.5" style="4" customWidth="1"/>
    <col min="5" max="5" width="12" style="4" customWidth="1"/>
    <col min="6" max="7" width="12.375" style="5" customWidth="1"/>
    <col min="8" max="8" width="10.25" style="6" customWidth="1"/>
    <col min="9" max="9" width="7" style="6" customWidth="1"/>
    <col min="10" max="10" width="13.875" style="4" customWidth="1"/>
    <col min="11" max="11" width="10" style="4" customWidth="1"/>
    <col min="12" max="12" width="12" style="4" customWidth="1"/>
    <col min="13" max="13" width="13.25" style="6"/>
    <col min="14" max="14" width="19" style="6" customWidth="1"/>
    <col min="15" max="19" width="18.5" style="6" customWidth="1"/>
    <col min="20" max="16384" width="13.25" style="6"/>
  </cols>
  <sheetData>
    <row r="1" spans="1:19" ht="25.5" customHeight="1" x14ac:dyDescent="0.25">
      <c r="A1" s="96" t="s">
        <v>0</v>
      </c>
      <c r="B1" s="96"/>
      <c r="C1" s="96"/>
      <c r="D1" s="96"/>
      <c r="H1" s="83" t="s">
        <v>1</v>
      </c>
      <c r="I1" s="83"/>
      <c r="J1" s="83"/>
      <c r="K1" s="83"/>
      <c r="L1" s="83"/>
    </row>
    <row r="2" spans="1:19" ht="25.5" customHeight="1" x14ac:dyDescent="0.3">
      <c r="A2" s="1" t="s">
        <v>109</v>
      </c>
      <c r="B2" s="7"/>
      <c r="C2" s="8"/>
      <c r="D2" s="9"/>
      <c r="E2" s="9"/>
      <c r="F2" s="9"/>
      <c r="G2" s="9"/>
      <c r="H2" s="84" t="s">
        <v>2</v>
      </c>
      <c r="I2" s="84"/>
      <c r="J2" s="84"/>
      <c r="K2" s="84"/>
      <c r="L2" s="84"/>
    </row>
    <row r="3" spans="1:19" ht="25.5" customHeight="1" x14ac:dyDescent="0.3">
      <c r="A3" s="8" t="s">
        <v>72</v>
      </c>
      <c r="B3" s="7"/>
      <c r="C3" s="8"/>
      <c r="D3" s="9"/>
      <c r="E3" s="9"/>
      <c r="F3" s="9"/>
      <c r="G3" s="9"/>
      <c r="H3" s="8"/>
      <c r="I3" s="8"/>
      <c r="J3" s="9"/>
      <c r="K3" s="9"/>
      <c r="L3" s="9"/>
    </row>
    <row r="4" spans="1:19" ht="17.25" x14ac:dyDescent="0.3">
      <c r="A4" s="8"/>
      <c r="B4" s="7"/>
      <c r="C4" s="8"/>
      <c r="D4" s="9"/>
      <c r="E4" s="9"/>
      <c r="F4" s="9"/>
      <c r="G4" s="9"/>
      <c r="H4" s="8"/>
      <c r="I4" s="8"/>
      <c r="J4" s="9"/>
      <c r="K4" s="9"/>
      <c r="L4" s="9"/>
    </row>
    <row r="5" spans="1:19" ht="24.75" customHeight="1" x14ac:dyDescent="0.25">
      <c r="A5" s="85" t="s">
        <v>107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</row>
    <row r="6" spans="1:19" ht="21" customHeight="1" x14ac:dyDescent="0.25">
      <c r="A6" s="87" t="s">
        <v>71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</row>
    <row r="7" spans="1:19" ht="25.5" customHeight="1" x14ac:dyDescent="0.25">
      <c r="A7" s="92" t="s">
        <v>108</v>
      </c>
      <c r="B7" s="92"/>
      <c r="C7" s="92"/>
      <c r="D7" s="68"/>
      <c r="E7" s="68"/>
      <c r="F7" s="68"/>
      <c r="G7" s="68"/>
      <c r="H7" s="68"/>
      <c r="I7" s="68"/>
      <c r="J7" s="68"/>
      <c r="K7" s="68"/>
      <c r="L7" s="68"/>
    </row>
    <row r="8" spans="1:19" ht="39.75" customHeight="1" x14ac:dyDescent="0.25">
      <c r="A8" s="10" t="s">
        <v>3</v>
      </c>
      <c r="B8" s="10" t="s">
        <v>4</v>
      </c>
      <c r="C8" s="66" t="s">
        <v>5</v>
      </c>
      <c r="D8" s="66" t="s">
        <v>6</v>
      </c>
      <c r="E8" s="66" t="s">
        <v>7</v>
      </c>
      <c r="F8" s="12" t="s">
        <v>8</v>
      </c>
      <c r="G8" s="66" t="s">
        <v>9</v>
      </c>
      <c r="H8" s="66" t="s">
        <v>10</v>
      </c>
      <c r="I8" s="66" t="s">
        <v>11</v>
      </c>
      <c r="J8" s="81" t="s">
        <v>12</v>
      </c>
      <c r="K8" s="81"/>
      <c r="L8" s="10" t="s">
        <v>13</v>
      </c>
    </row>
    <row r="9" spans="1:19" ht="21" customHeight="1" x14ac:dyDescent="0.25">
      <c r="A9" s="88" t="s">
        <v>93</v>
      </c>
      <c r="B9" s="70">
        <v>1</v>
      </c>
      <c r="C9" s="71" t="s">
        <v>46</v>
      </c>
      <c r="D9" s="16" t="s">
        <v>44</v>
      </c>
      <c r="E9" s="16">
        <v>67</v>
      </c>
      <c r="F9" s="47">
        <v>120000</v>
      </c>
      <c r="G9" s="47">
        <f t="shared" ref="G9:G15" si="0">F9*E9/1000</f>
        <v>8040</v>
      </c>
      <c r="H9" s="44"/>
      <c r="I9" s="44"/>
      <c r="J9" s="70" t="s">
        <v>14</v>
      </c>
      <c r="K9" s="14">
        <v>1000</v>
      </c>
      <c r="L9" s="17"/>
      <c r="N9" s="77" t="s">
        <v>4</v>
      </c>
      <c r="O9" s="78" t="s">
        <v>73</v>
      </c>
      <c r="P9" s="78" t="s">
        <v>74</v>
      </c>
      <c r="Q9" s="78" t="s">
        <v>75</v>
      </c>
      <c r="R9" s="78" t="s">
        <v>76</v>
      </c>
      <c r="S9" s="78" t="s">
        <v>77</v>
      </c>
    </row>
    <row r="10" spans="1:19" ht="21" customHeight="1" x14ac:dyDescent="0.25">
      <c r="A10" s="88"/>
      <c r="B10" s="70">
        <v>2</v>
      </c>
      <c r="C10" s="73" t="s">
        <v>83</v>
      </c>
      <c r="D10" s="16" t="s">
        <v>70</v>
      </c>
      <c r="E10" s="16">
        <v>40</v>
      </c>
      <c r="F10" s="47">
        <v>60000</v>
      </c>
      <c r="G10" s="47">
        <f t="shared" si="0"/>
        <v>2400</v>
      </c>
      <c r="H10" s="44"/>
      <c r="I10" s="44"/>
      <c r="J10" s="64" t="s">
        <v>17</v>
      </c>
      <c r="K10" s="72">
        <v>2000</v>
      </c>
      <c r="L10" s="17"/>
      <c r="N10" s="23" t="s">
        <v>78</v>
      </c>
      <c r="O10" s="79" t="s">
        <v>46</v>
      </c>
      <c r="P10" s="23" t="s">
        <v>79</v>
      </c>
      <c r="Q10" s="23" t="s">
        <v>80</v>
      </c>
      <c r="R10" s="23" t="s">
        <v>81</v>
      </c>
      <c r="S10" s="80" t="s">
        <v>56</v>
      </c>
    </row>
    <row r="11" spans="1:19" ht="24" customHeight="1" x14ac:dyDescent="0.25">
      <c r="A11" s="88"/>
      <c r="B11" s="91">
        <v>3</v>
      </c>
      <c r="C11" s="89" t="s">
        <v>58</v>
      </c>
      <c r="D11" s="16" t="s">
        <v>60</v>
      </c>
      <c r="E11" s="16">
        <v>35</v>
      </c>
      <c r="F11" s="47">
        <v>18000</v>
      </c>
      <c r="G11" s="47">
        <f t="shared" si="0"/>
        <v>630</v>
      </c>
      <c r="H11" s="70"/>
      <c r="I11" s="70"/>
      <c r="J11" s="70" t="s">
        <v>15</v>
      </c>
      <c r="K11" s="14">
        <v>1482</v>
      </c>
      <c r="L11" s="70"/>
      <c r="N11" s="23" t="s">
        <v>82</v>
      </c>
      <c r="O11" s="23" t="s">
        <v>83</v>
      </c>
      <c r="P11" s="23" t="s">
        <v>30</v>
      </c>
      <c r="Q11" s="23" t="s">
        <v>84</v>
      </c>
      <c r="R11" s="23" t="s">
        <v>30</v>
      </c>
      <c r="S11" s="80" t="s">
        <v>85</v>
      </c>
    </row>
    <row r="12" spans="1:19" ht="24" customHeight="1" x14ac:dyDescent="0.25">
      <c r="A12" s="88"/>
      <c r="B12" s="91"/>
      <c r="C12" s="89"/>
      <c r="D12" s="16" t="s">
        <v>61</v>
      </c>
      <c r="E12" s="16">
        <v>6</v>
      </c>
      <c r="F12" s="47">
        <v>160000</v>
      </c>
      <c r="G12" s="47">
        <f t="shared" si="0"/>
        <v>960</v>
      </c>
      <c r="H12" s="70"/>
      <c r="I12" s="70"/>
      <c r="J12" s="64" t="s">
        <v>49</v>
      </c>
      <c r="K12" s="72">
        <v>300</v>
      </c>
      <c r="L12" s="70"/>
      <c r="N12" s="23" t="s">
        <v>86</v>
      </c>
      <c r="O12" s="23" t="s">
        <v>87</v>
      </c>
      <c r="P12" s="23" t="s">
        <v>88</v>
      </c>
      <c r="Q12" s="23" t="s">
        <v>89</v>
      </c>
      <c r="R12" s="23" t="s">
        <v>90</v>
      </c>
      <c r="S12" s="80" t="s">
        <v>91</v>
      </c>
    </row>
    <row r="13" spans="1:19" ht="24" customHeight="1" x14ac:dyDescent="0.25">
      <c r="A13" s="88"/>
      <c r="B13" s="70">
        <v>4</v>
      </c>
      <c r="C13" s="73" t="s">
        <v>31</v>
      </c>
      <c r="D13" s="16" t="s">
        <v>32</v>
      </c>
      <c r="E13" s="16">
        <v>110</v>
      </c>
      <c r="F13" s="47">
        <v>18000</v>
      </c>
      <c r="G13" s="47">
        <f t="shared" si="0"/>
        <v>1980</v>
      </c>
      <c r="H13" s="70"/>
      <c r="I13" s="70"/>
      <c r="J13" s="70"/>
      <c r="K13" s="70"/>
      <c r="L13" s="70"/>
      <c r="N13" s="23" t="s">
        <v>92</v>
      </c>
      <c r="O13" s="23" t="s">
        <v>31</v>
      </c>
      <c r="P13" s="23" t="s">
        <v>31</v>
      </c>
      <c r="Q13" s="23" t="s">
        <v>31</v>
      </c>
      <c r="R13" s="79" t="s">
        <v>31</v>
      </c>
      <c r="S13" s="80" t="s">
        <v>31</v>
      </c>
    </row>
    <row r="14" spans="1:19" ht="24" customHeight="1" x14ac:dyDescent="0.25">
      <c r="A14" s="88"/>
      <c r="B14" s="70">
        <v>5</v>
      </c>
      <c r="C14" s="55"/>
      <c r="D14" s="16" t="s">
        <v>33</v>
      </c>
      <c r="E14" s="16">
        <v>5.95</v>
      </c>
      <c r="F14" s="47">
        <v>35000</v>
      </c>
      <c r="G14" s="47">
        <f t="shared" si="0"/>
        <v>208.25</v>
      </c>
      <c r="H14" s="70"/>
      <c r="I14" s="70"/>
      <c r="J14" s="70"/>
      <c r="K14" s="70"/>
      <c r="L14" s="70"/>
    </row>
    <row r="15" spans="1:19" ht="24" customHeight="1" x14ac:dyDescent="0.25">
      <c r="A15" s="88"/>
      <c r="B15" s="70">
        <v>6</v>
      </c>
      <c r="C15" s="73"/>
      <c r="D15" s="16" t="s">
        <v>34</v>
      </c>
      <c r="E15" s="16">
        <v>10</v>
      </c>
      <c r="F15" s="47">
        <v>100000</v>
      </c>
      <c r="G15" s="47">
        <f t="shared" si="0"/>
        <v>1000</v>
      </c>
      <c r="H15" s="70"/>
      <c r="I15" s="70"/>
      <c r="J15" s="70"/>
      <c r="K15" s="70"/>
      <c r="L15" s="70"/>
    </row>
    <row r="16" spans="1:19" ht="24" customHeight="1" x14ac:dyDescent="0.25">
      <c r="A16" s="88"/>
      <c r="B16" s="70"/>
      <c r="C16" s="19" t="s">
        <v>18</v>
      </c>
      <c r="D16" s="17"/>
      <c r="E16" s="17"/>
      <c r="F16" s="20"/>
      <c r="G16" s="21">
        <f>SUM(G9:G15)</f>
        <v>15218.25</v>
      </c>
      <c r="H16" s="17"/>
      <c r="I16" s="17"/>
      <c r="J16" s="17"/>
      <c r="K16" s="21">
        <f>SUM(K9:K13)</f>
        <v>4782</v>
      </c>
      <c r="L16" s="21">
        <f>K16+G16</f>
        <v>20000.25</v>
      </c>
    </row>
    <row r="17" spans="1:16" ht="39" customHeight="1" x14ac:dyDescent="0.25">
      <c r="A17" s="10" t="s">
        <v>3</v>
      </c>
      <c r="B17" s="10" t="s">
        <v>4</v>
      </c>
      <c r="C17" s="66" t="s">
        <v>5</v>
      </c>
      <c r="D17" s="66" t="s">
        <v>6</v>
      </c>
      <c r="E17" s="66" t="s">
        <v>7</v>
      </c>
      <c r="F17" s="12" t="s">
        <v>8</v>
      </c>
      <c r="G17" s="66" t="s">
        <v>9</v>
      </c>
      <c r="H17" s="66" t="s">
        <v>10</v>
      </c>
      <c r="I17" s="66" t="s">
        <v>11</v>
      </c>
      <c r="J17" s="81" t="s">
        <v>12</v>
      </c>
      <c r="K17" s="81"/>
      <c r="L17" s="10" t="s">
        <v>13</v>
      </c>
    </row>
    <row r="18" spans="1:16" ht="24" customHeight="1" x14ac:dyDescent="0.25">
      <c r="A18" s="90" t="s">
        <v>94</v>
      </c>
      <c r="B18" s="70">
        <v>1</v>
      </c>
      <c r="C18" s="74" t="s">
        <v>98</v>
      </c>
      <c r="D18" s="64" t="s">
        <v>63</v>
      </c>
      <c r="E18" s="70">
        <v>80</v>
      </c>
      <c r="F18" s="14">
        <v>85000</v>
      </c>
      <c r="G18" s="47">
        <f t="shared" ref="G18:G25" si="1">F18*E18/1000</f>
        <v>6800</v>
      </c>
      <c r="H18" s="70"/>
      <c r="I18" s="70"/>
      <c r="J18" s="70" t="s">
        <v>14</v>
      </c>
      <c r="K18" s="14">
        <v>1000</v>
      </c>
      <c r="L18" s="70"/>
    </row>
    <row r="19" spans="1:16" ht="24" customHeight="1" x14ac:dyDescent="0.25">
      <c r="A19" s="90"/>
      <c r="B19" s="91">
        <v>2</v>
      </c>
      <c r="C19" s="93" t="s">
        <v>30</v>
      </c>
      <c r="D19" s="64" t="s">
        <v>35</v>
      </c>
      <c r="E19" s="70">
        <v>55</v>
      </c>
      <c r="F19" s="65">
        <v>32000</v>
      </c>
      <c r="G19" s="47">
        <f t="shared" si="1"/>
        <v>1760</v>
      </c>
      <c r="H19" s="70"/>
      <c r="I19" s="70"/>
      <c r="J19" s="64" t="s">
        <v>17</v>
      </c>
      <c r="K19" s="72">
        <v>2000</v>
      </c>
      <c r="L19" s="70"/>
    </row>
    <row r="20" spans="1:16" ht="24" customHeight="1" x14ac:dyDescent="0.25">
      <c r="A20" s="90"/>
      <c r="B20" s="91"/>
      <c r="C20" s="93"/>
      <c r="D20" s="64" t="s">
        <v>16</v>
      </c>
      <c r="E20" s="70">
        <v>18</v>
      </c>
      <c r="F20" s="65">
        <v>20000</v>
      </c>
      <c r="G20" s="47">
        <f t="shared" si="1"/>
        <v>360</v>
      </c>
      <c r="H20" s="70"/>
      <c r="I20" s="70"/>
      <c r="J20" s="70" t="s">
        <v>15</v>
      </c>
      <c r="K20" s="14">
        <v>1482</v>
      </c>
      <c r="L20" s="70"/>
    </row>
    <row r="21" spans="1:16" ht="24" customHeight="1" x14ac:dyDescent="0.25">
      <c r="A21" s="90"/>
      <c r="B21" s="91">
        <v>3</v>
      </c>
      <c r="C21" s="93" t="s">
        <v>64</v>
      </c>
      <c r="D21" s="64" t="s">
        <v>41</v>
      </c>
      <c r="E21" s="70">
        <v>60</v>
      </c>
      <c r="F21" s="65">
        <v>18000</v>
      </c>
      <c r="G21" s="47">
        <f t="shared" si="1"/>
        <v>1080</v>
      </c>
      <c r="H21" s="70"/>
      <c r="I21" s="70"/>
      <c r="J21" s="64" t="s">
        <v>49</v>
      </c>
      <c r="K21" s="72">
        <v>300</v>
      </c>
      <c r="L21" s="70"/>
    </row>
    <row r="22" spans="1:16" ht="24" customHeight="1" x14ac:dyDescent="0.25">
      <c r="A22" s="90"/>
      <c r="B22" s="91"/>
      <c r="C22" s="93"/>
      <c r="D22" s="64" t="s">
        <v>65</v>
      </c>
      <c r="E22" s="70">
        <v>25</v>
      </c>
      <c r="F22" s="65">
        <v>85000</v>
      </c>
      <c r="G22" s="47">
        <f t="shared" si="1"/>
        <v>2125</v>
      </c>
      <c r="H22" s="70"/>
      <c r="I22" s="70"/>
      <c r="J22" s="23"/>
      <c r="K22" s="23"/>
      <c r="L22" s="70"/>
    </row>
    <row r="23" spans="1:16" ht="24" customHeight="1" x14ac:dyDescent="0.25">
      <c r="A23" s="90"/>
      <c r="B23" s="70">
        <v>4</v>
      </c>
      <c r="C23" s="73" t="s">
        <v>31</v>
      </c>
      <c r="D23" s="16" t="s">
        <v>32</v>
      </c>
      <c r="E23" s="70">
        <v>110</v>
      </c>
      <c r="F23" s="47">
        <v>18000</v>
      </c>
      <c r="G23" s="47">
        <f t="shared" si="1"/>
        <v>1980</v>
      </c>
      <c r="H23" s="70"/>
      <c r="I23" s="70"/>
      <c r="J23" s="70"/>
      <c r="K23" s="14"/>
      <c r="L23" s="70"/>
    </row>
    <row r="24" spans="1:16" ht="24" customHeight="1" x14ac:dyDescent="0.25">
      <c r="A24" s="90"/>
      <c r="B24" s="70">
        <v>5</v>
      </c>
      <c r="C24" s="55"/>
      <c r="D24" s="16" t="s">
        <v>33</v>
      </c>
      <c r="E24" s="70">
        <v>3.24</v>
      </c>
      <c r="F24" s="47">
        <v>35000</v>
      </c>
      <c r="G24" s="47">
        <f t="shared" si="1"/>
        <v>113.40000000000002</v>
      </c>
      <c r="H24" s="70"/>
      <c r="I24" s="70"/>
      <c r="J24" s="70"/>
      <c r="K24" s="70"/>
      <c r="L24" s="70"/>
    </row>
    <row r="25" spans="1:16" ht="24" customHeight="1" x14ac:dyDescent="0.25">
      <c r="A25" s="90"/>
      <c r="B25" s="70">
        <v>6</v>
      </c>
      <c r="C25" s="73"/>
      <c r="D25" s="16" t="s">
        <v>34</v>
      </c>
      <c r="E25" s="70">
        <v>10</v>
      </c>
      <c r="F25" s="47">
        <v>100000</v>
      </c>
      <c r="G25" s="47">
        <f t="shared" si="1"/>
        <v>1000</v>
      </c>
      <c r="H25" s="70"/>
      <c r="I25" s="70"/>
      <c r="J25" s="70"/>
      <c r="K25" s="70"/>
      <c r="L25" s="70"/>
    </row>
    <row r="26" spans="1:16" ht="24" customHeight="1" x14ac:dyDescent="0.25">
      <c r="A26" s="90"/>
      <c r="B26" s="70"/>
      <c r="C26" s="19" t="s">
        <v>18</v>
      </c>
      <c r="D26" s="43"/>
      <c r="E26" s="43"/>
      <c r="F26" s="51"/>
      <c r="G26" s="52">
        <f>SUM(G18:G25)</f>
        <v>15218.4</v>
      </c>
      <c r="H26" s="17"/>
      <c r="I26" s="17"/>
      <c r="J26" s="17"/>
      <c r="K26" s="21">
        <f>SUM(K18:K25)</f>
        <v>4782</v>
      </c>
      <c r="L26" s="21">
        <f>K26+G26</f>
        <v>20000.400000000001</v>
      </c>
    </row>
    <row r="27" spans="1:16" ht="34.5" customHeight="1" x14ac:dyDescent="0.25">
      <c r="A27" s="10" t="s">
        <v>3</v>
      </c>
      <c r="B27" s="10" t="s">
        <v>4</v>
      </c>
      <c r="C27" s="66" t="s">
        <v>5</v>
      </c>
      <c r="D27" s="66" t="s">
        <v>6</v>
      </c>
      <c r="E27" s="66" t="s">
        <v>7</v>
      </c>
      <c r="F27" s="12" t="s">
        <v>8</v>
      </c>
      <c r="G27" s="66" t="s">
        <v>9</v>
      </c>
      <c r="H27" s="66" t="s">
        <v>10</v>
      </c>
      <c r="I27" s="66" t="s">
        <v>11</v>
      </c>
      <c r="J27" s="81" t="s">
        <v>12</v>
      </c>
      <c r="K27" s="81"/>
      <c r="L27" s="10" t="s">
        <v>13</v>
      </c>
    </row>
    <row r="28" spans="1:16" ht="24" customHeight="1" x14ac:dyDescent="0.25">
      <c r="A28" s="90" t="s">
        <v>95</v>
      </c>
      <c r="B28" s="70">
        <v>1</v>
      </c>
      <c r="C28" s="71" t="s">
        <v>80</v>
      </c>
      <c r="D28" s="16" t="s">
        <v>80</v>
      </c>
      <c r="E28" s="16">
        <v>60</v>
      </c>
      <c r="F28" s="47">
        <v>140000</v>
      </c>
      <c r="G28" s="47">
        <f>F28*E28/1000</f>
        <v>8400</v>
      </c>
      <c r="H28" s="18"/>
      <c r="I28" s="18"/>
      <c r="J28" s="70" t="s">
        <v>14</v>
      </c>
      <c r="K28" s="14">
        <v>1000</v>
      </c>
      <c r="L28" s="70"/>
      <c r="N28" s="78" t="s">
        <v>75</v>
      </c>
      <c r="O28" s="78" t="s">
        <v>76</v>
      </c>
      <c r="P28" s="78" t="s">
        <v>77</v>
      </c>
    </row>
    <row r="29" spans="1:16" ht="24" customHeight="1" x14ac:dyDescent="0.25">
      <c r="A29" s="90"/>
      <c r="B29" s="91">
        <v>2</v>
      </c>
      <c r="C29" s="89" t="s">
        <v>99</v>
      </c>
      <c r="D29" s="16" t="s">
        <v>105</v>
      </c>
      <c r="E29" s="16">
        <v>40</v>
      </c>
      <c r="F29" s="47">
        <v>18000</v>
      </c>
      <c r="G29" s="47">
        <f t="shared" ref="G29:G35" si="2">F29*E29/1000</f>
        <v>720</v>
      </c>
      <c r="H29" s="18"/>
      <c r="I29" s="18"/>
      <c r="J29" s="64" t="s">
        <v>17</v>
      </c>
      <c r="K29" s="72">
        <v>2000</v>
      </c>
      <c r="L29" s="70"/>
      <c r="N29" s="23" t="s">
        <v>80</v>
      </c>
      <c r="O29" s="23" t="s">
        <v>81</v>
      </c>
      <c r="P29" s="80" t="s">
        <v>56</v>
      </c>
    </row>
    <row r="30" spans="1:16" ht="24" customHeight="1" x14ac:dyDescent="0.25">
      <c r="A30" s="90"/>
      <c r="B30" s="91"/>
      <c r="C30" s="89"/>
      <c r="D30" s="16" t="s">
        <v>44</v>
      </c>
      <c r="E30" s="16">
        <v>7</v>
      </c>
      <c r="F30" s="47">
        <v>120000</v>
      </c>
      <c r="G30" s="47">
        <f t="shared" si="2"/>
        <v>840</v>
      </c>
      <c r="H30" s="18"/>
      <c r="I30" s="18"/>
      <c r="J30" s="70" t="s">
        <v>15</v>
      </c>
      <c r="K30" s="14">
        <v>1482</v>
      </c>
      <c r="L30" s="70"/>
      <c r="N30" s="23" t="s">
        <v>84</v>
      </c>
      <c r="O30" s="23" t="s">
        <v>30</v>
      </c>
      <c r="P30" s="80" t="s">
        <v>85</v>
      </c>
    </row>
    <row r="31" spans="1:16" ht="24" customHeight="1" x14ac:dyDescent="0.25">
      <c r="A31" s="90"/>
      <c r="B31" s="91">
        <v>3</v>
      </c>
      <c r="C31" s="94" t="s">
        <v>67</v>
      </c>
      <c r="D31" s="16" t="s">
        <v>68</v>
      </c>
      <c r="E31" s="16">
        <v>55</v>
      </c>
      <c r="F31" s="47">
        <v>17000</v>
      </c>
      <c r="G31" s="47">
        <f t="shared" si="2"/>
        <v>935</v>
      </c>
      <c r="H31" s="18"/>
      <c r="I31" s="18"/>
      <c r="J31" s="64" t="s">
        <v>49</v>
      </c>
      <c r="K31" s="72">
        <v>300</v>
      </c>
      <c r="L31" s="70"/>
      <c r="N31" s="23" t="s">
        <v>89</v>
      </c>
      <c r="O31" s="23" t="s">
        <v>90</v>
      </c>
      <c r="P31" s="80" t="s">
        <v>91</v>
      </c>
    </row>
    <row r="32" spans="1:16" ht="24" customHeight="1" x14ac:dyDescent="0.25">
      <c r="A32" s="90"/>
      <c r="B32" s="91"/>
      <c r="C32" s="94"/>
      <c r="D32" s="16" t="s">
        <v>100</v>
      </c>
      <c r="E32" s="16">
        <v>10</v>
      </c>
      <c r="F32" s="47">
        <v>120000</v>
      </c>
      <c r="G32" s="47">
        <f t="shared" si="2"/>
        <v>1200</v>
      </c>
      <c r="H32" s="18"/>
      <c r="I32" s="18"/>
      <c r="J32" s="53"/>
      <c r="K32" s="54"/>
      <c r="L32" s="70"/>
      <c r="N32" s="23" t="s">
        <v>31</v>
      </c>
      <c r="O32" s="79" t="s">
        <v>31</v>
      </c>
      <c r="P32" s="80" t="s">
        <v>31</v>
      </c>
    </row>
    <row r="33" spans="1:12" ht="24" customHeight="1" x14ac:dyDescent="0.25">
      <c r="A33" s="90"/>
      <c r="B33" s="70">
        <v>4</v>
      </c>
      <c r="C33" s="73" t="s">
        <v>31</v>
      </c>
      <c r="D33" s="16" t="s">
        <v>32</v>
      </c>
      <c r="E33" s="16">
        <v>110</v>
      </c>
      <c r="F33" s="47">
        <v>18000</v>
      </c>
      <c r="G33" s="47">
        <f t="shared" si="2"/>
        <v>1980</v>
      </c>
      <c r="H33" s="18"/>
      <c r="I33" s="18"/>
      <c r="J33" s="45"/>
      <c r="K33" s="45"/>
      <c r="L33" s="70"/>
    </row>
    <row r="34" spans="1:12" ht="24" customHeight="1" x14ac:dyDescent="0.25">
      <c r="A34" s="90"/>
      <c r="B34" s="70">
        <v>5</v>
      </c>
      <c r="C34" s="73"/>
      <c r="D34" s="16" t="s">
        <v>33</v>
      </c>
      <c r="E34" s="16">
        <v>4.08</v>
      </c>
      <c r="F34" s="47">
        <v>35000</v>
      </c>
      <c r="G34" s="47">
        <f t="shared" si="2"/>
        <v>142.80000000000001</v>
      </c>
      <c r="H34" s="18"/>
      <c r="I34" s="18"/>
      <c r="J34" s="18"/>
      <c r="K34" s="42"/>
      <c r="L34" s="70"/>
    </row>
    <row r="35" spans="1:12" ht="24" customHeight="1" x14ac:dyDescent="0.25">
      <c r="A35" s="90"/>
      <c r="B35" s="70">
        <v>6</v>
      </c>
      <c r="C35" s="73"/>
      <c r="D35" s="16" t="s">
        <v>34</v>
      </c>
      <c r="E35" s="16">
        <v>10</v>
      </c>
      <c r="F35" s="47">
        <v>100000</v>
      </c>
      <c r="G35" s="47">
        <f t="shared" si="2"/>
        <v>1000</v>
      </c>
      <c r="H35" s="18"/>
      <c r="I35" s="18"/>
      <c r="J35" s="18"/>
      <c r="K35" s="42"/>
      <c r="L35" s="70"/>
    </row>
    <row r="36" spans="1:12" ht="24" customHeight="1" x14ac:dyDescent="0.25">
      <c r="A36" s="90"/>
      <c r="B36" s="70"/>
      <c r="C36" s="19" t="s">
        <v>18</v>
      </c>
      <c r="D36" s="17"/>
      <c r="E36" s="17"/>
      <c r="F36" s="20"/>
      <c r="G36" s="21">
        <f>SUM(G28:G35)</f>
        <v>15217.8</v>
      </c>
      <c r="H36" s="17"/>
      <c r="I36" s="17"/>
      <c r="J36" s="17"/>
      <c r="K36" s="21">
        <f>SUM(K28:K34)</f>
        <v>4782</v>
      </c>
      <c r="L36" s="21">
        <f>K36+G36</f>
        <v>19999.8</v>
      </c>
    </row>
    <row r="37" spans="1:12" ht="42" customHeight="1" x14ac:dyDescent="0.25">
      <c r="A37" s="10" t="s">
        <v>3</v>
      </c>
      <c r="B37" s="10" t="s">
        <v>4</v>
      </c>
      <c r="C37" s="66" t="s">
        <v>5</v>
      </c>
      <c r="D37" s="66" t="s">
        <v>6</v>
      </c>
      <c r="E37" s="66" t="s">
        <v>7</v>
      </c>
      <c r="F37" s="12" t="s">
        <v>8</v>
      </c>
      <c r="G37" s="66" t="s">
        <v>9</v>
      </c>
      <c r="H37" s="66" t="s">
        <v>10</v>
      </c>
      <c r="I37" s="66" t="s">
        <v>11</v>
      </c>
      <c r="J37" s="81" t="s">
        <v>12</v>
      </c>
      <c r="K37" s="81"/>
      <c r="L37" s="10" t="s">
        <v>13</v>
      </c>
    </row>
    <row r="38" spans="1:12" ht="24" customHeight="1" x14ac:dyDescent="0.25">
      <c r="A38" s="90" t="s">
        <v>96</v>
      </c>
      <c r="B38" s="70">
        <v>1</v>
      </c>
      <c r="C38" s="76" t="s">
        <v>101</v>
      </c>
      <c r="D38" s="70" t="s">
        <v>42</v>
      </c>
      <c r="E38" s="70">
        <v>70</v>
      </c>
      <c r="F38" s="14">
        <v>120000</v>
      </c>
      <c r="G38" s="47">
        <f t="shared" ref="G38:G45" si="3">F38*E38/1000</f>
        <v>8400</v>
      </c>
      <c r="H38" s="23"/>
      <c r="I38" s="23"/>
      <c r="J38" s="70" t="s">
        <v>14</v>
      </c>
      <c r="K38" s="14">
        <v>1000</v>
      </c>
      <c r="L38" s="15"/>
    </row>
    <row r="39" spans="1:12" ht="24" customHeight="1" x14ac:dyDescent="0.25">
      <c r="A39" s="90"/>
      <c r="B39" s="91">
        <v>2</v>
      </c>
      <c r="C39" s="89" t="s">
        <v>30</v>
      </c>
      <c r="D39" s="70" t="s">
        <v>35</v>
      </c>
      <c r="E39" s="70">
        <v>50</v>
      </c>
      <c r="F39" s="14">
        <v>32000</v>
      </c>
      <c r="G39" s="47">
        <f t="shared" si="3"/>
        <v>1600</v>
      </c>
      <c r="H39" s="23"/>
      <c r="I39" s="23"/>
      <c r="J39" s="64" t="s">
        <v>17</v>
      </c>
      <c r="K39" s="72">
        <v>2000</v>
      </c>
      <c r="L39" s="15"/>
    </row>
    <row r="40" spans="1:12" ht="24" customHeight="1" x14ac:dyDescent="0.25">
      <c r="A40" s="90"/>
      <c r="B40" s="91"/>
      <c r="C40" s="89"/>
      <c r="D40" s="70" t="s">
        <v>16</v>
      </c>
      <c r="E40" s="70">
        <v>10</v>
      </c>
      <c r="F40" s="14">
        <v>20000</v>
      </c>
      <c r="G40" s="47">
        <f t="shared" si="3"/>
        <v>200</v>
      </c>
      <c r="H40" s="23"/>
      <c r="I40" s="23"/>
      <c r="J40" s="70" t="s">
        <v>15</v>
      </c>
      <c r="K40" s="14">
        <v>1482</v>
      </c>
      <c r="L40" s="15"/>
    </row>
    <row r="41" spans="1:12" ht="24" customHeight="1" x14ac:dyDescent="0.25">
      <c r="A41" s="90"/>
      <c r="B41" s="91">
        <v>3</v>
      </c>
      <c r="C41" s="82" t="s">
        <v>102</v>
      </c>
      <c r="D41" s="70" t="s">
        <v>106</v>
      </c>
      <c r="E41" s="70">
        <v>35</v>
      </c>
      <c r="F41" s="14">
        <v>18000</v>
      </c>
      <c r="G41" s="47">
        <f t="shared" si="3"/>
        <v>630</v>
      </c>
      <c r="H41" s="23"/>
      <c r="I41" s="23"/>
      <c r="J41" s="64" t="s">
        <v>49</v>
      </c>
      <c r="K41" s="72">
        <v>300</v>
      </c>
      <c r="L41" s="15"/>
    </row>
    <row r="42" spans="1:12" ht="24" customHeight="1" x14ac:dyDescent="0.25">
      <c r="A42" s="90"/>
      <c r="B42" s="91"/>
      <c r="C42" s="82"/>
      <c r="D42" s="70" t="s">
        <v>44</v>
      </c>
      <c r="E42" s="70">
        <v>10</v>
      </c>
      <c r="F42" s="14">
        <v>120000</v>
      </c>
      <c r="G42" s="47">
        <f t="shared" si="3"/>
        <v>1200</v>
      </c>
      <c r="H42" s="23"/>
      <c r="I42" s="23"/>
      <c r="J42" s="23"/>
      <c r="K42" s="23"/>
      <c r="L42" s="15"/>
    </row>
    <row r="43" spans="1:12" ht="24" customHeight="1" x14ac:dyDescent="0.25">
      <c r="A43" s="90"/>
      <c r="B43" s="70">
        <v>4</v>
      </c>
      <c r="C43" s="73" t="s">
        <v>31</v>
      </c>
      <c r="D43" s="16" t="s">
        <v>32</v>
      </c>
      <c r="E43" s="16">
        <v>110</v>
      </c>
      <c r="F43" s="47">
        <v>18000</v>
      </c>
      <c r="G43" s="47">
        <f t="shared" si="3"/>
        <v>1980</v>
      </c>
      <c r="H43" s="23"/>
      <c r="I43" s="23"/>
      <c r="J43" s="23"/>
      <c r="K43" s="23"/>
      <c r="L43" s="15"/>
    </row>
    <row r="44" spans="1:12" ht="24" customHeight="1" x14ac:dyDescent="0.25">
      <c r="A44" s="90"/>
      <c r="B44" s="70">
        <v>5</v>
      </c>
      <c r="C44" s="55"/>
      <c r="D44" s="16" t="s">
        <v>33</v>
      </c>
      <c r="E44" s="16">
        <v>5.95</v>
      </c>
      <c r="F44" s="47">
        <v>35000</v>
      </c>
      <c r="G44" s="47">
        <f t="shared" si="3"/>
        <v>208.25</v>
      </c>
      <c r="H44" s="23"/>
      <c r="I44" s="23"/>
      <c r="J44" s="23"/>
      <c r="K44" s="23"/>
      <c r="L44" s="15"/>
    </row>
    <row r="45" spans="1:12" ht="24" customHeight="1" x14ac:dyDescent="0.25">
      <c r="A45" s="90"/>
      <c r="B45" s="70">
        <v>6</v>
      </c>
      <c r="C45" s="73"/>
      <c r="D45" s="16" t="s">
        <v>34</v>
      </c>
      <c r="E45" s="16">
        <v>10</v>
      </c>
      <c r="F45" s="47">
        <v>100000</v>
      </c>
      <c r="G45" s="47">
        <f t="shared" si="3"/>
        <v>1000</v>
      </c>
      <c r="H45" s="23"/>
      <c r="I45" s="23"/>
      <c r="J45" s="15"/>
      <c r="K45" s="15"/>
      <c r="L45" s="15"/>
    </row>
    <row r="46" spans="1:12" ht="24" customHeight="1" x14ac:dyDescent="0.25">
      <c r="A46" s="69"/>
      <c r="B46" s="70"/>
      <c r="C46" s="19" t="s">
        <v>18</v>
      </c>
      <c r="D46" s="18"/>
      <c r="E46" s="70"/>
      <c r="F46" s="14"/>
      <c r="G46" s="24">
        <f>SUM(G38:G45)</f>
        <v>15218.25</v>
      </c>
      <c r="H46" s="17"/>
      <c r="I46" s="17"/>
      <c r="J46" s="17"/>
      <c r="K46" s="21">
        <f>SUM(K38:K45)</f>
        <v>4782</v>
      </c>
      <c r="L46" s="21">
        <f>K46+G46</f>
        <v>20000.25</v>
      </c>
    </row>
    <row r="47" spans="1:12" ht="40.5" customHeight="1" x14ac:dyDescent="0.25">
      <c r="A47" s="10" t="s">
        <v>3</v>
      </c>
      <c r="B47" s="10" t="s">
        <v>4</v>
      </c>
      <c r="C47" s="66" t="s">
        <v>5</v>
      </c>
      <c r="D47" s="66" t="s">
        <v>6</v>
      </c>
      <c r="E47" s="66" t="s">
        <v>7</v>
      </c>
      <c r="F47" s="12" t="s">
        <v>8</v>
      </c>
      <c r="G47" s="66" t="s">
        <v>9</v>
      </c>
      <c r="H47" s="66" t="s">
        <v>10</v>
      </c>
      <c r="I47" s="66" t="s">
        <v>11</v>
      </c>
      <c r="J47" s="81" t="s">
        <v>12</v>
      </c>
      <c r="K47" s="81"/>
      <c r="L47" s="10" t="s">
        <v>13</v>
      </c>
    </row>
    <row r="48" spans="1:12" ht="24" customHeight="1" x14ac:dyDescent="0.25">
      <c r="A48" s="90" t="s">
        <v>97</v>
      </c>
      <c r="B48" s="70">
        <v>1</v>
      </c>
      <c r="C48" s="71" t="s">
        <v>56</v>
      </c>
      <c r="D48" s="16" t="s">
        <v>44</v>
      </c>
      <c r="E48" s="16">
        <v>65</v>
      </c>
      <c r="F48" s="14">
        <v>120000</v>
      </c>
      <c r="G48" s="47">
        <f t="shared" ref="G48:G54" si="4">F48*E48/1000</f>
        <v>7800</v>
      </c>
      <c r="H48" s="23"/>
      <c r="I48" s="23"/>
      <c r="J48" s="70" t="s">
        <v>14</v>
      </c>
      <c r="K48" s="14">
        <v>1000</v>
      </c>
      <c r="L48" s="70"/>
    </row>
    <row r="49" spans="1:19" ht="24" customHeight="1" x14ac:dyDescent="0.25">
      <c r="A49" s="90"/>
      <c r="B49" s="70">
        <v>2</v>
      </c>
      <c r="C49" s="73" t="s">
        <v>103</v>
      </c>
      <c r="D49" s="16" t="s">
        <v>104</v>
      </c>
      <c r="E49" s="16">
        <v>30</v>
      </c>
      <c r="F49" s="14">
        <v>90000</v>
      </c>
      <c r="G49" s="47">
        <f t="shared" si="4"/>
        <v>2700</v>
      </c>
      <c r="H49" s="23"/>
      <c r="I49" s="23"/>
      <c r="J49" s="64" t="s">
        <v>17</v>
      </c>
      <c r="K49" s="72">
        <v>2000</v>
      </c>
      <c r="L49" s="70"/>
    </row>
    <row r="50" spans="1:19" ht="24" customHeight="1" x14ac:dyDescent="0.25">
      <c r="A50" s="90"/>
      <c r="B50" s="91">
        <v>3</v>
      </c>
      <c r="C50" s="95" t="s">
        <v>43</v>
      </c>
      <c r="D50" s="16" t="s">
        <v>45</v>
      </c>
      <c r="E50" s="16">
        <v>52</v>
      </c>
      <c r="F50" s="14">
        <v>18000</v>
      </c>
      <c r="G50" s="47">
        <f t="shared" si="4"/>
        <v>936</v>
      </c>
      <c r="H50" s="23"/>
      <c r="I50" s="23"/>
      <c r="J50" s="70" t="s">
        <v>15</v>
      </c>
      <c r="K50" s="14">
        <v>1482</v>
      </c>
      <c r="L50" s="70"/>
    </row>
    <row r="51" spans="1:19" ht="24" customHeight="1" x14ac:dyDescent="0.25">
      <c r="A51" s="90"/>
      <c r="B51" s="91"/>
      <c r="C51" s="95"/>
      <c r="D51" s="16" t="s">
        <v>48</v>
      </c>
      <c r="E51" s="16">
        <v>8</v>
      </c>
      <c r="F51" s="14">
        <v>85000</v>
      </c>
      <c r="G51" s="47">
        <f t="shared" si="4"/>
        <v>680</v>
      </c>
      <c r="H51" s="23"/>
      <c r="I51" s="23"/>
      <c r="J51" s="64" t="s">
        <v>49</v>
      </c>
      <c r="K51" s="72">
        <v>300</v>
      </c>
      <c r="L51" s="70"/>
    </row>
    <row r="52" spans="1:19" ht="24" customHeight="1" x14ac:dyDescent="0.25">
      <c r="A52" s="90"/>
      <c r="B52" s="70">
        <v>4</v>
      </c>
      <c r="C52" s="73" t="s">
        <v>31</v>
      </c>
      <c r="D52" s="16" t="s">
        <v>32</v>
      </c>
      <c r="E52" s="16">
        <v>110</v>
      </c>
      <c r="F52" s="47">
        <v>18000</v>
      </c>
      <c r="G52" s="47">
        <f t="shared" si="4"/>
        <v>1980</v>
      </c>
      <c r="H52" s="23"/>
      <c r="I52" s="23"/>
      <c r="J52" s="23"/>
      <c r="K52" s="23"/>
      <c r="L52" s="70"/>
    </row>
    <row r="53" spans="1:19" ht="24" customHeight="1" x14ac:dyDescent="0.25">
      <c r="A53" s="90"/>
      <c r="B53" s="70">
        <v>5</v>
      </c>
      <c r="C53" s="73"/>
      <c r="D53" s="16" t="s">
        <v>33</v>
      </c>
      <c r="E53" s="16">
        <v>3.48</v>
      </c>
      <c r="F53" s="47">
        <v>35000</v>
      </c>
      <c r="G53" s="47">
        <f t="shared" si="4"/>
        <v>121.8</v>
      </c>
      <c r="H53" s="23"/>
      <c r="I53" s="23"/>
      <c r="J53" s="23"/>
      <c r="K53" s="23"/>
      <c r="L53" s="70"/>
    </row>
    <row r="54" spans="1:19" ht="24" customHeight="1" x14ac:dyDescent="0.25">
      <c r="A54" s="90"/>
      <c r="B54" s="70">
        <v>6</v>
      </c>
      <c r="C54" s="73"/>
      <c r="D54" s="16" t="s">
        <v>34</v>
      </c>
      <c r="E54" s="16">
        <v>10</v>
      </c>
      <c r="F54" s="47">
        <v>100000</v>
      </c>
      <c r="G54" s="47">
        <f t="shared" si="4"/>
        <v>1000</v>
      </c>
      <c r="H54" s="23"/>
      <c r="I54" s="23"/>
      <c r="J54" s="23"/>
      <c r="K54" s="23"/>
      <c r="L54" s="70"/>
    </row>
    <row r="55" spans="1:19" ht="18.75" x14ac:dyDescent="0.25">
      <c r="A55" s="49"/>
      <c r="B55" s="50"/>
      <c r="C55" s="19" t="s">
        <v>18</v>
      </c>
      <c r="D55" s="18"/>
      <c r="E55" s="70"/>
      <c r="F55" s="14"/>
      <c r="G55" s="24">
        <f>SUM(G48:G54)</f>
        <v>15217.8</v>
      </c>
      <c r="H55" s="17"/>
      <c r="I55" s="17"/>
      <c r="J55" s="17"/>
      <c r="K55" s="21">
        <f>SUM(K48:K52)</f>
        <v>4782</v>
      </c>
      <c r="L55" s="21">
        <f>K55+G55</f>
        <v>19999.8</v>
      </c>
    </row>
    <row r="56" spans="1:19" ht="18.75" x14ac:dyDescent="0.25">
      <c r="A56" s="25"/>
      <c r="B56" s="26"/>
      <c r="C56" s="57"/>
      <c r="D56" s="58"/>
      <c r="E56" s="27"/>
      <c r="F56" s="59"/>
      <c r="G56" s="60"/>
      <c r="H56" s="67"/>
      <c r="I56" s="67"/>
      <c r="J56" s="67"/>
      <c r="K56" s="61"/>
      <c r="L56" s="61"/>
    </row>
    <row r="57" spans="1:19" ht="18.75" x14ac:dyDescent="0.25">
      <c r="A57" s="25"/>
      <c r="B57" s="26"/>
      <c r="C57" s="83" t="s">
        <v>24</v>
      </c>
      <c r="D57" s="83"/>
      <c r="E57" s="26"/>
      <c r="F57" s="31"/>
      <c r="G57" s="26"/>
      <c r="H57" s="25"/>
      <c r="I57" s="25"/>
      <c r="J57" s="83" t="s">
        <v>22</v>
      </c>
      <c r="K57" s="83"/>
      <c r="L57" s="83"/>
    </row>
    <row r="58" spans="1:19" ht="18.75" x14ac:dyDescent="0.25">
      <c r="A58" s="32"/>
      <c r="B58" s="33"/>
      <c r="C58" s="6"/>
      <c r="D58" s="6"/>
      <c r="E58" s="26"/>
      <c r="F58" s="31"/>
      <c r="G58" s="26"/>
      <c r="H58" s="25"/>
      <c r="I58" s="25"/>
      <c r="J58" s="26"/>
      <c r="K58" s="26"/>
      <c r="L58" s="26"/>
    </row>
    <row r="59" spans="1:19" ht="18.75" x14ac:dyDescent="0.25">
      <c r="A59" s="28"/>
      <c r="B59" s="27"/>
      <c r="C59" s="6"/>
      <c r="D59" s="6"/>
      <c r="E59" s="27"/>
      <c r="F59" s="37"/>
      <c r="G59" s="37"/>
      <c r="H59" s="28"/>
      <c r="I59" s="28"/>
      <c r="J59" s="27"/>
      <c r="K59" s="27"/>
      <c r="L59" s="27"/>
    </row>
    <row r="60" spans="1:19" x14ac:dyDescent="0.25">
      <c r="D60" s="2"/>
      <c r="E60" s="2"/>
      <c r="F60" s="38"/>
      <c r="G60" s="38"/>
      <c r="J60" s="2"/>
      <c r="K60" s="2"/>
      <c r="L60" s="2"/>
    </row>
    <row r="61" spans="1:19" ht="24.75" customHeight="1" x14ac:dyDescent="0.25">
      <c r="J61" s="83" t="s">
        <v>23</v>
      </c>
      <c r="K61" s="83"/>
      <c r="L61" s="83"/>
    </row>
    <row r="64" spans="1:19" s="4" customFormat="1" ht="18.75" x14ac:dyDescent="0.25">
      <c r="A64" s="6"/>
      <c r="B64" s="2"/>
      <c r="C64" s="29" t="s">
        <v>19</v>
      </c>
      <c r="D64" s="30">
        <v>100001</v>
      </c>
      <c r="F64" s="5"/>
      <c r="G64" s="5"/>
      <c r="H64" s="6"/>
      <c r="I64" s="6"/>
      <c r="M64" s="6"/>
      <c r="N64" s="6"/>
      <c r="O64" s="6"/>
      <c r="P64" s="6"/>
      <c r="Q64" s="6"/>
      <c r="R64" s="6"/>
      <c r="S64" s="6"/>
    </row>
    <row r="65" spans="1:19" s="4" customFormat="1" ht="18.75" x14ac:dyDescent="0.25">
      <c r="A65" s="6"/>
      <c r="B65" s="2"/>
      <c r="C65" s="29" t="s">
        <v>20</v>
      </c>
      <c r="D65" s="34">
        <v>5</v>
      </c>
      <c r="F65" s="5"/>
      <c r="G65" s="5"/>
      <c r="H65" s="6"/>
      <c r="I65" s="6"/>
      <c r="M65" s="6"/>
      <c r="N65" s="6"/>
      <c r="O65" s="6"/>
      <c r="P65" s="6"/>
      <c r="Q65" s="6"/>
      <c r="R65" s="6"/>
      <c r="S65" s="6"/>
    </row>
    <row r="66" spans="1:19" s="4" customFormat="1" ht="18.75" x14ac:dyDescent="0.25">
      <c r="A66" s="6"/>
      <c r="B66" s="2"/>
      <c r="C66" s="35" t="s">
        <v>21</v>
      </c>
      <c r="D66" s="36">
        <f>D64/D65</f>
        <v>20000.2</v>
      </c>
      <c r="F66" s="5"/>
      <c r="G66" s="5"/>
      <c r="H66" s="6"/>
      <c r="I66" s="6"/>
      <c r="M66" s="6"/>
      <c r="N66" s="6"/>
      <c r="O66" s="6"/>
      <c r="P66" s="6"/>
      <c r="Q66" s="6"/>
      <c r="R66" s="6"/>
      <c r="S66" s="6"/>
    </row>
  </sheetData>
  <mergeCells count="35">
    <mergeCell ref="J8:K8"/>
    <mergeCell ref="A1:D1"/>
    <mergeCell ref="H1:L1"/>
    <mergeCell ref="H2:L2"/>
    <mergeCell ref="A5:L5"/>
    <mergeCell ref="A6:L6"/>
    <mergeCell ref="A7:C7"/>
    <mergeCell ref="A9:A16"/>
    <mergeCell ref="B11:B12"/>
    <mergeCell ref="C11:C12"/>
    <mergeCell ref="J17:K17"/>
    <mergeCell ref="A18:A26"/>
    <mergeCell ref="B19:B20"/>
    <mergeCell ref="C19:C20"/>
    <mergeCell ref="B21:B22"/>
    <mergeCell ref="C21:C22"/>
    <mergeCell ref="J27:K27"/>
    <mergeCell ref="A28:A36"/>
    <mergeCell ref="B29:B30"/>
    <mergeCell ref="C29:C30"/>
    <mergeCell ref="B31:B32"/>
    <mergeCell ref="C31:C32"/>
    <mergeCell ref="J37:K37"/>
    <mergeCell ref="A38:A45"/>
    <mergeCell ref="B39:B40"/>
    <mergeCell ref="C39:C40"/>
    <mergeCell ref="B41:B42"/>
    <mergeCell ref="C41:C42"/>
    <mergeCell ref="J61:L61"/>
    <mergeCell ref="J47:K47"/>
    <mergeCell ref="A48:A54"/>
    <mergeCell ref="B50:B51"/>
    <mergeCell ref="C50:C51"/>
    <mergeCell ref="C57:D57"/>
    <mergeCell ref="J57:L5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workbookViewId="0">
      <selection activeCell="G15" sqref="G15"/>
    </sheetView>
  </sheetViews>
  <sheetFormatPr defaultRowHeight="15.75" x14ac:dyDescent="0.25"/>
  <cols>
    <col min="1" max="1" width="7.875" customWidth="1"/>
    <col min="2" max="2" width="18.75" customWidth="1"/>
    <col min="3" max="3" width="13.5" customWidth="1"/>
  </cols>
  <sheetData>
    <row r="2" spans="1:3" s="40" customFormat="1" ht="24.75" customHeight="1" x14ac:dyDescent="0.25">
      <c r="A2" s="39">
        <v>1</v>
      </c>
      <c r="B2" s="40" t="s">
        <v>16</v>
      </c>
      <c r="C2" s="41">
        <v>16000</v>
      </c>
    </row>
    <row r="3" spans="1:3" s="40" customFormat="1" ht="24.75" customHeight="1" x14ac:dyDescent="0.25">
      <c r="A3" s="39">
        <v>2</v>
      </c>
      <c r="B3" s="40" t="s">
        <v>25</v>
      </c>
      <c r="C3" s="41">
        <v>15000</v>
      </c>
    </row>
    <row r="4" spans="1:3" s="40" customFormat="1" ht="24.75" customHeight="1" x14ac:dyDescent="0.25">
      <c r="A4" s="39">
        <v>3</v>
      </c>
      <c r="B4" s="40" t="s">
        <v>26</v>
      </c>
      <c r="C4" s="41">
        <v>14000</v>
      </c>
    </row>
    <row r="5" spans="1:3" s="40" customFormat="1" ht="24.75" customHeight="1" x14ac:dyDescent="0.25">
      <c r="A5" s="39">
        <v>4</v>
      </c>
      <c r="B5" s="40" t="s">
        <v>27</v>
      </c>
      <c r="C5" s="41">
        <v>17000</v>
      </c>
    </row>
    <row r="6" spans="1:3" s="40" customFormat="1" ht="25.5" customHeight="1" x14ac:dyDescent="0.25">
      <c r="A6" s="39">
        <v>5</v>
      </c>
      <c r="B6" s="40" t="s">
        <v>28</v>
      </c>
      <c r="C6" s="41">
        <v>30000</v>
      </c>
    </row>
    <row r="7" spans="1:3" ht="25.5" customHeight="1" x14ac:dyDescent="0.25">
      <c r="A7" s="39">
        <v>6</v>
      </c>
      <c r="B7" s="40" t="s">
        <v>29</v>
      </c>
      <c r="C7" s="41">
        <v>15000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Tuần 2.9 2025</vt:lpstr>
      <vt:lpstr>Tuần 3.9 2025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2025-02-09T15:22:58Z</dcterms:created>
  <dcterms:modified xsi:type="dcterms:W3CDTF">2025-09-13T12:14:40Z</dcterms:modified>
</cp:coreProperties>
</file>