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1. nộp e doc\"/>
    </mc:Choice>
  </mc:AlternateContent>
  <bookViews>
    <workbookView xWindow="0" yWindow="0" windowWidth="19200" windowHeight="6550"/>
  </bookViews>
  <sheets>
    <sheet name="Chất lượng" sheetId="1" r:id="rId1"/>
    <sheet name="NL" sheetId="2" r:id="rId2"/>
    <sheet name="NLĐT" sheetId="3" r:id="rId3"/>
    <sheet name="PHẨM CHẤT" sheetId="4" r:id="rId4"/>
    <sheet name="ĐGGD" sheetId="5" r:id="rId5"/>
  </sheets>
  <definedNames>
    <definedName name="_xlnm.Print_Titles" localSheetId="3">'PHẨM CHẤT'!$5:$7</definedName>
  </definedNames>
  <calcPr calcId="152511"/>
</workbook>
</file>

<file path=xl/calcChain.xml><?xml version="1.0" encoding="utf-8"?>
<calcChain xmlns="http://schemas.openxmlformats.org/spreadsheetml/2006/main">
  <c r="U32" i="2" l="1"/>
  <c r="O32" i="2"/>
  <c r="I32" i="2"/>
  <c r="AC51" i="1" l="1"/>
  <c r="AC50" i="1"/>
  <c r="AA51" i="1"/>
  <c r="AA50" i="1"/>
  <c r="Y51" i="1"/>
  <c r="Y50" i="1"/>
  <c r="W51" i="1"/>
  <c r="W50" i="1"/>
  <c r="U51" i="1"/>
  <c r="U50" i="1"/>
  <c r="S51" i="1"/>
  <c r="S50" i="1"/>
  <c r="Q51" i="1"/>
  <c r="Q50" i="1"/>
  <c r="O51" i="1"/>
  <c r="O50" i="1"/>
  <c r="I51" i="1"/>
  <c r="I50" i="1"/>
  <c r="G50" i="1"/>
  <c r="G51" i="1"/>
  <c r="E50" i="1"/>
  <c r="M32" i="3" l="1"/>
  <c r="AM13" i="3"/>
  <c r="AM12" i="3"/>
  <c r="AG13" i="3"/>
  <c r="AG12" i="3"/>
  <c r="S13" i="3"/>
  <c r="S12" i="3"/>
  <c r="M13" i="3"/>
  <c r="M12" i="3"/>
  <c r="T12" i="4" l="1"/>
  <c r="E79" i="1"/>
  <c r="K74" i="1"/>
  <c r="L54" i="1"/>
  <c r="L53" i="1"/>
  <c r="U13" i="2"/>
  <c r="U12" i="2"/>
  <c r="O13" i="2"/>
  <c r="O12" i="2"/>
  <c r="I13" i="2"/>
  <c r="I12" i="2"/>
  <c r="Z22" i="1"/>
  <c r="AD19" i="1"/>
  <c r="Z19" i="1"/>
  <c r="X19" i="1"/>
  <c r="V19" i="1"/>
  <c r="T19" i="1"/>
  <c r="P19" i="1"/>
  <c r="J19" i="1"/>
  <c r="H19" i="1"/>
  <c r="G75" i="1"/>
  <c r="G74" i="1"/>
  <c r="E75" i="1"/>
  <c r="E74" i="1"/>
  <c r="AD45" i="1"/>
  <c r="AD44" i="1"/>
  <c r="AB45" i="1"/>
  <c r="AB44" i="1"/>
  <c r="Z45" i="1"/>
  <c r="Z44" i="1"/>
  <c r="X45" i="1"/>
  <c r="X44" i="1"/>
  <c r="V45" i="1"/>
  <c r="V44" i="1"/>
  <c r="T45" i="1"/>
  <c r="T44" i="1"/>
  <c r="R45" i="1"/>
  <c r="R44" i="1"/>
  <c r="P45" i="1"/>
  <c r="P44" i="1"/>
  <c r="F23" i="1"/>
  <c r="F19" i="1"/>
  <c r="F26" i="1"/>
  <c r="G30" i="5"/>
  <c r="G31" i="5" s="1"/>
  <c r="F30" i="5"/>
  <c r="E30" i="5"/>
  <c r="D30" i="5"/>
  <c r="C30" i="5"/>
  <c r="C31" i="5" s="1"/>
  <c r="G26" i="5"/>
  <c r="F26" i="5"/>
  <c r="E26" i="5"/>
  <c r="D26" i="5"/>
  <c r="C26" i="5"/>
  <c r="F22" i="5"/>
  <c r="E22" i="5"/>
  <c r="D22" i="5"/>
  <c r="C22" i="5"/>
  <c r="G17" i="5"/>
  <c r="F17" i="5"/>
  <c r="E17" i="5"/>
  <c r="D17" i="5"/>
  <c r="C17" i="5"/>
  <c r="G12" i="5"/>
  <c r="F12" i="5"/>
  <c r="E12" i="5"/>
  <c r="D12" i="5"/>
  <c r="C12" i="5"/>
  <c r="V30" i="4"/>
  <c r="T30" i="4"/>
  <c r="R30" i="4"/>
  <c r="P30" i="4"/>
  <c r="N30" i="4"/>
  <c r="L30" i="4"/>
  <c r="J30" i="4"/>
  <c r="H30" i="4"/>
  <c r="F30" i="4"/>
  <c r="D30" i="4"/>
  <c r="C30" i="4"/>
  <c r="W30" i="4" s="1"/>
  <c r="W29" i="4"/>
  <c r="U29" i="4"/>
  <c r="S29" i="4"/>
  <c r="Q29" i="4"/>
  <c r="O29" i="4"/>
  <c r="M29" i="4"/>
  <c r="K29" i="4"/>
  <c r="I29" i="4"/>
  <c r="G29" i="4"/>
  <c r="E29" i="4"/>
  <c r="W28" i="4"/>
  <c r="U28" i="4"/>
  <c r="S28" i="4"/>
  <c r="Q28" i="4"/>
  <c r="O28" i="4"/>
  <c r="M28" i="4"/>
  <c r="K28" i="4"/>
  <c r="I28" i="4"/>
  <c r="G28" i="4"/>
  <c r="E28" i="4"/>
  <c r="W27" i="4"/>
  <c r="U27" i="4"/>
  <c r="S27" i="4"/>
  <c r="Q27" i="4"/>
  <c r="O27" i="4"/>
  <c r="M27" i="4"/>
  <c r="G27" i="4"/>
  <c r="E27" i="4"/>
  <c r="V26" i="4"/>
  <c r="T26" i="4"/>
  <c r="U26" i="4" s="1"/>
  <c r="R26" i="4"/>
  <c r="P26" i="4"/>
  <c r="Q26" i="4" s="1"/>
  <c r="N26" i="4"/>
  <c r="L26" i="4"/>
  <c r="M26" i="4" s="1"/>
  <c r="J26" i="4"/>
  <c r="H26" i="4"/>
  <c r="I26" i="4" s="1"/>
  <c r="F26" i="4"/>
  <c r="D26" i="4"/>
  <c r="E26" i="4" s="1"/>
  <c r="C26" i="4"/>
  <c r="W25" i="4"/>
  <c r="U25" i="4"/>
  <c r="S25" i="4"/>
  <c r="Q25" i="4"/>
  <c r="O25" i="4"/>
  <c r="M25" i="4"/>
  <c r="K25" i="4"/>
  <c r="I25" i="4"/>
  <c r="G25" i="4"/>
  <c r="E25" i="4"/>
  <c r="W24" i="4"/>
  <c r="U24" i="4"/>
  <c r="S24" i="4"/>
  <c r="Q24" i="4"/>
  <c r="O24" i="4"/>
  <c r="M24" i="4"/>
  <c r="K24" i="4"/>
  <c r="I24" i="4"/>
  <c r="G24" i="4"/>
  <c r="E24" i="4"/>
  <c r="W23" i="4"/>
  <c r="U23" i="4"/>
  <c r="S23" i="4"/>
  <c r="Q23" i="4"/>
  <c r="O23" i="4"/>
  <c r="M23" i="4"/>
  <c r="K23" i="4"/>
  <c r="I23" i="4"/>
  <c r="G23" i="4"/>
  <c r="E23" i="4"/>
  <c r="V22" i="4"/>
  <c r="T22" i="4"/>
  <c r="R22" i="4"/>
  <c r="P22" i="4"/>
  <c r="N22" i="4"/>
  <c r="L22" i="4"/>
  <c r="J22" i="4"/>
  <c r="H22" i="4"/>
  <c r="F22" i="4"/>
  <c r="D22" i="4"/>
  <c r="C22" i="4"/>
  <c r="W21" i="4"/>
  <c r="U21" i="4"/>
  <c r="S21" i="4"/>
  <c r="Q21" i="4"/>
  <c r="O21" i="4"/>
  <c r="M21" i="4"/>
  <c r="K21" i="4"/>
  <c r="I21" i="4"/>
  <c r="G21" i="4"/>
  <c r="E21" i="4"/>
  <c r="W20" i="4"/>
  <c r="U20" i="4"/>
  <c r="S20" i="4"/>
  <c r="Q20" i="4"/>
  <c r="O20" i="4"/>
  <c r="M20" i="4"/>
  <c r="K20" i="4"/>
  <c r="I20" i="4"/>
  <c r="G20" i="4"/>
  <c r="E20" i="4"/>
  <c r="W19" i="4"/>
  <c r="U19" i="4"/>
  <c r="S19" i="4"/>
  <c r="Q19" i="4"/>
  <c r="O19" i="4"/>
  <c r="M19" i="4"/>
  <c r="K19" i="4"/>
  <c r="I19" i="4"/>
  <c r="G19" i="4"/>
  <c r="E19" i="4"/>
  <c r="W18" i="4"/>
  <c r="U18" i="4"/>
  <c r="S18" i="4"/>
  <c r="Q18" i="4"/>
  <c r="O18" i="4"/>
  <c r="M18" i="4"/>
  <c r="K18" i="4"/>
  <c r="I18" i="4"/>
  <c r="G18" i="4"/>
  <c r="E18" i="4"/>
  <c r="V17" i="4"/>
  <c r="W17" i="4" s="1"/>
  <c r="T17" i="4"/>
  <c r="R17" i="4"/>
  <c r="S17" i="4" s="1"/>
  <c r="P17" i="4"/>
  <c r="N17" i="4"/>
  <c r="O17" i="4" s="1"/>
  <c r="L17" i="4"/>
  <c r="J17" i="4"/>
  <c r="K17" i="4" s="1"/>
  <c r="H17" i="4"/>
  <c r="F17" i="4"/>
  <c r="G17" i="4" s="1"/>
  <c r="D17" i="4"/>
  <c r="C17" i="4"/>
  <c r="U17" i="4" s="1"/>
  <c r="W16" i="4"/>
  <c r="U16" i="4"/>
  <c r="S16" i="4"/>
  <c r="Q16" i="4"/>
  <c r="O16" i="4"/>
  <c r="M16" i="4"/>
  <c r="K16" i="4"/>
  <c r="I16" i="4"/>
  <c r="G16" i="4"/>
  <c r="E16" i="4"/>
  <c r="W15" i="4"/>
  <c r="U15" i="4"/>
  <c r="S15" i="4"/>
  <c r="Q15" i="4"/>
  <c r="O15" i="4"/>
  <c r="M15" i="4"/>
  <c r="K15" i="4"/>
  <c r="I15" i="4"/>
  <c r="G15" i="4"/>
  <c r="E15" i="4"/>
  <c r="W14" i="4"/>
  <c r="U14" i="4"/>
  <c r="S14" i="4"/>
  <c r="Q14" i="4"/>
  <c r="O14" i="4"/>
  <c r="M14" i="4"/>
  <c r="K14" i="4"/>
  <c r="I14" i="4"/>
  <c r="G14" i="4"/>
  <c r="E14" i="4"/>
  <c r="W13" i="4"/>
  <c r="U13" i="4"/>
  <c r="S13" i="4"/>
  <c r="Q13" i="4"/>
  <c r="O13" i="4"/>
  <c r="M13" i="4"/>
  <c r="K13" i="4"/>
  <c r="I13" i="4"/>
  <c r="G13" i="4"/>
  <c r="E13" i="4"/>
  <c r="V12" i="4"/>
  <c r="R12" i="4"/>
  <c r="S12" i="4" s="1"/>
  <c r="P12" i="4"/>
  <c r="Q12" i="4" s="1"/>
  <c r="N12" i="4"/>
  <c r="O12" i="4" s="1"/>
  <c r="L12" i="4"/>
  <c r="M12" i="4" s="1"/>
  <c r="J12" i="4"/>
  <c r="K12" i="4" s="1"/>
  <c r="H12" i="4"/>
  <c r="I12" i="4" s="1"/>
  <c r="F12" i="4"/>
  <c r="G12" i="4" s="1"/>
  <c r="D12" i="4"/>
  <c r="C12" i="4"/>
  <c r="U12" i="4" s="1"/>
  <c r="W11" i="4"/>
  <c r="U11" i="4"/>
  <c r="S11" i="4"/>
  <c r="Q11" i="4"/>
  <c r="O11" i="4"/>
  <c r="M11" i="4"/>
  <c r="K11" i="4"/>
  <c r="I11" i="4"/>
  <c r="G11" i="4"/>
  <c r="E11" i="4"/>
  <c r="W10" i="4"/>
  <c r="U10" i="4"/>
  <c r="S10" i="4"/>
  <c r="Q10" i="4"/>
  <c r="O10" i="4"/>
  <c r="M10" i="4"/>
  <c r="K10" i="4"/>
  <c r="I10" i="4"/>
  <c r="G10" i="4"/>
  <c r="E10" i="4"/>
  <c r="W9" i="4"/>
  <c r="U9" i="4"/>
  <c r="S9" i="4"/>
  <c r="Q9" i="4"/>
  <c r="O9" i="4"/>
  <c r="M9" i="4"/>
  <c r="K9" i="4"/>
  <c r="I9" i="4"/>
  <c r="G9" i="4"/>
  <c r="E9" i="4"/>
  <c r="W8" i="4"/>
  <c r="U8" i="4"/>
  <c r="S8" i="4"/>
  <c r="Q8" i="4"/>
  <c r="O8" i="4"/>
  <c r="M8" i="4"/>
  <c r="K8" i="4"/>
  <c r="I8" i="4"/>
  <c r="G8" i="4"/>
  <c r="E8" i="4"/>
  <c r="AJ31" i="3"/>
  <c r="AH31" i="3"/>
  <c r="AD31" i="3"/>
  <c r="AB31" i="3"/>
  <c r="Z31" i="3"/>
  <c r="X31" i="3"/>
  <c r="V31" i="3"/>
  <c r="T31" i="3"/>
  <c r="P31" i="3"/>
  <c r="N31" i="3"/>
  <c r="J31" i="3"/>
  <c r="H31" i="3"/>
  <c r="F31" i="3"/>
  <c r="D31" i="3"/>
  <c r="C31" i="3"/>
  <c r="AK30" i="3"/>
  <c r="AI30" i="3"/>
  <c r="AE30" i="3"/>
  <c r="AC30" i="3"/>
  <c r="AA30" i="3"/>
  <c r="Y30" i="3"/>
  <c r="W30" i="3"/>
  <c r="U30" i="3"/>
  <c r="Q30" i="3"/>
  <c r="O30" i="3"/>
  <c r="K30" i="3"/>
  <c r="I30" i="3"/>
  <c r="G30" i="3"/>
  <c r="E30" i="3"/>
  <c r="AK29" i="3"/>
  <c r="AI29" i="3"/>
  <c r="AE29" i="3"/>
  <c r="AC29" i="3"/>
  <c r="AA29" i="3"/>
  <c r="Y29" i="3"/>
  <c r="W29" i="3"/>
  <c r="U29" i="3"/>
  <c r="Q29" i="3"/>
  <c r="O29" i="3"/>
  <c r="K29" i="3"/>
  <c r="I29" i="3"/>
  <c r="G29" i="3"/>
  <c r="E29" i="3"/>
  <c r="AK28" i="3"/>
  <c r="AI28" i="3"/>
  <c r="AE28" i="3"/>
  <c r="AC28" i="3"/>
  <c r="AA28" i="3"/>
  <c r="Y28" i="3"/>
  <c r="W28" i="3"/>
  <c r="U28" i="3"/>
  <c r="Q28" i="3"/>
  <c r="O28" i="3"/>
  <c r="K28" i="3"/>
  <c r="I28" i="3"/>
  <c r="G28" i="3"/>
  <c r="E28" i="3"/>
  <c r="AJ27" i="3"/>
  <c r="AH27" i="3"/>
  <c r="AD27" i="3"/>
  <c r="AB27" i="3"/>
  <c r="Z27" i="3"/>
  <c r="X27" i="3"/>
  <c r="V27" i="3"/>
  <c r="T27" i="3"/>
  <c r="P27" i="3"/>
  <c r="N27" i="3"/>
  <c r="J27" i="3"/>
  <c r="H27" i="3"/>
  <c r="F27" i="3"/>
  <c r="D27" i="3"/>
  <c r="C27" i="3"/>
  <c r="AK26" i="3"/>
  <c r="AI26" i="3"/>
  <c r="AE26" i="3"/>
  <c r="AC26" i="3"/>
  <c r="AA26" i="3"/>
  <c r="Y26" i="3"/>
  <c r="W26" i="3"/>
  <c r="U26" i="3"/>
  <c r="Q26" i="3"/>
  <c r="O26" i="3"/>
  <c r="K26" i="3"/>
  <c r="I26" i="3"/>
  <c r="G26" i="3"/>
  <c r="E26" i="3"/>
  <c r="AK25" i="3"/>
  <c r="AI25" i="3"/>
  <c r="AE25" i="3"/>
  <c r="AC25" i="3"/>
  <c r="AA25" i="3"/>
  <c r="Y25" i="3"/>
  <c r="W25" i="3"/>
  <c r="U25" i="3"/>
  <c r="Q25" i="3"/>
  <c r="O25" i="3"/>
  <c r="K25" i="3"/>
  <c r="I25" i="3"/>
  <c r="G25" i="3"/>
  <c r="E25" i="3"/>
  <c r="AK24" i="3"/>
  <c r="AI24" i="3"/>
  <c r="AE24" i="3"/>
  <c r="AC24" i="3"/>
  <c r="AA24" i="3"/>
  <c r="Y24" i="3"/>
  <c r="W24" i="3"/>
  <c r="U24" i="3"/>
  <c r="Q24" i="3"/>
  <c r="O24" i="3"/>
  <c r="K24" i="3"/>
  <c r="I24" i="3"/>
  <c r="G24" i="3"/>
  <c r="E24" i="3"/>
  <c r="AJ23" i="3"/>
  <c r="AH23" i="3"/>
  <c r="AD23" i="3"/>
  <c r="AB23" i="3"/>
  <c r="Z23" i="3"/>
  <c r="X23" i="3"/>
  <c r="V23" i="3"/>
  <c r="T23" i="3"/>
  <c r="P23" i="3"/>
  <c r="N23" i="3"/>
  <c r="J23" i="3"/>
  <c r="H23" i="3"/>
  <c r="F23" i="3"/>
  <c r="D23" i="3"/>
  <c r="C23" i="3"/>
  <c r="AK22" i="3"/>
  <c r="AI22" i="3"/>
  <c r="AE22" i="3"/>
  <c r="AC22" i="3"/>
  <c r="AA22" i="3"/>
  <c r="Y22" i="3"/>
  <c r="W22" i="3"/>
  <c r="U22" i="3"/>
  <c r="Q22" i="3"/>
  <c r="O22" i="3"/>
  <c r="K22" i="3"/>
  <c r="I22" i="3"/>
  <c r="G22" i="3"/>
  <c r="E22" i="3"/>
  <c r="AK21" i="3"/>
  <c r="AI21" i="3"/>
  <c r="AE21" i="3"/>
  <c r="AC21" i="3"/>
  <c r="Q21" i="3"/>
  <c r="O21" i="3"/>
  <c r="K21" i="3"/>
  <c r="I21" i="3"/>
  <c r="G21" i="3"/>
  <c r="E21" i="3"/>
  <c r="AK20" i="3"/>
  <c r="AI20" i="3"/>
  <c r="AE20" i="3"/>
  <c r="AC20" i="3"/>
  <c r="AA20" i="3"/>
  <c r="Y20" i="3"/>
  <c r="W20" i="3"/>
  <c r="U20" i="3"/>
  <c r="Q20" i="3"/>
  <c r="O20" i="3"/>
  <c r="K20" i="3"/>
  <c r="I20" i="3"/>
  <c r="G20" i="3"/>
  <c r="E20" i="3"/>
  <c r="AK19" i="3"/>
  <c r="AI19" i="3"/>
  <c r="AE19" i="3"/>
  <c r="AC19" i="3"/>
  <c r="AA19" i="3"/>
  <c r="Y19" i="3"/>
  <c r="W19" i="3"/>
  <c r="U19" i="3"/>
  <c r="Q19" i="3"/>
  <c r="O19" i="3"/>
  <c r="K19" i="3"/>
  <c r="I19" i="3"/>
  <c r="G19" i="3"/>
  <c r="E19" i="3"/>
  <c r="AJ18" i="3"/>
  <c r="AH18" i="3"/>
  <c r="AD18" i="3"/>
  <c r="AB18" i="3"/>
  <c r="AC18" i="3" s="1"/>
  <c r="AA18" i="3"/>
  <c r="Z18" i="3"/>
  <c r="Y18" i="3"/>
  <c r="X18" i="3"/>
  <c r="W18" i="3"/>
  <c r="V18" i="3"/>
  <c r="U18" i="3"/>
  <c r="T18" i="3"/>
  <c r="P18" i="3"/>
  <c r="N18" i="3"/>
  <c r="J18" i="3"/>
  <c r="H18" i="3"/>
  <c r="I18" i="3" s="1"/>
  <c r="F18" i="3"/>
  <c r="D18" i="3"/>
  <c r="C18" i="3"/>
  <c r="AK17" i="3"/>
  <c r="AI17" i="3"/>
  <c r="AE17" i="3"/>
  <c r="AC17" i="3"/>
  <c r="Q17" i="3"/>
  <c r="O17" i="3"/>
  <c r="K17" i="3"/>
  <c r="I17" i="3"/>
  <c r="G17" i="3"/>
  <c r="E17" i="3"/>
  <c r="AK16" i="3"/>
  <c r="AI16" i="3"/>
  <c r="AE16" i="3"/>
  <c r="AC16" i="3"/>
  <c r="Q16" i="3"/>
  <c r="O16" i="3"/>
  <c r="K16" i="3"/>
  <c r="I16" i="3"/>
  <c r="G16" i="3"/>
  <c r="E16" i="3"/>
  <c r="AK15" i="3"/>
  <c r="AI15" i="3"/>
  <c r="AE15" i="3"/>
  <c r="AC15" i="3"/>
  <c r="Q15" i="3"/>
  <c r="O15" i="3"/>
  <c r="K15" i="3"/>
  <c r="I15" i="3"/>
  <c r="G15" i="3"/>
  <c r="E15" i="3"/>
  <c r="AK14" i="3"/>
  <c r="AI14" i="3"/>
  <c r="AE14" i="3"/>
  <c r="AC14" i="3"/>
  <c r="Q14" i="3"/>
  <c r="O14" i="3"/>
  <c r="K14" i="3"/>
  <c r="I14" i="3"/>
  <c r="G14" i="3"/>
  <c r="E14" i="3"/>
  <c r="AJ13" i="3"/>
  <c r="AH13" i="3"/>
  <c r="AD13" i="3"/>
  <c r="AB13" i="3"/>
  <c r="AA13" i="3"/>
  <c r="Z13" i="3"/>
  <c r="Y13" i="3"/>
  <c r="X13" i="3"/>
  <c r="W13" i="3"/>
  <c r="V13" i="3"/>
  <c r="U13" i="3"/>
  <c r="T13" i="3"/>
  <c r="P13" i="3"/>
  <c r="N13" i="3"/>
  <c r="J13" i="3"/>
  <c r="H13" i="3"/>
  <c r="F13" i="3"/>
  <c r="D13" i="3"/>
  <c r="C13" i="3"/>
  <c r="AK12" i="3"/>
  <c r="AI12" i="3"/>
  <c r="AE12" i="3"/>
  <c r="AC12" i="3"/>
  <c r="Q12" i="3"/>
  <c r="O12" i="3"/>
  <c r="K12" i="3"/>
  <c r="I12" i="3"/>
  <c r="G12" i="3"/>
  <c r="E12" i="3"/>
  <c r="AK11" i="3"/>
  <c r="AI11" i="3"/>
  <c r="AE11" i="3"/>
  <c r="AC11" i="3"/>
  <c r="Q11" i="3"/>
  <c r="O11" i="3"/>
  <c r="K11" i="3"/>
  <c r="I11" i="3"/>
  <c r="G11" i="3"/>
  <c r="E11" i="3"/>
  <c r="AK10" i="3"/>
  <c r="AI10" i="3"/>
  <c r="AE10" i="3"/>
  <c r="AC10" i="3"/>
  <c r="Q10" i="3"/>
  <c r="O10" i="3"/>
  <c r="K10" i="3"/>
  <c r="I10" i="3"/>
  <c r="G10" i="3"/>
  <c r="E10" i="3"/>
  <c r="AK9" i="3"/>
  <c r="AI9" i="3"/>
  <c r="AE9" i="3"/>
  <c r="AC9" i="3"/>
  <c r="Q9" i="3"/>
  <c r="O9" i="3"/>
  <c r="K9" i="3"/>
  <c r="I9" i="3"/>
  <c r="G9" i="3"/>
  <c r="E9" i="3"/>
  <c r="N32" i="2"/>
  <c r="T31" i="2"/>
  <c r="R31" i="2"/>
  <c r="P31" i="2"/>
  <c r="N31" i="2"/>
  <c r="L31" i="2"/>
  <c r="J31" i="2"/>
  <c r="H31" i="2"/>
  <c r="F31" i="2"/>
  <c r="D31" i="2"/>
  <c r="C31" i="2"/>
  <c r="C32" i="2" s="1"/>
  <c r="S30" i="2"/>
  <c r="Q30" i="2"/>
  <c r="M30" i="2"/>
  <c r="K30" i="2"/>
  <c r="G30" i="2"/>
  <c r="E30" i="2"/>
  <c r="S29" i="2"/>
  <c r="Q29" i="2"/>
  <c r="M29" i="2"/>
  <c r="K29" i="2"/>
  <c r="G29" i="2"/>
  <c r="E29" i="2"/>
  <c r="S28" i="2"/>
  <c r="Q28" i="2"/>
  <c r="M28" i="2"/>
  <c r="K28" i="2"/>
  <c r="G28" i="2"/>
  <c r="E28" i="2"/>
  <c r="T27" i="2"/>
  <c r="T32" i="2" s="1"/>
  <c r="R27" i="2"/>
  <c r="P27" i="2"/>
  <c r="Q27" i="2" s="1"/>
  <c r="N27" i="2"/>
  <c r="L27" i="2"/>
  <c r="M27" i="2" s="1"/>
  <c r="J27" i="2"/>
  <c r="H27" i="2"/>
  <c r="H32" i="2" s="1"/>
  <c r="F27" i="2"/>
  <c r="D27" i="2"/>
  <c r="E27" i="2" s="1"/>
  <c r="C27" i="2"/>
  <c r="S27" i="2" s="1"/>
  <c r="S26" i="2"/>
  <c r="Q26" i="2"/>
  <c r="M26" i="2"/>
  <c r="K26" i="2"/>
  <c r="G26" i="2"/>
  <c r="E26" i="2"/>
  <c r="S25" i="2"/>
  <c r="Q25" i="2"/>
  <c r="M25" i="2"/>
  <c r="K25" i="2"/>
  <c r="G25" i="2"/>
  <c r="E25" i="2"/>
  <c r="S24" i="2"/>
  <c r="Q24" i="2"/>
  <c r="M24" i="2"/>
  <c r="K24" i="2"/>
  <c r="G24" i="2"/>
  <c r="E24" i="2"/>
  <c r="T23" i="2"/>
  <c r="R23" i="2"/>
  <c r="S23" i="2" s="1"/>
  <c r="P23" i="2"/>
  <c r="N23" i="2"/>
  <c r="L23" i="2"/>
  <c r="J23" i="2"/>
  <c r="K23" i="2" s="1"/>
  <c r="H23" i="2"/>
  <c r="G23" i="2"/>
  <c r="D23" i="2"/>
  <c r="E23" i="2" s="1"/>
  <c r="C23" i="2"/>
  <c r="Q23" i="2" s="1"/>
  <c r="S22" i="2"/>
  <c r="Q22" i="2"/>
  <c r="M22" i="2"/>
  <c r="K22" i="2"/>
  <c r="G22" i="2"/>
  <c r="E22" i="2"/>
  <c r="S21" i="2"/>
  <c r="Q21" i="2"/>
  <c r="M21" i="2"/>
  <c r="K21" i="2"/>
  <c r="G21" i="2"/>
  <c r="E21" i="2"/>
  <c r="S20" i="2"/>
  <c r="Q20" i="2"/>
  <c r="M20" i="2"/>
  <c r="K20" i="2"/>
  <c r="G20" i="2"/>
  <c r="E20" i="2"/>
  <c r="S19" i="2"/>
  <c r="Q19" i="2"/>
  <c r="M19" i="2"/>
  <c r="K19" i="2"/>
  <c r="G19" i="2"/>
  <c r="E19" i="2"/>
  <c r="T18" i="2"/>
  <c r="R18" i="2"/>
  <c r="Q18" i="2"/>
  <c r="P18" i="2"/>
  <c r="N18" i="2"/>
  <c r="M18" i="2"/>
  <c r="L18" i="2"/>
  <c r="J18" i="2"/>
  <c r="H18" i="2"/>
  <c r="F18" i="2"/>
  <c r="E18" i="2"/>
  <c r="D18" i="2"/>
  <c r="C18" i="2"/>
  <c r="S18" i="2" s="1"/>
  <c r="S17" i="2"/>
  <c r="Q17" i="2"/>
  <c r="M17" i="2"/>
  <c r="K17" i="2"/>
  <c r="G17" i="2"/>
  <c r="E17" i="2"/>
  <c r="S16" i="2"/>
  <c r="Q16" i="2"/>
  <c r="M16" i="2"/>
  <c r="K16" i="2"/>
  <c r="G16" i="2"/>
  <c r="E16" i="2"/>
  <c r="S15" i="2"/>
  <c r="Q15" i="2"/>
  <c r="M15" i="2"/>
  <c r="K15" i="2"/>
  <c r="G15" i="2"/>
  <c r="E15" i="2"/>
  <c r="S14" i="2"/>
  <c r="Q14" i="2"/>
  <c r="M14" i="2"/>
  <c r="K14" i="2"/>
  <c r="G14" i="2"/>
  <c r="E14" i="2"/>
  <c r="T13" i="2"/>
  <c r="R13" i="2"/>
  <c r="S13" i="2" s="1"/>
  <c r="P13" i="2"/>
  <c r="N13" i="2"/>
  <c r="L13" i="2"/>
  <c r="J13" i="2"/>
  <c r="K13" i="2" s="1"/>
  <c r="H13" i="2"/>
  <c r="F13" i="2"/>
  <c r="G13" i="2" s="1"/>
  <c r="D13" i="2"/>
  <c r="C13" i="2"/>
  <c r="S12" i="2"/>
  <c r="Q12" i="2"/>
  <c r="M12" i="2"/>
  <c r="K12" i="2"/>
  <c r="G12" i="2"/>
  <c r="E12" i="2"/>
  <c r="S11" i="2"/>
  <c r="Q11" i="2"/>
  <c r="M11" i="2"/>
  <c r="K11" i="2"/>
  <c r="G11" i="2"/>
  <c r="E11" i="2"/>
  <c r="S10" i="2"/>
  <c r="Q10" i="2"/>
  <c r="M10" i="2"/>
  <c r="K10" i="2"/>
  <c r="G10" i="2"/>
  <c r="E10" i="2"/>
  <c r="S9" i="2"/>
  <c r="Q9" i="2"/>
  <c r="M9" i="2"/>
  <c r="K9" i="2"/>
  <c r="G9" i="2"/>
  <c r="E9" i="2"/>
  <c r="AC79" i="1"/>
  <c r="AA79" i="1"/>
  <c r="Y79" i="1"/>
  <c r="W79" i="1"/>
  <c r="U79" i="1"/>
  <c r="S79" i="1"/>
  <c r="Q79" i="1"/>
  <c r="O79" i="1"/>
  <c r="M79" i="1"/>
  <c r="K79" i="1"/>
  <c r="I79" i="1"/>
  <c r="G79" i="1"/>
  <c r="AC75" i="1"/>
  <c r="AA75" i="1"/>
  <c r="Y75" i="1"/>
  <c r="W75" i="1"/>
  <c r="U75" i="1"/>
  <c r="S75" i="1"/>
  <c r="Q75" i="1"/>
  <c r="O75" i="1"/>
  <c r="M75" i="1"/>
  <c r="K75" i="1"/>
  <c r="AC74" i="1"/>
  <c r="AA74" i="1"/>
  <c r="Y74" i="1"/>
  <c r="W74" i="1"/>
  <c r="U74" i="1"/>
  <c r="S74" i="1"/>
  <c r="Q74" i="1"/>
  <c r="O74" i="1"/>
  <c r="M74" i="1"/>
  <c r="C74" i="1"/>
  <c r="AD72" i="1"/>
  <c r="AB72" i="1"/>
  <c r="Z72" i="1"/>
  <c r="X72" i="1"/>
  <c r="V72" i="1"/>
  <c r="T72" i="1"/>
  <c r="R72" i="1"/>
  <c r="P72" i="1"/>
  <c r="N72" i="1"/>
  <c r="L72" i="1"/>
  <c r="H72" i="1"/>
  <c r="F72" i="1"/>
  <c r="AD71" i="1"/>
  <c r="AB71" i="1"/>
  <c r="Z71" i="1"/>
  <c r="X71" i="1"/>
  <c r="V71" i="1"/>
  <c r="T71" i="1"/>
  <c r="R71" i="1"/>
  <c r="P71" i="1"/>
  <c r="N71" i="1"/>
  <c r="L71" i="1"/>
  <c r="H71" i="1"/>
  <c r="F71" i="1"/>
  <c r="AD69" i="1"/>
  <c r="AB69" i="1"/>
  <c r="Z69" i="1"/>
  <c r="X69" i="1"/>
  <c r="V69" i="1"/>
  <c r="T69" i="1"/>
  <c r="R69" i="1"/>
  <c r="P69" i="1"/>
  <c r="N69" i="1"/>
  <c r="L69" i="1"/>
  <c r="H69" i="1"/>
  <c r="F69" i="1"/>
  <c r="AD68" i="1"/>
  <c r="AB68" i="1"/>
  <c r="Z68" i="1"/>
  <c r="X68" i="1"/>
  <c r="V68" i="1"/>
  <c r="T68" i="1"/>
  <c r="R68" i="1"/>
  <c r="P68" i="1"/>
  <c r="N68" i="1"/>
  <c r="L68" i="1"/>
  <c r="H68" i="1"/>
  <c r="F68" i="1"/>
  <c r="AD66" i="1"/>
  <c r="AB66" i="1"/>
  <c r="Z66" i="1"/>
  <c r="X66" i="1"/>
  <c r="V66" i="1"/>
  <c r="T66" i="1"/>
  <c r="R66" i="1"/>
  <c r="P66" i="1"/>
  <c r="N66" i="1"/>
  <c r="L66" i="1"/>
  <c r="H66" i="1"/>
  <c r="F66" i="1"/>
  <c r="AD65" i="1"/>
  <c r="AB65" i="1"/>
  <c r="Z65" i="1"/>
  <c r="X65" i="1"/>
  <c r="V65" i="1"/>
  <c r="T65" i="1"/>
  <c r="R65" i="1"/>
  <c r="P65" i="1"/>
  <c r="N65" i="1"/>
  <c r="L65" i="1"/>
  <c r="H65" i="1"/>
  <c r="F65" i="1"/>
  <c r="AC63" i="1"/>
  <c r="AA63" i="1"/>
  <c r="Y63" i="1"/>
  <c r="W63" i="1"/>
  <c r="U63" i="1"/>
  <c r="S63" i="1"/>
  <c r="Q63" i="1"/>
  <c r="O63" i="1"/>
  <c r="M63" i="1"/>
  <c r="K63" i="1"/>
  <c r="G63" i="1"/>
  <c r="E63" i="1"/>
  <c r="AC62" i="1"/>
  <c r="AA62" i="1"/>
  <c r="Y62" i="1"/>
  <c r="W62" i="1"/>
  <c r="U62" i="1"/>
  <c r="S62" i="1"/>
  <c r="Q62" i="1"/>
  <c r="O62" i="1"/>
  <c r="M62" i="1"/>
  <c r="K62" i="1"/>
  <c r="G62" i="1"/>
  <c r="E62" i="1"/>
  <c r="C62" i="1"/>
  <c r="AD60" i="1"/>
  <c r="AB60" i="1"/>
  <c r="Z60" i="1"/>
  <c r="X60" i="1"/>
  <c r="V60" i="1"/>
  <c r="T60" i="1"/>
  <c r="R60" i="1"/>
  <c r="P60" i="1"/>
  <c r="N60" i="1"/>
  <c r="L60" i="1"/>
  <c r="H60" i="1"/>
  <c r="F60" i="1"/>
  <c r="AD59" i="1"/>
  <c r="AB59" i="1"/>
  <c r="Z59" i="1"/>
  <c r="X59" i="1"/>
  <c r="V59" i="1"/>
  <c r="T59" i="1"/>
  <c r="R59" i="1"/>
  <c r="P59" i="1"/>
  <c r="N59" i="1"/>
  <c r="L59" i="1"/>
  <c r="H59" i="1"/>
  <c r="F59" i="1"/>
  <c r="AD57" i="1"/>
  <c r="AB57" i="1"/>
  <c r="Z57" i="1"/>
  <c r="X57" i="1"/>
  <c r="V57" i="1"/>
  <c r="T57" i="1"/>
  <c r="R57" i="1"/>
  <c r="P57" i="1"/>
  <c r="N57" i="1"/>
  <c r="L57" i="1"/>
  <c r="H57" i="1"/>
  <c r="F57" i="1"/>
  <c r="AD56" i="1"/>
  <c r="AB56" i="1"/>
  <c r="Z56" i="1"/>
  <c r="X56" i="1"/>
  <c r="V56" i="1"/>
  <c r="T56" i="1"/>
  <c r="R56" i="1"/>
  <c r="P56" i="1"/>
  <c r="N56" i="1"/>
  <c r="L56" i="1"/>
  <c r="H56" i="1"/>
  <c r="F56" i="1"/>
  <c r="E51" i="1"/>
  <c r="C50" i="1"/>
  <c r="V51" i="1" s="1"/>
  <c r="AD48" i="1"/>
  <c r="AB48" i="1"/>
  <c r="Z48" i="1"/>
  <c r="X48" i="1"/>
  <c r="V48" i="1"/>
  <c r="T48" i="1"/>
  <c r="R48" i="1"/>
  <c r="P48" i="1"/>
  <c r="J48" i="1"/>
  <c r="H48" i="1"/>
  <c r="AD47" i="1"/>
  <c r="AB47" i="1"/>
  <c r="Z47" i="1"/>
  <c r="X47" i="1"/>
  <c r="V47" i="1"/>
  <c r="T47" i="1"/>
  <c r="R47" i="1"/>
  <c r="P47" i="1"/>
  <c r="J47" i="1"/>
  <c r="H47" i="1"/>
  <c r="F47" i="1"/>
  <c r="J45" i="1"/>
  <c r="H45" i="1"/>
  <c r="F45" i="1"/>
  <c r="J44" i="1"/>
  <c r="H44" i="1"/>
  <c r="F44" i="1"/>
  <c r="AD42" i="1"/>
  <c r="AB42" i="1"/>
  <c r="Z42" i="1"/>
  <c r="X42" i="1"/>
  <c r="V42" i="1"/>
  <c r="T42" i="1"/>
  <c r="R42" i="1"/>
  <c r="P42" i="1"/>
  <c r="J42" i="1"/>
  <c r="H42" i="1"/>
  <c r="F42" i="1"/>
  <c r="AD41" i="1"/>
  <c r="AB41" i="1"/>
  <c r="Z41" i="1"/>
  <c r="X41" i="1"/>
  <c r="V41" i="1"/>
  <c r="T41" i="1"/>
  <c r="R41" i="1"/>
  <c r="P41" i="1"/>
  <c r="J41" i="1"/>
  <c r="H41" i="1"/>
  <c r="F41" i="1"/>
  <c r="AD39" i="1"/>
  <c r="AB39" i="1"/>
  <c r="Z39" i="1"/>
  <c r="X39" i="1"/>
  <c r="V39" i="1"/>
  <c r="T39" i="1"/>
  <c r="R39" i="1"/>
  <c r="P39" i="1"/>
  <c r="J39" i="1"/>
  <c r="H39" i="1"/>
  <c r="F39" i="1"/>
  <c r="AD38" i="1"/>
  <c r="AB38" i="1"/>
  <c r="Z38" i="1"/>
  <c r="X38" i="1"/>
  <c r="V38" i="1"/>
  <c r="T38" i="1"/>
  <c r="R38" i="1"/>
  <c r="P38" i="1"/>
  <c r="J38" i="1"/>
  <c r="H38" i="1"/>
  <c r="F38" i="1"/>
  <c r="AC36" i="1"/>
  <c r="Y36" i="1"/>
  <c r="W36" i="1"/>
  <c r="U36" i="1"/>
  <c r="S36" i="1"/>
  <c r="O36" i="1"/>
  <c r="I36" i="1"/>
  <c r="G36" i="1"/>
  <c r="E36" i="1"/>
  <c r="AC35" i="1"/>
  <c r="Y35" i="1"/>
  <c r="W35" i="1"/>
  <c r="U35" i="1"/>
  <c r="S35" i="1"/>
  <c r="O35" i="1"/>
  <c r="I35" i="1"/>
  <c r="G35" i="1"/>
  <c r="E35" i="1"/>
  <c r="C35" i="1"/>
  <c r="AD33" i="1"/>
  <c r="Z33" i="1"/>
  <c r="X33" i="1"/>
  <c r="V33" i="1"/>
  <c r="T33" i="1"/>
  <c r="P33" i="1"/>
  <c r="J33" i="1"/>
  <c r="H33" i="1"/>
  <c r="F33" i="1"/>
  <c r="AD32" i="1"/>
  <c r="Z32" i="1"/>
  <c r="X32" i="1"/>
  <c r="V32" i="1"/>
  <c r="T32" i="1"/>
  <c r="P32" i="1"/>
  <c r="J32" i="1"/>
  <c r="H32" i="1"/>
  <c r="F32" i="1"/>
  <c r="AD30" i="1"/>
  <c r="Z30" i="1"/>
  <c r="X30" i="1"/>
  <c r="V30" i="1"/>
  <c r="T30" i="1"/>
  <c r="P30" i="1"/>
  <c r="J30" i="1"/>
  <c r="H30" i="1"/>
  <c r="F30" i="1"/>
  <c r="AD29" i="1"/>
  <c r="Z29" i="1"/>
  <c r="X29" i="1"/>
  <c r="V29" i="1"/>
  <c r="T29" i="1"/>
  <c r="P29" i="1"/>
  <c r="J29" i="1"/>
  <c r="H29" i="1"/>
  <c r="F29" i="1"/>
  <c r="AD27" i="1"/>
  <c r="Z27" i="1"/>
  <c r="X27" i="1"/>
  <c r="V27" i="1"/>
  <c r="T27" i="1"/>
  <c r="P27" i="1"/>
  <c r="J27" i="1"/>
  <c r="H27" i="1"/>
  <c r="F27" i="1"/>
  <c r="AD26" i="1"/>
  <c r="Z26" i="1"/>
  <c r="X26" i="1"/>
  <c r="V26" i="1"/>
  <c r="T26" i="1"/>
  <c r="P26" i="1"/>
  <c r="J26" i="1"/>
  <c r="H26" i="1"/>
  <c r="AD24" i="1"/>
  <c r="Z24" i="1"/>
  <c r="X24" i="1"/>
  <c r="V24" i="1"/>
  <c r="T24" i="1"/>
  <c r="P24" i="1"/>
  <c r="J24" i="1"/>
  <c r="H24" i="1"/>
  <c r="F24" i="1"/>
  <c r="AD23" i="1"/>
  <c r="Z23" i="1"/>
  <c r="X23" i="1"/>
  <c r="V23" i="1"/>
  <c r="T23" i="1"/>
  <c r="P23" i="1"/>
  <c r="J23" i="1"/>
  <c r="H23" i="1"/>
  <c r="AC21" i="1"/>
  <c r="Y21" i="1"/>
  <c r="W21" i="1"/>
  <c r="U21" i="1"/>
  <c r="S21" i="1"/>
  <c r="O21" i="1"/>
  <c r="I21" i="1"/>
  <c r="G21" i="1"/>
  <c r="E21" i="1"/>
  <c r="AC20" i="1"/>
  <c r="Y20" i="1"/>
  <c r="W20" i="1"/>
  <c r="U20" i="1"/>
  <c r="S20" i="1"/>
  <c r="O20" i="1"/>
  <c r="I20" i="1"/>
  <c r="G20" i="1"/>
  <c r="E20" i="1"/>
  <c r="C20" i="1"/>
  <c r="AD22" i="1" s="1"/>
  <c r="AD18" i="1"/>
  <c r="Z18" i="1"/>
  <c r="X18" i="1"/>
  <c r="V18" i="1"/>
  <c r="T18" i="1"/>
  <c r="P18" i="1"/>
  <c r="J18" i="1"/>
  <c r="H18" i="1"/>
  <c r="F18" i="1"/>
  <c r="AD17" i="1"/>
  <c r="Z17" i="1"/>
  <c r="X17" i="1"/>
  <c r="V17" i="1"/>
  <c r="T17" i="1"/>
  <c r="P17" i="1"/>
  <c r="J17" i="1"/>
  <c r="H17" i="1"/>
  <c r="F17" i="1"/>
  <c r="F16" i="1"/>
  <c r="AD15" i="1"/>
  <c r="Z15" i="1"/>
  <c r="X15" i="1"/>
  <c r="V15" i="1"/>
  <c r="T15" i="1"/>
  <c r="P15" i="1"/>
  <c r="J15" i="1"/>
  <c r="H15" i="1"/>
  <c r="F15" i="1"/>
  <c r="AD14" i="1"/>
  <c r="Z14" i="1"/>
  <c r="X14" i="1"/>
  <c r="V14" i="1"/>
  <c r="T14" i="1"/>
  <c r="P14" i="1"/>
  <c r="J14" i="1"/>
  <c r="H14" i="1"/>
  <c r="F14" i="1"/>
  <c r="F13" i="1"/>
  <c r="AD12" i="1"/>
  <c r="Z12" i="1"/>
  <c r="X12" i="1"/>
  <c r="V12" i="1"/>
  <c r="T12" i="1"/>
  <c r="P12" i="1"/>
  <c r="J12" i="1"/>
  <c r="H12" i="1"/>
  <c r="F12" i="1"/>
  <c r="AD11" i="1"/>
  <c r="Z11" i="1"/>
  <c r="X11" i="1"/>
  <c r="V11" i="1"/>
  <c r="T11" i="1"/>
  <c r="P11" i="1"/>
  <c r="J11" i="1"/>
  <c r="H11" i="1"/>
  <c r="F11" i="1"/>
  <c r="F10" i="1"/>
  <c r="AD9" i="1"/>
  <c r="Z9" i="1"/>
  <c r="X9" i="1"/>
  <c r="V9" i="1"/>
  <c r="T9" i="1"/>
  <c r="P9" i="1"/>
  <c r="J9" i="1"/>
  <c r="H9" i="1"/>
  <c r="F9" i="1"/>
  <c r="AD8" i="1"/>
  <c r="Z8" i="1"/>
  <c r="X8" i="1"/>
  <c r="V8" i="1"/>
  <c r="T8" i="1"/>
  <c r="P8" i="1"/>
  <c r="J8" i="1"/>
  <c r="H8" i="1"/>
  <c r="F8" i="1"/>
  <c r="J20" i="1" l="1"/>
  <c r="X20" i="1"/>
  <c r="H21" i="1"/>
  <c r="V21" i="1"/>
  <c r="V74" i="1"/>
  <c r="H36" i="1"/>
  <c r="J50" i="1"/>
  <c r="F74" i="1"/>
  <c r="H22" i="1"/>
  <c r="K77" i="1"/>
  <c r="K80" i="1" s="1"/>
  <c r="F20" i="1"/>
  <c r="T20" i="1"/>
  <c r="AD20" i="1"/>
  <c r="P21" i="1"/>
  <c r="Z21" i="1"/>
  <c r="F36" i="1"/>
  <c r="R50" i="1"/>
  <c r="H75" i="1"/>
  <c r="R74" i="1"/>
  <c r="F22" i="1"/>
  <c r="P22" i="1"/>
  <c r="H51" i="1"/>
  <c r="H20" i="1"/>
  <c r="V20" i="1"/>
  <c r="F21" i="1"/>
  <c r="T21" i="1"/>
  <c r="AD21" i="1"/>
  <c r="H74" i="1"/>
  <c r="V22" i="1"/>
  <c r="AD51" i="1"/>
  <c r="F75" i="1"/>
  <c r="J22" i="1"/>
  <c r="X22" i="1"/>
  <c r="P36" i="1"/>
  <c r="Z36" i="1"/>
  <c r="V62" i="1"/>
  <c r="N63" i="1"/>
  <c r="AD63" i="1"/>
  <c r="V50" i="1"/>
  <c r="J51" i="1"/>
  <c r="N74" i="1"/>
  <c r="G77" i="1"/>
  <c r="P20" i="1"/>
  <c r="Z20" i="1"/>
  <c r="J21" i="1"/>
  <c r="X21" i="1"/>
  <c r="H50" i="1"/>
  <c r="Z50" i="1"/>
  <c r="K78" i="1"/>
  <c r="AB75" i="1"/>
  <c r="G78" i="1"/>
  <c r="T22" i="1"/>
  <c r="W26" i="4"/>
  <c r="Q13" i="2"/>
  <c r="M31" i="2"/>
  <c r="Q31" i="2"/>
  <c r="E31" i="2"/>
  <c r="X75" i="1"/>
  <c r="L75" i="1"/>
  <c r="W12" i="4"/>
  <c r="E12" i="4"/>
  <c r="E17" i="4"/>
  <c r="I17" i="4"/>
  <c r="M17" i="4"/>
  <c r="Q17" i="4"/>
  <c r="G26" i="4"/>
  <c r="K26" i="4"/>
  <c r="O26" i="4"/>
  <c r="S26" i="4"/>
  <c r="AK31" i="3"/>
  <c r="AK18" i="3"/>
  <c r="E31" i="5"/>
  <c r="W22" i="4"/>
  <c r="R31" i="4"/>
  <c r="N31" i="4"/>
  <c r="J31" i="4"/>
  <c r="F31" i="4"/>
  <c r="Z32" i="3"/>
  <c r="R32" i="2"/>
  <c r="J32" i="2"/>
  <c r="E22" i="4"/>
  <c r="M22" i="4"/>
  <c r="U22" i="4"/>
  <c r="C31" i="4"/>
  <c r="I22" i="4"/>
  <c r="Q22" i="4"/>
  <c r="F32" i="3"/>
  <c r="P32" i="3"/>
  <c r="AJ32" i="3"/>
  <c r="AK13" i="3"/>
  <c r="E18" i="3"/>
  <c r="AI23" i="3"/>
  <c r="I13" i="3"/>
  <c r="AC13" i="3"/>
  <c r="O18" i="3"/>
  <c r="E13" i="3"/>
  <c r="O13" i="3"/>
  <c r="AI13" i="3"/>
  <c r="AI18" i="3"/>
  <c r="AK23" i="3"/>
  <c r="K23" i="3"/>
  <c r="W23" i="3"/>
  <c r="AE23" i="3"/>
  <c r="C32" i="3"/>
  <c r="G23" i="3"/>
  <c r="Q23" i="3"/>
  <c r="AA23" i="3"/>
  <c r="K32" i="2"/>
  <c r="M23" i="2"/>
  <c r="S32" i="2"/>
  <c r="L74" i="1"/>
  <c r="P74" i="1"/>
  <c r="T74" i="1"/>
  <c r="X74" i="1"/>
  <c r="T75" i="1"/>
  <c r="P75" i="1"/>
  <c r="AB74" i="1"/>
  <c r="AD50" i="1"/>
  <c r="R51" i="1"/>
  <c r="Z51" i="1"/>
  <c r="F35" i="1"/>
  <c r="J35" i="1"/>
  <c r="T35" i="1"/>
  <c r="X35" i="1"/>
  <c r="AD35" i="1"/>
  <c r="J36" i="1"/>
  <c r="X36" i="1"/>
  <c r="S77" i="1"/>
  <c r="T50" i="1"/>
  <c r="AA77" i="1"/>
  <c r="AB50" i="1"/>
  <c r="W78" i="1"/>
  <c r="X51" i="1"/>
  <c r="C77" i="1"/>
  <c r="F79" i="1" s="1"/>
  <c r="AB63" i="1"/>
  <c r="X63" i="1"/>
  <c r="T63" i="1"/>
  <c r="P63" i="1"/>
  <c r="L63" i="1"/>
  <c r="F63" i="1"/>
  <c r="AB62" i="1"/>
  <c r="X62" i="1"/>
  <c r="T62" i="1"/>
  <c r="H62" i="1"/>
  <c r="N62" i="1"/>
  <c r="R62" i="1"/>
  <c r="H63" i="1"/>
  <c r="Z63" i="1"/>
  <c r="AD62" i="1"/>
  <c r="V63" i="1"/>
  <c r="O78" i="1"/>
  <c r="P51" i="1"/>
  <c r="H35" i="1"/>
  <c r="P35" i="1"/>
  <c r="V35" i="1"/>
  <c r="Z35" i="1"/>
  <c r="T36" i="1"/>
  <c r="AD36" i="1"/>
  <c r="O77" i="1"/>
  <c r="O80" i="1" s="1"/>
  <c r="P50" i="1"/>
  <c r="W77" i="1"/>
  <c r="X50" i="1"/>
  <c r="E78" i="1"/>
  <c r="F51" i="1"/>
  <c r="V36" i="1"/>
  <c r="E77" i="1"/>
  <c r="F50" i="1"/>
  <c r="S78" i="1"/>
  <c r="T51" i="1"/>
  <c r="AA78" i="1"/>
  <c r="AB51" i="1"/>
  <c r="F62" i="1"/>
  <c r="L62" i="1"/>
  <c r="P62" i="1"/>
  <c r="Z62" i="1"/>
  <c r="R63" i="1"/>
  <c r="AD74" i="1"/>
  <c r="AC77" i="1"/>
  <c r="Y78" i="1"/>
  <c r="Z75" i="1"/>
  <c r="G27" i="3"/>
  <c r="K27" i="3"/>
  <c r="Q27" i="3"/>
  <c r="W27" i="3"/>
  <c r="AA27" i="3"/>
  <c r="AE27" i="3"/>
  <c r="AK27" i="3"/>
  <c r="D32" i="3"/>
  <c r="E31" i="3"/>
  <c r="N32" i="3"/>
  <c r="O31" i="3"/>
  <c r="X32" i="3"/>
  <c r="Y31" i="3"/>
  <c r="AH32" i="3"/>
  <c r="AI31" i="3"/>
  <c r="D31" i="4"/>
  <c r="E30" i="4"/>
  <c r="L31" i="4"/>
  <c r="M30" i="4"/>
  <c r="T31" i="4"/>
  <c r="U30" i="4"/>
  <c r="M77" i="1"/>
  <c r="Q77" i="1"/>
  <c r="U77" i="1"/>
  <c r="U80" i="1" s="1"/>
  <c r="Z74" i="1"/>
  <c r="Y77" i="1"/>
  <c r="U78" i="1"/>
  <c r="V75" i="1"/>
  <c r="G18" i="2"/>
  <c r="K18" i="2"/>
  <c r="D32" i="2"/>
  <c r="E32" i="2" s="1"/>
  <c r="L32" i="2"/>
  <c r="M32" i="2" s="1"/>
  <c r="V31" i="4"/>
  <c r="I77" i="1"/>
  <c r="Q78" i="1"/>
  <c r="R75" i="1"/>
  <c r="G31" i="2"/>
  <c r="K31" i="2"/>
  <c r="S31" i="2"/>
  <c r="F32" i="2"/>
  <c r="G32" i="2" s="1"/>
  <c r="G18" i="3"/>
  <c r="K18" i="3"/>
  <c r="Q18" i="3"/>
  <c r="AE18" i="3"/>
  <c r="E27" i="3"/>
  <c r="I27" i="3"/>
  <c r="O27" i="3"/>
  <c r="U27" i="3"/>
  <c r="Y27" i="3"/>
  <c r="AC27" i="3"/>
  <c r="AI27" i="3"/>
  <c r="H32" i="3"/>
  <c r="I31" i="3"/>
  <c r="T32" i="3"/>
  <c r="U31" i="3"/>
  <c r="AB32" i="3"/>
  <c r="AC31" i="3"/>
  <c r="H31" i="4"/>
  <c r="I30" i="4"/>
  <c r="P31" i="4"/>
  <c r="Q30" i="4"/>
  <c r="F31" i="5"/>
  <c r="I78" i="1"/>
  <c r="M78" i="1"/>
  <c r="N75" i="1"/>
  <c r="AC78" i="1"/>
  <c r="AD75" i="1"/>
  <c r="P32" i="2"/>
  <c r="Q32" i="2" s="1"/>
  <c r="J32" i="3"/>
  <c r="V32" i="3"/>
  <c r="AD32" i="3"/>
  <c r="D31" i="5"/>
  <c r="E13" i="2"/>
  <c r="M13" i="2"/>
  <c r="G27" i="2"/>
  <c r="K27" i="2"/>
  <c r="G13" i="3"/>
  <c r="K13" i="3"/>
  <c r="Q13" i="3"/>
  <c r="AE13" i="3"/>
  <c r="E23" i="3"/>
  <c r="I23" i="3"/>
  <c r="O23" i="3"/>
  <c r="U23" i="3"/>
  <c r="Y23" i="3"/>
  <c r="AC23" i="3"/>
  <c r="G31" i="3"/>
  <c r="K31" i="3"/>
  <c r="Q31" i="3"/>
  <c r="W31" i="3"/>
  <c r="AA31" i="3"/>
  <c r="AE31" i="3"/>
  <c r="G22" i="4"/>
  <c r="K22" i="4"/>
  <c r="O22" i="4"/>
  <c r="S22" i="4"/>
  <c r="G30" i="4"/>
  <c r="K30" i="4"/>
  <c r="O30" i="4"/>
  <c r="S30" i="4"/>
  <c r="S80" i="1" l="1"/>
  <c r="Q80" i="1"/>
  <c r="R79" i="1" s="1"/>
  <c r="I80" i="1"/>
  <c r="Y80" i="1"/>
  <c r="Z79" i="1" s="1"/>
  <c r="M80" i="1"/>
  <c r="AC80" i="1"/>
  <c r="AD79" i="1" s="1"/>
  <c r="AA80" i="1"/>
  <c r="AB79" i="1" s="1"/>
  <c r="G80" i="1"/>
  <c r="H79" i="1" s="1"/>
  <c r="W80" i="1"/>
  <c r="H78" i="1"/>
  <c r="J79" i="1"/>
  <c r="T79" i="1"/>
  <c r="L78" i="1"/>
  <c r="V79" i="1"/>
  <c r="X79" i="1"/>
  <c r="F78" i="1"/>
  <c r="I31" i="4"/>
  <c r="M31" i="4"/>
  <c r="Q31" i="4"/>
  <c r="W31" i="4"/>
  <c r="U31" i="4"/>
  <c r="E31" i="4"/>
  <c r="O31" i="4"/>
  <c r="G31" i="4"/>
  <c r="S31" i="4"/>
  <c r="K31" i="4"/>
  <c r="K32" i="3"/>
  <c r="G32" i="3"/>
  <c r="AC32" i="3"/>
  <c r="I32" i="3"/>
  <c r="E32" i="3"/>
  <c r="Q32" i="3"/>
  <c r="AE32" i="3"/>
  <c r="AI32" i="3"/>
  <c r="O32" i="3"/>
  <c r="AK32" i="3"/>
  <c r="N79" i="1"/>
  <c r="P79" i="1"/>
  <c r="T34" i="3"/>
  <c r="AA32" i="3" s="1"/>
  <c r="H77" i="1"/>
  <c r="F77" i="1"/>
  <c r="L79" i="1" l="1"/>
  <c r="L77" i="1"/>
  <c r="U32" i="3"/>
  <c r="AD77" i="1"/>
  <c r="AB78" i="1"/>
  <c r="AB77" i="1"/>
  <c r="N77" i="1"/>
  <c r="Z77" i="1"/>
  <c r="Z78" i="1"/>
  <c r="X77" i="1"/>
  <c r="R77" i="1"/>
  <c r="J78" i="1"/>
  <c r="P78" i="1"/>
  <c r="X78" i="1"/>
  <c r="P77" i="1"/>
  <c r="T77" i="1"/>
  <c r="T78" i="1"/>
  <c r="W32" i="3"/>
  <c r="J77" i="1"/>
  <c r="V77" i="1"/>
  <c r="N78" i="1"/>
  <c r="AD78" i="1"/>
  <c r="V78" i="1"/>
  <c r="Y32" i="3"/>
  <c r="R78" i="1"/>
</calcChain>
</file>

<file path=xl/sharedStrings.xml><?xml version="1.0" encoding="utf-8"?>
<sst xmlns="http://schemas.openxmlformats.org/spreadsheetml/2006/main" count="408" uniqueCount="101">
  <si>
    <t>UBND PHƯỜNG LƯU KIÊM</t>
  </si>
  <si>
    <t>ĐĂNG KÝ CHẤT LƯỢNG NĂM HỌC 2025-2026</t>
  </si>
  <si>
    <t>STT</t>
  </si>
  <si>
    <t>Lớp</t>
  </si>
  <si>
    <t>Sĩ số</t>
  </si>
  <si>
    <t>Mức độ</t>
  </si>
  <si>
    <t>Tiếng Việt</t>
  </si>
  <si>
    <t>Toán</t>
  </si>
  <si>
    <t>Tự nhiên và xã hội</t>
  </si>
  <si>
    <t>Khoa học</t>
  </si>
  <si>
    <t>Lịch sử và Địa lý</t>
  </si>
  <si>
    <t>Ngoại ngữ</t>
  </si>
  <si>
    <t>TH-CN (Công nghệ)</t>
  </si>
  <si>
    <t>Giáo dục thể chất</t>
  </si>
  <si>
    <t>Nghệ thuật (Âm nhạc)</t>
  </si>
  <si>
    <t>Nghệ thuật (Mĩ thuật)</t>
  </si>
  <si>
    <t>Hoạt động trải nghiệm</t>
  </si>
  <si>
    <t>TH-CN (Tin học)</t>
  </si>
  <si>
    <t>Đạo đức</t>
  </si>
  <si>
    <t>SL</t>
  </si>
  <si>
    <t>TL</t>
  </si>
  <si>
    <t>1A1</t>
  </si>
  <si>
    <t>T</t>
  </si>
  <si>
    <t>H</t>
  </si>
  <si>
    <t>C</t>
  </si>
  <si>
    <t>1A2</t>
  </si>
  <si>
    <t>1A3</t>
  </si>
  <si>
    <t>1A4</t>
  </si>
  <si>
    <t>Tổng khối 01</t>
  </si>
  <si>
    <t>2A1</t>
  </si>
  <si>
    <t>2A2</t>
  </si>
  <si>
    <t>2A3</t>
  </si>
  <si>
    <t>2A4</t>
  </si>
  <si>
    <t>Tổng khối 02</t>
  </si>
  <si>
    <t>3A1</t>
  </si>
  <si>
    <t>3A2</t>
  </si>
  <si>
    <t>3A3</t>
  </si>
  <si>
    <t>3A4</t>
  </si>
  <si>
    <t>Tổng khối 03</t>
  </si>
  <si>
    <t>4A1</t>
  </si>
  <si>
    <t>4A2</t>
  </si>
  <si>
    <t>4A3</t>
  </si>
  <si>
    <t>Tổng khối 04</t>
  </si>
  <si>
    <t>5A1</t>
  </si>
  <si>
    <t>5A2</t>
  </si>
  <si>
    <t>5A3</t>
  </si>
  <si>
    <t>Tổng khối 05</t>
  </si>
  <si>
    <t>Tổng toàn trường</t>
  </si>
  <si>
    <t xml:space="preserve">        Trường TH Đông Sơn</t>
  </si>
  <si>
    <t>ĐĂNG KÝ ĐÁNH GIÁ NĂNG LỰC NĂM HỌC 2025 - 2026</t>
  </si>
  <si>
    <t xml:space="preserve">Lớp </t>
  </si>
  <si>
    <t>Tự chủ và tự học</t>
  </si>
  <si>
    <t>Giao tiếp và hợp tác</t>
  </si>
  <si>
    <t>Giải quyết vấn đề và sáng tạo</t>
  </si>
  <si>
    <t>Tốt</t>
  </si>
  <si>
    <t>Đạt</t>
  </si>
  <si>
    <t>Tổng</t>
  </si>
  <si>
    <t xml:space="preserve">  UBND PHƯỜNG LƯU KIẾM</t>
  </si>
  <si>
    <t>TRƯỜNG TIỂU HỌC ĐÔNG SƠN</t>
  </si>
  <si>
    <t>ĐĂNG KÝ ĐÁNH GIÁ NĂNG LỰC ĐẶC THÙ NĂM HỌC 2025 - 2026</t>
  </si>
  <si>
    <t>Ngôn ngữ</t>
  </si>
  <si>
    <t>Tính toán</t>
  </si>
  <si>
    <t>Công nghệ</t>
  </si>
  <si>
    <t>Tin học</t>
  </si>
  <si>
    <t>Thẩm mỹ</t>
  </si>
  <si>
    <t>Thể chất</t>
  </si>
  <si>
    <t>ĐĂNG KÝ ĐÁNH GIÁ PHẨM CHẤT NĂM HỌC 2025 - 2026</t>
  </si>
  <si>
    <t>Yêu nước</t>
  </si>
  <si>
    <t>Nhân ái</t>
  </si>
  <si>
    <t>Chăm chỉ</t>
  </si>
  <si>
    <t>Trung thực</t>
  </si>
  <si>
    <t>Trách nhiệm</t>
  </si>
  <si>
    <t>TRƯỜNG TH ĐÔNG SƠN</t>
  </si>
  <si>
    <t>ĐĂNG KÝ ĐÁNH GIÁ GIÁO DỤC</t>
  </si>
  <si>
    <t>NĂM HỌC: 2025-2026</t>
  </si>
  <si>
    <t>Khối / Lớp</t>
  </si>
  <si>
    <t>ĐÁNH GIÁ GIÁO DỤC</t>
  </si>
  <si>
    <t>Hoàn thành xuất sắc</t>
  </si>
  <si>
    <t>Hoàn thành tốt</t>
  </si>
  <si>
    <t>Hoàn thành</t>
  </si>
  <si>
    <t>Chưa hoàn thành</t>
  </si>
  <si>
    <t>Khối 1</t>
  </si>
  <si>
    <t>Khối 2</t>
  </si>
  <si>
    <t>Khối 3</t>
  </si>
  <si>
    <t>Khối 4</t>
  </si>
  <si>
    <t>0.</t>
  </si>
  <si>
    <t>Khối 5</t>
  </si>
  <si>
    <t>TOÀN TRƯỜNG</t>
  </si>
  <si>
    <t xml:space="preserve">  TRƯỜNG TIỂU HỌC ĐÔNG SƠN</t>
  </si>
  <si>
    <t>TT</t>
  </si>
  <si>
    <t>75,7</t>
  </si>
  <si>
    <t>78,4</t>
  </si>
  <si>
    <t>86,5</t>
  </si>
  <si>
    <t>81,1</t>
  </si>
  <si>
    <t>0,0</t>
  </si>
  <si>
    <t>24,3</t>
  </si>
  <si>
    <t>21,6</t>
  </si>
  <si>
    <t>13,5</t>
  </si>
  <si>
    <t>18,9</t>
  </si>
  <si>
    <t>CC gắng</t>
  </si>
  <si>
    <t>UBND PHƯỜNG LƯU KIẾM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</si>
</sst>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#"/>
  </numFmts>
  <fonts count="25" x14ac:knownFonts="1">
    <font>
      <sz val="12"/>
      <color theme="1"/>
      <name val="Times New Roman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scheme val="minor"/>
    </font>
    <font>
      <sz val="13"/>
      <color theme="1"/>
      <name val="Times New Roman"/>
      <family val="1"/>
      <scheme val="minor"/>
    </font>
    <font>
      <b/>
      <sz val="13"/>
      <color theme="1"/>
      <name val="Times New Roman"/>
      <family val="1"/>
      <scheme val="minor"/>
    </font>
    <font>
      <b/>
      <sz val="12"/>
      <color theme="1"/>
      <name val="Times New Roman"/>
      <family val="1"/>
      <scheme val="minor"/>
    </font>
    <font>
      <sz val="13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3">
    <xf numFmtId="0" fontId="0" fillId="0" borderId="0" xfId="0" applyFont="1" applyAlignment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164" fontId="8" fillId="3" borderId="6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/>
    </xf>
    <xf numFmtId="164" fontId="8" fillId="2" borderId="6" xfId="0" applyNumberFormat="1" applyFont="1" applyFill="1" applyBorder="1"/>
    <xf numFmtId="0" fontId="8" fillId="2" borderId="6" xfId="0" applyFont="1" applyFill="1" applyBorder="1"/>
    <xf numFmtId="0" fontId="9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6" fillId="0" borderId="14" xfId="0" applyFont="1" applyBorder="1"/>
    <xf numFmtId="0" fontId="3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1" fillId="0" borderId="0" xfId="0" applyFont="1" applyAlignment="1"/>
    <xf numFmtId="164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165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0" xfId="0" applyFont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164" fontId="2" fillId="0" borderId="0" xfId="0" applyNumberFormat="1" applyFont="1"/>
    <xf numFmtId="0" fontId="5" fillId="4" borderId="1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0" fillId="6" borderId="0" xfId="0" applyFont="1" applyFill="1" applyAlignment="1"/>
    <xf numFmtId="0" fontId="14" fillId="0" borderId="6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164" fontId="8" fillId="2" borderId="5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17" fillId="7" borderId="15" xfId="0" applyFont="1" applyFill="1" applyBorder="1" applyAlignment="1">
      <alignment horizontal="right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vertical="center" wrapText="1"/>
    </xf>
    <xf numFmtId="3" fontId="18" fillId="7" borderId="15" xfId="0" applyNumberFormat="1" applyFont="1" applyFill="1" applyBorder="1" applyAlignment="1">
      <alignment horizontal="right" vertical="center" wrapText="1"/>
    </xf>
    <xf numFmtId="0" fontId="18" fillId="7" borderId="15" xfId="0" applyFont="1" applyFill="1" applyBorder="1" applyAlignment="1">
      <alignment horizontal="right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right" vertical="center" wrapText="1"/>
    </xf>
    <xf numFmtId="0" fontId="19" fillId="7" borderId="15" xfId="0" applyFont="1" applyFill="1" applyBorder="1" applyAlignment="1">
      <alignment horizontal="right" vertical="center" wrapText="1"/>
    </xf>
    <xf numFmtId="0" fontId="20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right" vertical="center"/>
    </xf>
    <xf numFmtId="1" fontId="8" fillId="0" borderId="15" xfId="0" applyNumberFormat="1" applyFont="1" applyBorder="1" applyAlignment="1">
      <alignment horizontal="right" vertical="center"/>
    </xf>
    <xf numFmtId="1" fontId="8" fillId="0" borderId="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7" fillId="0" borderId="15" xfId="0" applyFont="1" applyBorder="1" applyAlignment="1"/>
    <xf numFmtId="0" fontId="2" fillId="0" borderId="15" xfId="0" applyFont="1" applyBorder="1" applyAlignment="1"/>
    <xf numFmtId="0" fontId="7" fillId="2" borderId="15" xfId="0" applyFont="1" applyFill="1" applyBorder="1" applyAlignment="1">
      <alignment horizontal="right" vertical="center"/>
    </xf>
    <xf numFmtId="0" fontId="7" fillId="2" borderId="15" xfId="0" applyFont="1" applyFill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5" xfId="0" applyFont="1" applyBorder="1"/>
    <xf numFmtId="0" fontId="7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8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14" xfId="0" applyFont="1" applyBorder="1"/>
    <xf numFmtId="0" fontId="15" fillId="0" borderId="3" xfId="0" applyFont="1" applyBorder="1" applyAlignment="1">
      <alignment horizontal="center" vertical="center" wrapText="1"/>
    </xf>
    <xf numFmtId="0" fontId="21" fillId="0" borderId="4" xfId="0" applyFont="1" applyBorder="1"/>
    <xf numFmtId="0" fontId="8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6" xfId="0" applyFont="1" applyBorder="1"/>
    <xf numFmtId="0" fontId="15" fillId="0" borderId="2" xfId="0" applyFont="1" applyBorder="1" applyAlignment="1">
      <alignment horizontal="center" vertical="center" wrapText="1"/>
    </xf>
    <xf numFmtId="0" fontId="6" fillId="0" borderId="15" xfId="0" applyFont="1" applyBorder="1"/>
    <xf numFmtId="0" fontId="24" fillId="0" borderId="0" xfId="0" applyFont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488950</xdr:colOff>
      <xdr:row>2</xdr:row>
      <xdr:rowOff>25400</xdr:rowOff>
    </xdr:from>
    <xdr:to>
      <xdr:col>5</xdr:col>
      <xdr:colOff>12700</xdr:colOff>
      <xdr:row>2</xdr:row>
      <xdr:rowOff>25400</xdr:rowOff>
    </xdr:to>
    <xdr:cxnSp macro="">
      <xdr:nvCxnSpPr>
        <xdr:cNvPr id="3" name="Straight Connector 2"/>
        <xdr:cNvCxnSpPr/>
      </xdr:nvCxnSpPr>
      <xdr:spPr>
        <a:xfrm>
          <a:off x="990600" y="482600"/>
          <a:ext cx="1403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0"/>
  <sheetViews>
    <sheetView showGridLines="0" tabSelected="1" workbookViewId="0">
      <pane xSplit="13" ySplit="7" topLeftCell="N64" activePane="bottomRight" state="frozen"/>
      <selection pane="topRight" activeCell="N1" sqref="N1"/>
      <selection pane="bottomLeft" activeCell="A8" sqref="A8"/>
      <selection pane="bottomRight" activeCell="E83" sqref="E83"/>
    </sheetView>
  </sheetViews>
  <sheetFormatPr defaultColWidth="11.1640625" defaultRowHeight="15" customHeight="1" x14ac:dyDescent="0.35"/>
  <cols>
    <col min="1" max="1" width="4.5" customWidth="1"/>
    <col min="2" max="2" width="5.33203125" customWidth="1"/>
    <col min="3" max="3" width="5" customWidth="1"/>
    <col min="4" max="4" width="5.4140625" customWidth="1"/>
    <col min="5" max="5" width="6.33203125" style="72" customWidth="1"/>
    <col min="6" max="6" width="6.33203125" customWidth="1"/>
    <col min="7" max="7" width="6.1640625" customWidth="1"/>
    <col min="8" max="8" width="7.1640625" customWidth="1"/>
    <col min="9" max="26" width="6.33203125" customWidth="1"/>
    <col min="27" max="27" width="5" customWidth="1"/>
    <col min="28" max="28" width="5.33203125" customWidth="1"/>
    <col min="29" max="29" width="4.6640625" customWidth="1"/>
    <col min="30" max="30" width="6.08203125" customWidth="1"/>
  </cols>
  <sheetData>
    <row r="1" spans="1:30" ht="18" x14ac:dyDescent="0.35">
      <c r="A1" s="125" t="s">
        <v>0</v>
      </c>
      <c r="B1" s="126"/>
      <c r="C1" s="126"/>
      <c r="D1" s="126"/>
      <c r="E1" s="126"/>
      <c r="F1" s="126"/>
      <c r="G1" s="126"/>
      <c r="H1" s="126"/>
      <c r="I1" s="1"/>
      <c r="J1" s="2"/>
      <c r="K1" s="1"/>
      <c r="L1" s="2"/>
      <c r="M1" s="1"/>
      <c r="N1" s="2"/>
      <c r="O1" s="1"/>
      <c r="P1" s="2"/>
      <c r="Q1" s="1"/>
      <c r="R1" s="2"/>
      <c r="S1" s="1"/>
      <c r="T1" s="2"/>
      <c r="U1" s="1"/>
      <c r="V1" s="2"/>
      <c r="W1" s="1"/>
      <c r="X1" s="2"/>
      <c r="Y1" s="1"/>
      <c r="Z1" s="2"/>
      <c r="AA1" s="1"/>
      <c r="AB1" s="2"/>
      <c r="AC1" s="1"/>
      <c r="AD1" s="2"/>
    </row>
    <row r="2" spans="1:30" ht="17.5" x14ac:dyDescent="0.35">
      <c r="A2" s="127" t="s">
        <v>88</v>
      </c>
      <c r="B2" s="126"/>
      <c r="C2" s="126"/>
      <c r="D2" s="126"/>
      <c r="E2" s="126"/>
      <c r="F2" s="126"/>
      <c r="G2" s="126"/>
      <c r="H2" s="126"/>
      <c r="I2" s="1"/>
      <c r="J2" s="2"/>
      <c r="K2" s="1"/>
      <c r="L2" s="2"/>
      <c r="M2" s="1"/>
      <c r="N2" s="2"/>
      <c r="O2" s="1"/>
      <c r="P2" s="2"/>
      <c r="Q2" s="1"/>
      <c r="R2" s="2"/>
      <c r="S2" s="1"/>
      <c r="T2" s="2"/>
      <c r="U2" s="1"/>
      <c r="V2" s="2"/>
      <c r="W2" s="1"/>
      <c r="X2" s="2"/>
      <c r="Y2" s="1"/>
      <c r="Z2" s="2"/>
      <c r="AA2" s="1"/>
      <c r="AB2" s="2"/>
      <c r="AC2" s="1"/>
      <c r="AD2" s="2"/>
    </row>
    <row r="3" spans="1:30" ht="15.5" x14ac:dyDescent="0.35">
      <c r="A3" s="4"/>
      <c r="B3" s="4"/>
      <c r="C3" s="3"/>
      <c r="D3" s="5"/>
      <c r="E3" s="69"/>
      <c r="F3" s="2"/>
      <c r="G3" s="1"/>
      <c r="H3" s="2"/>
      <c r="I3" s="1"/>
      <c r="J3" s="2"/>
      <c r="K3" s="1"/>
      <c r="L3" s="2"/>
      <c r="M3" s="1"/>
      <c r="N3" s="2"/>
      <c r="O3" s="1"/>
      <c r="P3" s="2"/>
      <c r="Q3" s="1"/>
      <c r="R3" s="2"/>
      <c r="S3" s="1"/>
      <c r="T3" s="2"/>
      <c r="U3" s="1"/>
      <c r="V3" s="2"/>
      <c r="W3" s="1"/>
      <c r="X3" s="2"/>
      <c r="Y3" s="1"/>
      <c r="Z3" s="2"/>
      <c r="AA3" s="1"/>
      <c r="AB3" s="2"/>
      <c r="AC3" s="1"/>
      <c r="AD3" s="2"/>
    </row>
    <row r="4" spans="1:30" ht="18.75" customHeight="1" x14ac:dyDescent="0.35">
      <c r="A4" s="127" t="s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</row>
    <row r="5" spans="1:30" ht="15.5" x14ac:dyDescent="0.35">
      <c r="A5" s="4"/>
      <c r="B5" s="4"/>
      <c r="C5" s="3"/>
      <c r="D5" s="5"/>
      <c r="E5" s="69"/>
      <c r="F5" s="2"/>
      <c r="G5" s="1"/>
      <c r="H5" s="2"/>
      <c r="I5" s="1"/>
      <c r="J5" s="2"/>
      <c r="K5" s="1"/>
      <c r="L5" s="2"/>
      <c r="M5" s="1"/>
      <c r="N5" s="2"/>
      <c r="O5" s="1"/>
      <c r="P5" s="2"/>
      <c r="Q5" s="1"/>
      <c r="R5" s="2"/>
      <c r="S5" s="1"/>
      <c r="T5" s="2"/>
      <c r="U5" s="1"/>
      <c r="V5" s="2"/>
      <c r="W5" s="1"/>
      <c r="X5" s="2"/>
      <c r="Y5" s="1"/>
      <c r="Z5" s="2"/>
      <c r="AA5" s="1"/>
      <c r="AB5" s="2"/>
      <c r="AC5" s="1"/>
      <c r="AD5" s="2"/>
    </row>
    <row r="6" spans="1:30" ht="46.5" customHeight="1" x14ac:dyDescent="0.35">
      <c r="A6" s="128" t="s">
        <v>2</v>
      </c>
      <c r="B6" s="128" t="s">
        <v>3</v>
      </c>
      <c r="C6" s="128" t="s">
        <v>4</v>
      </c>
      <c r="D6" s="128" t="s">
        <v>5</v>
      </c>
      <c r="E6" s="129" t="s">
        <v>6</v>
      </c>
      <c r="F6" s="124"/>
      <c r="G6" s="123" t="s">
        <v>7</v>
      </c>
      <c r="H6" s="124"/>
      <c r="I6" s="123" t="s">
        <v>8</v>
      </c>
      <c r="J6" s="124"/>
      <c r="K6" s="123" t="s">
        <v>9</v>
      </c>
      <c r="L6" s="124"/>
      <c r="M6" s="123" t="s">
        <v>10</v>
      </c>
      <c r="N6" s="124"/>
      <c r="O6" s="123" t="s">
        <v>11</v>
      </c>
      <c r="P6" s="124"/>
      <c r="Q6" s="123" t="s">
        <v>12</v>
      </c>
      <c r="R6" s="124"/>
      <c r="S6" s="123" t="s">
        <v>13</v>
      </c>
      <c r="T6" s="124"/>
      <c r="U6" s="123" t="s">
        <v>14</v>
      </c>
      <c r="V6" s="124"/>
      <c r="W6" s="123" t="s">
        <v>15</v>
      </c>
      <c r="X6" s="124"/>
      <c r="Y6" s="123" t="s">
        <v>16</v>
      </c>
      <c r="Z6" s="124"/>
      <c r="AA6" s="123" t="s">
        <v>17</v>
      </c>
      <c r="AB6" s="124"/>
      <c r="AC6" s="123" t="s">
        <v>18</v>
      </c>
      <c r="AD6" s="124"/>
    </row>
    <row r="7" spans="1:30" ht="16.5" customHeight="1" x14ac:dyDescent="0.35">
      <c r="A7" s="112"/>
      <c r="B7" s="112"/>
      <c r="C7" s="112"/>
      <c r="D7" s="112"/>
      <c r="E7" s="6" t="s">
        <v>19</v>
      </c>
      <c r="F7" s="6" t="s">
        <v>20</v>
      </c>
      <c r="G7" s="6" t="s">
        <v>19</v>
      </c>
      <c r="H7" s="6" t="s">
        <v>20</v>
      </c>
      <c r="I7" s="6" t="s">
        <v>19</v>
      </c>
      <c r="J7" s="6" t="s">
        <v>20</v>
      </c>
      <c r="K7" s="6" t="s">
        <v>19</v>
      </c>
      <c r="L7" s="6" t="s">
        <v>20</v>
      </c>
      <c r="M7" s="6" t="s">
        <v>19</v>
      </c>
      <c r="N7" s="6" t="s">
        <v>20</v>
      </c>
      <c r="O7" s="6" t="s">
        <v>19</v>
      </c>
      <c r="P7" s="6" t="s">
        <v>20</v>
      </c>
      <c r="Q7" s="6" t="s">
        <v>19</v>
      </c>
      <c r="R7" s="6" t="s">
        <v>20</v>
      </c>
      <c r="S7" s="6" t="s">
        <v>19</v>
      </c>
      <c r="T7" s="6" t="s">
        <v>20</v>
      </c>
      <c r="U7" s="6" t="s">
        <v>19</v>
      </c>
      <c r="V7" s="6" t="s">
        <v>20</v>
      </c>
      <c r="W7" s="6" t="s">
        <v>19</v>
      </c>
      <c r="X7" s="6" t="s">
        <v>20</v>
      </c>
      <c r="Y7" s="6" t="s">
        <v>19</v>
      </c>
      <c r="Z7" s="6" t="s">
        <v>20</v>
      </c>
      <c r="AA7" s="6" t="s">
        <v>19</v>
      </c>
      <c r="AB7" s="6" t="s">
        <v>20</v>
      </c>
      <c r="AC7" s="6" t="s">
        <v>19</v>
      </c>
      <c r="AD7" s="6" t="s">
        <v>20</v>
      </c>
    </row>
    <row r="8" spans="1:30" ht="17.25" customHeight="1" x14ac:dyDescent="0.35">
      <c r="A8" s="113">
        <v>1</v>
      </c>
      <c r="B8" s="110" t="s">
        <v>21</v>
      </c>
      <c r="C8" s="113">
        <v>33</v>
      </c>
      <c r="D8" s="7" t="s">
        <v>22</v>
      </c>
      <c r="E8" s="11">
        <v>23</v>
      </c>
      <c r="F8" s="9">
        <f>E8/C8*100</f>
        <v>69.696969696969703</v>
      </c>
      <c r="G8" s="10">
        <v>25</v>
      </c>
      <c r="H8" s="9">
        <f>G8/C8*100</f>
        <v>75.757575757575751</v>
      </c>
      <c r="I8" s="8">
        <v>26</v>
      </c>
      <c r="J8" s="9">
        <f>I8/C8*100</f>
        <v>78.787878787878782</v>
      </c>
      <c r="K8" s="11"/>
      <c r="L8" s="12"/>
      <c r="M8" s="11"/>
      <c r="N8" s="12"/>
      <c r="O8" s="8">
        <v>23</v>
      </c>
      <c r="P8" s="9">
        <f>O8/C8*100</f>
        <v>69.696969696969703</v>
      </c>
      <c r="Q8" s="11"/>
      <c r="R8" s="12"/>
      <c r="S8" s="8">
        <v>25</v>
      </c>
      <c r="T8" s="9">
        <f>S8/C8*100</f>
        <v>75.757575757575751</v>
      </c>
      <c r="U8" s="8">
        <v>23</v>
      </c>
      <c r="V8" s="9">
        <f>U8/C8*100</f>
        <v>69.696969696969703</v>
      </c>
      <c r="W8" s="8">
        <v>23</v>
      </c>
      <c r="X8" s="9">
        <f>W8/C8*100</f>
        <v>69.696969696969703</v>
      </c>
      <c r="Y8" s="8">
        <v>25</v>
      </c>
      <c r="Z8" s="13">
        <f>Y8/C8*100</f>
        <v>75.757575757575751</v>
      </c>
      <c r="AA8" s="14"/>
      <c r="AB8" s="15"/>
      <c r="AC8" s="16">
        <v>28</v>
      </c>
      <c r="AD8" s="13">
        <f>AC8/C8*100</f>
        <v>84.848484848484844</v>
      </c>
    </row>
    <row r="9" spans="1:30" ht="17.25" customHeight="1" x14ac:dyDescent="0.35">
      <c r="A9" s="111"/>
      <c r="B9" s="111"/>
      <c r="C9" s="111"/>
      <c r="D9" s="7" t="s">
        <v>23</v>
      </c>
      <c r="E9" s="11">
        <v>10</v>
      </c>
      <c r="F9" s="9">
        <f>E9/C8*100</f>
        <v>30.303030303030305</v>
      </c>
      <c r="G9" s="8">
        <v>8</v>
      </c>
      <c r="H9" s="9">
        <f>G9/C8*100</f>
        <v>24.242424242424242</v>
      </c>
      <c r="I9" s="8">
        <v>7</v>
      </c>
      <c r="J9" s="9">
        <f>I9/C8*100</f>
        <v>21.212121212121211</v>
      </c>
      <c r="K9" s="11"/>
      <c r="L9" s="12"/>
      <c r="M9" s="11"/>
      <c r="N9" s="12"/>
      <c r="O9" s="8">
        <v>10</v>
      </c>
      <c r="P9" s="9">
        <f>O9/C8*100</f>
        <v>30.303030303030305</v>
      </c>
      <c r="Q9" s="11"/>
      <c r="R9" s="12"/>
      <c r="S9" s="8">
        <v>8</v>
      </c>
      <c r="T9" s="9">
        <f>S9/C8*100</f>
        <v>24.242424242424242</v>
      </c>
      <c r="U9" s="8">
        <v>10</v>
      </c>
      <c r="V9" s="9">
        <f>U9/C8*100</f>
        <v>30.303030303030305</v>
      </c>
      <c r="W9" s="8">
        <v>10</v>
      </c>
      <c r="X9" s="9">
        <f>W9/C8*100</f>
        <v>30.303030303030305</v>
      </c>
      <c r="Y9" s="8">
        <v>8</v>
      </c>
      <c r="Z9" s="13">
        <f>Y9/C8*100</f>
        <v>24.242424242424242</v>
      </c>
      <c r="AA9" s="14"/>
      <c r="AB9" s="15"/>
      <c r="AC9" s="16">
        <v>5</v>
      </c>
      <c r="AD9" s="13">
        <f>AC9/C8*100</f>
        <v>15.151515151515152</v>
      </c>
    </row>
    <row r="10" spans="1:30" ht="17.25" customHeight="1" x14ac:dyDescent="0.35">
      <c r="A10" s="112"/>
      <c r="B10" s="112"/>
      <c r="C10" s="112"/>
      <c r="D10" s="7" t="s">
        <v>24</v>
      </c>
      <c r="E10" s="11">
        <v>0</v>
      </c>
      <c r="F10" s="9">
        <f>E10/C8*100</f>
        <v>0</v>
      </c>
      <c r="G10" s="8">
        <v>0</v>
      </c>
      <c r="H10" s="9"/>
      <c r="I10" s="11"/>
      <c r="J10" s="9"/>
      <c r="K10" s="11"/>
      <c r="L10" s="12"/>
      <c r="M10" s="11"/>
      <c r="N10" s="12"/>
      <c r="O10" s="8">
        <v>0</v>
      </c>
      <c r="P10" s="9"/>
      <c r="Q10" s="11"/>
      <c r="R10" s="12"/>
      <c r="S10" s="8">
        <v>0</v>
      </c>
      <c r="T10" s="17">
        <v>0</v>
      </c>
      <c r="U10" s="11"/>
      <c r="V10" s="9"/>
      <c r="W10" s="8">
        <v>0</v>
      </c>
      <c r="X10" s="9"/>
      <c r="Y10" s="8"/>
      <c r="Z10" s="13"/>
      <c r="AA10" s="14"/>
      <c r="AB10" s="15"/>
      <c r="AC10" s="14"/>
      <c r="AD10" s="13"/>
    </row>
    <row r="11" spans="1:30" ht="16.5" x14ac:dyDescent="0.35">
      <c r="A11" s="113">
        <v>2</v>
      </c>
      <c r="B11" s="110" t="s">
        <v>25</v>
      </c>
      <c r="C11" s="113">
        <v>33</v>
      </c>
      <c r="D11" s="7" t="s">
        <v>22</v>
      </c>
      <c r="E11" s="11">
        <v>26</v>
      </c>
      <c r="F11" s="9">
        <f>E11/C11*100</f>
        <v>78.787878787878782</v>
      </c>
      <c r="G11" s="8">
        <v>27</v>
      </c>
      <c r="H11" s="9">
        <f>G11/C11*100</f>
        <v>81.818181818181827</v>
      </c>
      <c r="I11" s="8">
        <v>28</v>
      </c>
      <c r="J11" s="9">
        <f>I11/C11*100</f>
        <v>84.848484848484844</v>
      </c>
      <c r="K11" s="11"/>
      <c r="L11" s="12"/>
      <c r="M11" s="11"/>
      <c r="N11" s="12"/>
      <c r="O11" s="8">
        <v>26</v>
      </c>
      <c r="P11" s="9">
        <f>O11/C11*100</f>
        <v>78.787878787878782</v>
      </c>
      <c r="Q11" s="11"/>
      <c r="R11" s="12"/>
      <c r="S11" s="8">
        <v>28</v>
      </c>
      <c r="T11" s="9">
        <f>S11/C11*100</f>
        <v>84.848484848484844</v>
      </c>
      <c r="U11" s="8">
        <v>26</v>
      </c>
      <c r="V11" s="9">
        <f>U11/C11*100</f>
        <v>78.787878787878782</v>
      </c>
      <c r="W11" s="8">
        <v>26</v>
      </c>
      <c r="X11" s="9">
        <f>W11/C11*100</f>
        <v>78.787878787878782</v>
      </c>
      <c r="Y11" s="8">
        <v>28</v>
      </c>
      <c r="Z11" s="13">
        <f>Y11/C11*100</f>
        <v>84.848484848484844</v>
      </c>
      <c r="AA11" s="14"/>
      <c r="AB11" s="15"/>
      <c r="AC11" s="16">
        <v>30</v>
      </c>
      <c r="AD11" s="13">
        <f>AC11/C11*100</f>
        <v>90.909090909090907</v>
      </c>
    </row>
    <row r="12" spans="1:30" ht="16.5" x14ac:dyDescent="0.35">
      <c r="A12" s="111"/>
      <c r="B12" s="111"/>
      <c r="C12" s="111"/>
      <c r="D12" s="7" t="s">
        <v>23</v>
      </c>
      <c r="E12" s="11">
        <v>7</v>
      </c>
      <c r="F12" s="9">
        <f>E12/C11*100</f>
        <v>21.212121212121211</v>
      </c>
      <c r="G12" s="8">
        <v>6</v>
      </c>
      <c r="H12" s="9">
        <f>G12/C11*100</f>
        <v>18.181818181818183</v>
      </c>
      <c r="I12" s="8">
        <v>5</v>
      </c>
      <c r="J12" s="9">
        <f>I12/C11*100</f>
        <v>15.151515151515152</v>
      </c>
      <c r="K12" s="11"/>
      <c r="L12" s="12"/>
      <c r="M12" s="11"/>
      <c r="N12" s="12"/>
      <c r="O12" s="8">
        <v>7</v>
      </c>
      <c r="P12" s="9">
        <f>O12/C11*100</f>
        <v>21.212121212121211</v>
      </c>
      <c r="Q12" s="11"/>
      <c r="R12" s="12"/>
      <c r="S12" s="8">
        <v>5</v>
      </c>
      <c r="T12" s="9">
        <f>S12/C11*100</f>
        <v>15.151515151515152</v>
      </c>
      <c r="U12" s="8">
        <v>7</v>
      </c>
      <c r="V12" s="9">
        <f>U12/C11*100</f>
        <v>21.212121212121211</v>
      </c>
      <c r="W12" s="8">
        <v>7</v>
      </c>
      <c r="X12" s="9">
        <f>W12/C11*100</f>
        <v>21.212121212121211</v>
      </c>
      <c r="Y12" s="8">
        <v>5</v>
      </c>
      <c r="Z12" s="13">
        <f>Y12/C11*100</f>
        <v>15.151515151515152</v>
      </c>
      <c r="AA12" s="14"/>
      <c r="AB12" s="15"/>
      <c r="AC12" s="16">
        <v>3</v>
      </c>
      <c r="AD12" s="13">
        <f>AC12/C11*100</f>
        <v>9.0909090909090917</v>
      </c>
    </row>
    <row r="13" spans="1:30" ht="16.5" x14ac:dyDescent="0.35">
      <c r="A13" s="112"/>
      <c r="B13" s="112"/>
      <c r="C13" s="112"/>
      <c r="D13" s="7" t="s">
        <v>24</v>
      </c>
      <c r="E13" s="11"/>
      <c r="F13" s="9">
        <f>E13/C11*100</f>
        <v>0</v>
      </c>
      <c r="G13" s="11"/>
      <c r="H13" s="9"/>
      <c r="I13" s="11"/>
      <c r="J13" s="9"/>
      <c r="K13" s="11"/>
      <c r="L13" s="12"/>
      <c r="M13" s="11"/>
      <c r="N13" s="12"/>
      <c r="O13" s="11"/>
      <c r="P13" s="9"/>
      <c r="Q13" s="11"/>
      <c r="R13" s="12"/>
      <c r="S13" s="11"/>
      <c r="T13" s="9"/>
      <c r="U13" s="11"/>
      <c r="V13" s="9"/>
      <c r="W13" s="11"/>
      <c r="X13" s="9"/>
      <c r="Y13" s="11"/>
      <c r="Z13" s="13"/>
      <c r="AA13" s="14"/>
      <c r="AB13" s="15"/>
      <c r="AC13" s="14"/>
      <c r="AD13" s="13"/>
    </row>
    <row r="14" spans="1:30" ht="18" x14ac:dyDescent="0.35">
      <c r="A14" s="113">
        <v>3</v>
      </c>
      <c r="B14" s="110" t="s">
        <v>26</v>
      </c>
      <c r="C14" s="113">
        <v>32</v>
      </c>
      <c r="D14" s="7" t="s">
        <v>22</v>
      </c>
      <c r="E14" s="11">
        <v>20</v>
      </c>
      <c r="F14" s="9">
        <f>E14/C14*100</f>
        <v>62.5</v>
      </c>
      <c r="G14" s="8">
        <v>23</v>
      </c>
      <c r="H14" s="9">
        <f>G14/C14*100</f>
        <v>71.875</v>
      </c>
      <c r="I14" s="8">
        <v>25</v>
      </c>
      <c r="J14" s="9">
        <f>I14/C14*100</f>
        <v>78.125</v>
      </c>
      <c r="K14" s="11"/>
      <c r="L14" s="12"/>
      <c r="M14" s="11"/>
      <c r="N14" s="12"/>
      <c r="O14" s="8">
        <v>20</v>
      </c>
      <c r="P14" s="9">
        <f>O14/C14*100</f>
        <v>62.5</v>
      </c>
      <c r="Q14" s="11"/>
      <c r="R14" s="12"/>
      <c r="S14" s="18">
        <v>25</v>
      </c>
      <c r="T14" s="9">
        <f>S14/C14*100</f>
        <v>78.125</v>
      </c>
      <c r="U14" s="8">
        <v>20</v>
      </c>
      <c r="V14" s="9">
        <f>U14/C14*100</f>
        <v>62.5</v>
      </c>
      <c r="W14" s="8">
        <v>20</v>
      </c>
      <c r="X14" s="9">
        <f>W14/C14*100</f>
        <v>62.5</v>
      </c>
      <c r="Y14" s="18">
        <v>25</v>
      </c>
      <c r="Z14" s="13">
        <f>Y14/C14*100</f>
        <v>78.125</v>
      </c>
      <c r="AA14" s="14"/>
      <c r="AB14" s="15"/>
      <c r="AC14" s="18">
        <v>28</v>
      </c>
      <c r="AD14" s="13">
        <f>AC14/C14*100</f>
        <v>87.5</v>
      </c>
    </row>
    <row r="15" spans="1:30" ht="18" x14ac:dyDescent="0.35">
      <c r="A15" s="111"/>
      <c r="B15" s="111"/>
      <c r="C15" s="111"/>
      <c r="D15" s="7" t="s">
        <v>23</v>
      </c>
      <c r="E15" s="11">
        <v>12</v>
      </c>
      <c r="F15" s="9">
        <f>E15/C14*100</f>
        <v>37.5</v>
      </c>
      <c r="G15" s="8">
        <v>9</v>
      </c>
      <c r="H15" s="9">
        <f>G15/C14*100</f>
        <v>28.125</v>
      </c>
      <c r="I15" s="8">
        <v>7</v>
      </c>
      <c r="J15" s="9">
        <f>I15/C14*100</f>
        <v>21.875</v>
      </c>
      <c r="K15" s="11"/>
      <c r="L15" s="12"/>
      <c r="M15" s="11"/>
      <c r="N15" s="12"/>
      <c r="O15" s="8">
        <v>12</v>
      </c>
      <c r="P15" s="9">
        <f>O15/C14*100</f>
        <v>37.5</v>
      </c>
      <c r="Q15" s="11"/>
      <c r="R15" s="12"/>
      <c r="S15" s="18">
        <v>7</v>
      </c>
      <c r="T15" s="9">
        <f>S15/C14*100</f>
        <v>21.875</v>
      </c>
      <c r="U15" s="8">
        <v>12</v>
      </c>
      <c r="V15" s="9">
        <f>U15/C14*100</f>
        <v>37.5</v>
      </c>
      <c r="W15" s="8">
        <v>12</v>
      </c>
      <c r="X15" s="9">
        <f>W15/C14*100</f>
        <v>37.5</v>
      </c>
      <c r="Y15" s="18">
        <v>7</v>
      </c>
      <c r="Z15" s="13">
        <f>Y15/C14*100</f>
        <v>21.875</v>
      </c>
      <c r="AA15" s="14"/>
      <c r="AB15" s="15"/>
      <c r="AC15" s="18">
        <v>4</v>
      </c>
      <c r="AD15" s="13">
        <f>AC15/C14*100</f>
        <v>12.5</v>
      </c>
    </row>
    <row r="16" spans="1:30" ht="16.5" x14ac:dyDescent="0.35">
      <c r="A16" s="112"/>
      <c r="B16" s="112"/>
      <c r="C16" s="112"/>
      <c r="D16" s="7" t="s">
        <v>24</v>
      </c>
      <c r="E16" s="11">
        <v>0</v>
      </c>
      <c r="F16" s="9">
        <f>E16/C14*100</f>
        <v>0</v>
      </c>
      <c r="G16" s="8">
        <v>0</v>
      </c>
      <c r="H16" s="9"/>
      <c r="I16" s="11"/>
      <c r="J16" s="9"/>
      <c r="K16" s="11"/>
      <c r="L16" s="12"/>
      <c r="M16" s="11"/>
      <c r="N16" s="12"/>
      <c r="O16" s="11"/>
      <c r="P16" s="9"/>
      <c r="Q16" s="11"/>
      <c r="R16" s="12"/>
      <c r="S16" s="11"/>
      <c r="T16" s="9"/>
      <c r="U16" s="11"/>
      <c r="V16" s="9"/>
      <c r="W16" s="11"/>
      <c r="X16" s="9"/>
      <c r="Y16" s="11"/>
      <c r="Z16" s="9"/>
      <c r="AA16" s="14"/>
      <c r="AB16" s="15"/>
      <c r="AC16" s="11"/>
      <c r="AD16" s="9"/>
    </row>
    <row r="17" spans="1:30" ht="16.5" x14ac:dyDescent="0.35">
      <c r="A17" s="113">
        <v>4</v>
      </c>
      <c r="B17" s="110" t="s">
        <v>27</v>
      </c>
      <c r="C17" s="113">
        <v>32</v>
      </c>
      <c r="D17" s="7" t="s">
        <v>22</v>
      </c>
      <c r="E17" s="11">
        <v>22</v>
      </c>
      <c r="F17" s="9">
        <f>E17/C17*100</f>
        <v>68.75</v>
      </c>
      <c r="G17" s="8">
        <v>22</v>
      </c>
      <c r="H17" s="9">
        <f>G17/C17*100</f>
        <v>68.75</v>
      </c>
      <c r="I17" s="8">
        <v>24</v>
      </c>
      <c r="J17" s="9">
        <f>I17/C17*100</f>
        <v>75</v>
      </c>
      <c r="K17" s="8"/>
      <c r="L17" s="12"/>
      <c r="M17" s="11"/>
      <c r="N17" s="12"/>
      <c r="O17" s="8">
        <v>22</v>
      </c>
      <c r="P17" s="9">
        <f>O17/C17*100</f>
        <v>68.75</v>
      </c>
      <c r="Q17" s="11"/>
      <c r="R17" s="12"/>
      <c r="S17" s="8">
        <v>24</v>
      </c>
      <c r="T17" s="9">
        <f>S17/C17*100</f>
        <v>75</v>
      </c>
      <c r="U17" s="8">
        <v>22</v>
      </c>
      <c r="V17" s="9">
        <f>U17/C17*100</f>
        <v>68.75</v>
      </c>
      <c r="W17" s="8">
        <v>22</v>
      </c>
      <c r="X17" s="9">
        <f>W17/C17*100</f>
        <v>68.75</v>
      </c>
      <c r="Y17" s="8">
        <v>24</v>
      </c>
      <c r="Z17" s="13">
        <f>Y17/C17*100</f>
        <v>75</v>
      </c>
      <c r="AA17" s="14"/>
      <c r="AB17" s="15"/>
      <c r="AC17" s="8">
        <v>27</v>
      </c>
      <c r="AD17" s="13">
        <f>AC17/C17*100</f>
        <v>84.375</v>
      </c>
    </row>
    <row r="18" spans="1:30" ht="16.5" x14ac:dyDescent="0.35">
      <c r="A18" s="111"/>
      <c r="B18" s="111"/>
      <c r="C18" s="111"/>
      <c r="D18" s="7" t="s">
        <v>23</v>
      </c>
      <c r="E18" s="11">
        <v>9</v>
      </c>
      <c r="F18" s="9">
        <f>E18/C17*100</f>
        <v>28.125</v>
      </c>
      <c r="G18" s="8">
        <v>9</v>
      </c>
      <c r="H18" s="9">
        <f>G18/C17*100</f>
        <v>28.125</v>
      </c>
      <c r="I18" s="8">
        <v>7</v>
      </c>
      <c r="J18" s="9">
        <f>I18/C17*100</f>
        <v>21.875</v>
      </c>
      <c r="K18" s="8"/>
      <c r="L18" s="12"/>
      <c r="M18" s="11"/>
      <c r="N18" s="12"/>
      <c r="O18" s="8">
        <v>9</v>
      </c>
      <c r="P18" s="9">
        <f>O18/C17*100</f>
        <v>28.125</v>
      </c>
      <c r="Q18" s="11"/>
      <c r="R18" s="12"/>
      <c r="S18" s="8">
        <v>7</v>
      </c>
      <c r="T18" s="9">
        <f>S18/C17*100</f>
        <v>21.875</v>
      </c>
      <c r="U18" s="8">
        <v>9</v>
      </c>
      <c r="V18" s="9">
        <f>U18/C17*100</f>
        <v>28.125</v>
      </c>
      <c r="W18" s="8">
        <v>9</v>
      </c>
      <c r="X18" s="9">
        <f>W18/C17*100</f>
        <v>28.125</v>
      </c>
      <c r="Y18" s="8">
        <v>7</v>
      </c>
      <c r="Z18" s="13">
        <f>Y18/C17*100</f>
        <v>21.875</v>
      </c>
      <c r="AA18" s="14"/>
      <c r="AB18" s="15"/>
      <c r="AC18" s="8">
        <v>4</v>
      </c>
      <c r="AD18" s="13">
        <f>AC18/C17*100</f>
        <v>12.5</v>
      </c>
    </row>
    <row r="19" spans="1:30" ht="16.5" x14ac:dyDescent="0.35">
      <c r="A19" s="112"/>
      <c r="B19" s="112"/>
      <c r="C19" s="112"/>
      <c r="D19" s="7" t="s">
        <v>24</v>
      </c>
      <c r="E19" s="11">
        <v>1</v>
      </c>
      <c r="F19" s="17">
        <f>E19/C17*100</f>
        <v>3.125</v>
      </c>
      <c r="G19" s="11">
        <v>1</v>
      </c>
      <c r="H19" s="17">
        <f>G19/C17*100</f>
        <v>3.125</v>
      </c>
      <c r="I19" s="11">
        <v>1</v>
      </c>
      <c r="J19" s="17">
        <f>I19/C17*100</f>
        <v>3.125</v>
      </c>
      <c r="K19" s="11"/>
      <c r="L19" s="27"/>
      <c r="M19" s="11"/>
      <c r="N19" s="27"/>
      <c r="O19" s="11">
        <v>1</v>
      </c>
      <c r="P19" s="17">
        <f>O19/C17*100</f>
        <v>3.125</v>
      </c>
      <c r="Q19" s="11"/>
      <c r="R19" s="27"/>
      <c r="S19" s="11">
        <v>1</v>
      </c>
      <c r="T19" s="17">
        <f>S19/C17*100</f>
        <v>3.125</v>
      </c>
      <c r="U19" s="11">
        <v>1</v>
      </c>
      <c r="V19" s="17">
        <f>U19/C17*100</f>
        <v>3.125</v>
      </c>
      <c r="W19" s="11">
        <v>1</v>
      </c>
      <c r="X19" s="17">
        <f>W19/C17*100</f>
        <v>3.125</v>
      </c>
      <c r="Y19" s="11">
        <v>1</v>
      </c>
      <c r="Z19" s="13">
        <f>Y19/C17*100</f>
        <v>3.125</v>
      </c>
      <c r="AA19" s="16"/>
      <c r="AB19" s="15"/>
      <c r="AC19" s="11">
        <v>1</v>
      </c>
      <c r="AD19" s="13">
        <f>AC19/C17*100</f>
        <v>3.125</v>
      </c>
    </row>
    <row r="20" spans="1:30" ht="15" customHeight="1" x14ac:dyDescent="0.35">
      <c r="A20" s="114" t="s">
        <v>28</v>
      </c>
      <c r="B20" s="115"/>
      <c r="C20" s="120">
        <f>C17+C14+C11+C8</f>
        <v>130</v>
      </c>
      <c r="D20" s="25" t="s">
        <v>22</v>
      </c>
      <c r="E20" s="26">
        <f t="shared" ref="E20:E21" si="0">E17+E14+E11+E8</f>
        <v>91</v>
      </c>
      <c r="F20" s="17">
        <f>E20/C20*100</f>
        <v>70</v>
      </c>
      <c r="G20" s="27">
        <f t="shared" ref="G20:G21" si="1">G17+G14+G11+G8</f>
        <v>97</v>
      </c>
      <c r="H20" s="17">
        <f>G20/C20*100</f>
        <v>74.615384615384613</v>
      </c>
      <c r="I20" s="27">
        <f t="shared" ref="I20:I21" si="2">I17+I14+I11+I8</f>
        <v>103</v>
      </c>
      <c r="J20" s="17">
        <f>I20/C20*100</f>
        <v>79.230769230769226</v>
      </c>
      <c r="K20" s="27"/>
      <c r="L20" s="27"/>
      <c r="M20" s="27"/>
      <c r="N20" s="27"/>
      <c r="O20" s="27">
        <f t="shared" ref="O20:O21" si="3">O17+O14+O11+O8</f>
        <v>91</v>
      </c>
      <c r="P20" s="17">
        <f>O20/C20*100</f>
        <v>70</v>
      </c>
      <c r="Q20" s="27"/>
      <c r="R20" s="27"/>
      <c r="S20" s="27">
        <f t="shared" ref="S20:S21" si="4">S17+S14+S11+S8</f>
        <v>102</v>
      </c>
      <c r="T20" s="17">
        <f>S20/C20*100</f>
        <v>78.461538461538467</v>
      </c>
      <c r="U20" s="27">
        <f t="shared" ref="U20:U21" si="5">U17+U14+U11+U8</f>
        <v>91</v>
      </c>
      <c r="V20" s="17">
        <f>U20/C20*100</f>
        <v>70</v>
      </c>
      <c r="W20" s="27">
        <f t="shared" ref="W20:W21" si="6">W17+W14+W11+W8</f>
        <v>91</v>
      </c>
      <c r="X20" s="17">
        <f>W20/C20*100</f>
        <v>70</v>
      </c>
      <c r="Y20" s="27">
        <f t="shared" ref="Y20:Y21" si="7">Y17+Y14+Y11+Y8</f>
        <v>102</v>
      </c>
      <c r="Z20" s="13">
        <f>Y20/C20*100</f>
        <v>78.461538461538467</v>
      </c>
      <c r="AA20" s="15"/>
      <c r="AB20" s="15"/>
      <c r="AC20" s="27">
        <f t="shared" ref="AC20:AC21" si="8">AC17+AC14+AC11+AC8</f>
        <v>113</v>
      </c>
      <c r="AD20" s="13">
        <f>AC20/C20*100</f>
        <v>86.92307692307692</v>
      </c>
    </row>
    <row r="21" spans="1:30" ht="15" customHeight="1" x14ac:dyDescent="0.35">
      <c r="A21" s="116"/>
      <c r="B21" s="117"/>
      <c r="C21" s="111"/>
      <c r="D21" s="25" t="s">
        <v>23</v>
      </c>
      <c r="E21" s="26">
        <f t="shared" si="0"/>
        <v>38</v>
      </c>
      <c r="F21" s="17">
        <f>E21/C20*100</f>
        <v>29.230769230769234</v>
      </c>
      <c r="G21" s="27">
        <f t="shared" si="1"/>
        <v>32</v>
      </c>
      <c r="H21" s="17">
        <f>G21/C20*100</f>
        <v>24.615384615384617</v>
      </c>
      <c r="I21" s="27">
        <f t="shared" si="2"/>
        <v>26</v>
      </c>
      <c r="J21" s="17">
        <f>I21/C20*100</f>
        <v>20</v>
      </c>
      <c r="K21" s="27"/>
      <c r="L21" s="27"/>
      <c r="M21" s="27"/>
      <c r="N21" s="27"/>
      <c r="O21" s="27">
        <f t="shared" si="3"/>
        <v>38</v>
      </c>
      <c r="P21" s="17">
        <f>O21/C20*100</f>
        <v>29.230769230769234</v>
      </c>
      <c r="Q21" s="27"/>
      <c r="R21" s="27"/>
      <c r="S21" s="27">
        <f t="shared" si="4"/>
        <v>27</v>
      </c>
      <c r="T21" s="17">
        <f>S21/C20*100</f>
        <v>20.76923076923077</v>
      </c>
      <c r="U21" s="27">
        <f t="shared" si="5"/>
        <v>38</v>
      </c>
      <c r="V21" s="17">
        <f>U21/C20*100</f>
        <v>29.230769230769234</v>
      </c>
      <c r="W21" s="27">
        <f t="shared" si="6"/>
        <v>38</v>
      </c>
      <c r="X21" s="17">
        <f>W21/C20*100</f>
        <v>29.230769230769234</v>
      </c>
      <c r="Y21" s="27">
        <f t="shared" si="7"/>
        <v>27</v>
      </c>
      <c r="Z21" s="13">
        <f>Y21/C20*100</f>
        <v>20.76923076923077</v>
      </c>
      <c r="AA21" s="15"/>
      <c r="AB21" s="15"/>
      <c r="AC21" s="27">
        <f t="shared" si="8"/>
        <v>16</v>
      </c>
      <c r="AD21" s="13">
        <f>AC21/C20*100</f>
        <v>12.307692307692308</v>
      </c>
    </row>
    <row r="22" spans="1:30" ht="15" customHeight="1" x14ac:dyDescent="0.35">
      <c r="A22" s="118"/>
      <c r="B22" s="119"/>
      <c r="C22" s="112"/>
      <c r="D22" s="25" t="s">
        <v>24</v>
      </c>
      <c r="E22" s="26">
        <v>1</v>
      </c>
      <c r="F22" s="17">
        <f>E22/C20*100</f>
        <v>0.76923076923076927</v>
      </c>
      <c r="G22" s="27">
        <v>1</v>
      </c>
      <c r="H22" s="17">
        <f>G22/C20*100</f>
        <v>0.76923076923076927</v>
      </c>
      <c r="I22" s="27">
        <v>1</v>
      </c>
      <c r="J22" s="17">
        <f>I22/C20*100</f>
        <v>0.76923076923076927</v>
      </c>
      <c r="K22" s="27"/>
      <c r="L22" s="27"/>
      <c r="M22" s="27"/>
      <c r="N22" s="27"/>
      <c r="O22" s="27">
        <v>1</v>
      </c>
      <c r="P22" s="17">
        <f>O22/C20*100</f>
        <v>0.76923076923076927</v>
      </c>
      <c r="Q22" s="27"/>
      <c r="R22" s="27"/>
      <c r="S22" s="27">
        <v>1</v>
      </c>
      <c r="T22" s="17">
        <f>S22/C20*100</f>
        <v>0.76923076923076927</v>
      </c>
      <c r="U22" s="27">
        <v>1</v>
      </c>
      <c r="V22" s="17">
        <f>U22/C20*100</f>
        <v>0.76923076923076927</v>
      </c>
      <c r="W22" s="27">
        <v>1</v>
      </c>
      <c r="X22" s="17">
        <f>W22/C20*100</f>
        <v>0.76923076923076927</v>
      </c>
      <c r="Y22" s="27">
        <v>1</v>
      </c>
      <c r="Z22" s="13">
        <f>Y22/C20*100</f>
        <v>0.76923076923076927</v>
      </c>
      <c r="AA22" s="15"/>
      <c r="AB22" s="15"/>
      <c r="AC22" s="15">
        <v>1</v>
      </c>
      <c r="AD22" s="13">
        <f>AC22/C20*100</f>
        <v>0.76923076923076927</v>
      </c>
    </row>
    <row r="23" spans="1:30" ht="16.5" x14ac:dyDescent="0.35">
      <c r="A23" s="113">
        <v>5</v>
      </c>
      <c r="B23" s="110" t="s">
        <v>29</v>
      </c>
      <c r="C23" s="113">
        <v>39</v>
      </c>
      <c r="D23" s="7" t="s">
        <v>22</v>
      </c>
      <c r="E23" s="28">
        <v>27</v>
      </c>
      <c r="F23" s="9">
        <f>E23/C23*100</f>
        <v>69.230769230769226</v>
      </c>
      <c r="G23" s="28">
        <v>30</v>
      </c>
      <c r="H23" s="9">
        <f>G23/C23*100</f>
        <v>76.923076923076934</v>
      </c>
      <c r="I23" s="28">
        <v>33</v>
      </c>
      <c r="J23" s="9">
        <f>I23/C23*100</f>
        <v>84.615384615384613</v>
      </c>
      <c r="K23" s="21"/>
      <c r="L23" s="20"/>
      <c r="M23" s="21"/>
      <c r="N23" s="20"/>
      <c r="O23" s="28">
        <v>27</v>
      </c>
      <c r="P23" s="9">
        <f>O23/C23*100</f>
        <v>69.230769230769226</v>
      </c>
      <c r="Q23" s="21"/>
      <c r="R23" s="20"/>
      <c r="S23" s="28">
        <v>35</v>
      </c>
      <c r="T23" s="9">
        <f>S23/C23*100</f>
        <v>89.743589743589752</v>
      </c>
      <c r="U23" s="28">
        <v>29</v>
      </c>
      <c r="V23" s="9">
        <f>U23/C23*100</f>
        <v>74.358974358974365</v>
      </c>
      <c r="W23" s="28">
        <v>32</v>
      </c>
      <c r="X23" s="9">
        <f>W23/C23*100</f>
        <v>82.051282051282044</v>
      </c>
      <c r="Y23" s="28">
        <v>35</v>
      </c>
      <c r="Z23" s="13">
        <f>Y23/C23*100</f>
        <v>89.743589743589752</v>
      </c>
      <c r="AA23" s="23"/>
      <c r="AB23" s="24"/>
      <c r="AC23" s="29">
        <v>37</v>
      </c>
      <c r="AD23" s="13">
        <f>AC23/C23*100</f>
        <v>94.871794871794862</v>
      </c>
    </row>
    <row r="24" spans="1:30" ht="16.5" x14ac:dyDescent="0.35">
      <c r="A24" s="111"/>
      <c r="B24" s="111"/>
      <c r="C24" s="111"/>
      <c r="D24" s="7" t="s">
        <v>23</v>
      </c>
      <c r="E24" s="28">
        <v>12</v>
      </c>
      <c r="F24" s="9">
        <f>E24/C23*100</f>
        <v>30.76923076923077</v>
      </c>
      <c r="G24" s="28">
        <v>9</v>
      </c>
      <c r="H24" s="9">
        <f>G24/C23*100</f>
        <v>23.076923076923077</v>
      </c>
      <c r="I24" s="28">
        <v>6</v>
      </c>
      <c r="J24" s="9">
        <f>I24/C23*100</f>
        <v>15.384615384615385</v>
      </c>
      <c r="K24" s="21"/>
      <c r="L24" s="20"/>
      <c r="M24" s="21"/>
      <c r="N24" s="20"/>
      <c r="O24" s="28">
        <v>12</v>
      </c>
      <c r="P24" s="9">
        <f>O24/C23*100</f>
        <v>30.76923076923077</v>
      </c>
      <c r="Q24" s="21"/>
      <c r="R24" s="20"/>
      <c r="S24" s="28">
        <v>4</v>
      </c>
      <c r="T24" s="9">
        <f>S24/C23*100</f>
        <v>10.256410256410255</v>
      </c>
      <c r="U24" s="28">
        <v>10</v>
      </c>
      <c r="V24" s="9">
        <f>U24/C23*100</f>
        <v>25.641025641025639</v>
      </c>
      <c r="W24" s="28">
        <v>7</v>
      </c>
      <c r="X24" s="9">
        <f>W24/C23*100</f>
        <v>17.948717948717949</v>
      </c>
      <c r="Y24" s="28">
        <v>4</v>
      </c>
      <c r="Z24" s="13">
        <f>Y24/C23*100</f>
        <v>10.256410256410255</v>
      </c>
      <c r="AA24" s="23"/>
      <c r="AB24" s="24"/>
      <c r="AC24" s="29">
        <v>2</v>
      </c>
      <c r="AD24" s="13">
        <f>AC24/C23*100</f>
        <v>5.1282051282051277</v>
      </c>
    </row>
    <row r="25" spans="1:30" ht="16.5" x14ac:dyDescent="0.35">
      <c r="A25" s="112"/>
      <c r="B25" s="112"/>
      <c r="C25" s="112"/>
      <c r="D25" s="7" t="s">
        <v>24</v>
      </c>
      <c r="E25" s="28">
        <v>0</v>
      </c>
      <c r="F25" s="9"/>
      <c r="G25" s="21"/>
      <c r="H25" s="19"/>
      <c r="I25" s="21"/>
      <c r="J25" s="19"/>
      <c r="K25" s="21"/>
      <c r="L25" s="20"/>
      <c r="M25" s="21"/>
      <c r="N25" s="20"/>
      <c r="O25" s="21"/>
      <c r="P25" s="19"/>
      <c r="Q25" s="21"/>
      <c r="R25" s="20"/>
      <c r="S25" s="21"/>
      <c r="T25" s="19"/>
      <c r="U25" s="21"/>
      <c r="V25" s="19"/>
      <c r="W25" s="21"/>
      <c r="X25" s="19"/>
      <c r="Y25" s="21"/>
      <c r="Z25" s="22"/>
      <c r="AA25" s="23"/>
      <c r="AB25" s="24"/>
      <c r="AC25" s="23"/>
      <c r="AD25" s="22"/>
    </row>
    <row r="26" spans="1:30" ht="16.5" x14ac:dyDescent="0.35">
      <c r="A26" s="113">
        <v>6</v>
      </c>
      <c r="B26" s="110" t="s">
        <v>30</v>
      </c>
      <c r="C26" s="113">
        <v>39</v>
      </c>
      <c r="D26" s="7" t="s">
        <v>22</v>
      </c>
      <c r="E26" s="28">
        <v>35</v>
      </c>
      <c r="F26" s="17">
        <f>E26/C26*100</f>
        <v>89.743589743589752</v>
      </c>
      <c r="G26" s="28">
        <v>36</v>
      </c>
      <c r="H26" s="9">
        <f>G26/C26*100</f>
        <v>92.307692307692307</v>
      </c>
      <c r="I26" s="28">
        <v>35</v>
      </c>
      <c r="J26" s="9">
        <f>I26/C26*100</f>
        <v>89.743589743589752</v>
      </c>
      <c r="K26" s="21"/>
      <c r="L26" s="20"/>
      <c r="M26" s="21"/>
      <c r="N26" s="20"/>
      <c r="O26" s="29">
        <v>35</v>
      </c>
      <c r="P26" s="9">
        <f>O26/C26*100</f>
        <v>89.743589743589752</v>
      </c>
      <c r="Q26" s="23"/>
      <c r="R26" s="24"/>
      <c r="S26" s="29">
        <v>36</v>
      </c>
      <c r="T26" s="9">
        <f>S26/C26*100</f>
        <v>92.307692307692307</v>
      </c>
      <c r="U26" s="29">
        <v>36</v>
      </c>
      <c r="V26" s="9">
        <f>U26/C26*100</f>
        <v>92.307692307692307</v>
      </c>
      <c r="W26" s="29">
        <v>35</v>
      </c>
      <c r="X26" s="9">
        <f>W26/C26*100</f>
        <v>89.743589743589752</v>
      </c>
      <c r="Y26" s="29">
        <v>35</v>
      </c>
      <c r="Z26" s="13">
        <f>Y26/C26*100</f>
        <v>89.743589743589752</v>
      </c>
      <c r="AA26" s="23"/>
      <c r="AB26" s="24"/>
      <c r="AC26" s="29">
        <v>36</v>
      </c>
      <c r="AD26" s="13">
        <f>AC26/C26*100</f>
        <v>92.307692307692307</v>
      </c>
    </row>
    <row r="27" spans="1:30" ht="16.5" x14ac:dyDescent="0.35">
      <c r="A27" s="111"/>
      <c r="B27" s="111"/>
      <c r="C27" s="111"/>
      <c r="D27" s="7" t="s">
        <v>23</v>
      </c>
      <c r="E27" s="28">
        <v>4</v>
      </c>
      <c r="F27" s="17">
        <f>E27/C26*100</f>
        <v>10.256410256410255</v>
      </c>
      <c r="G27" s="28">
        <v>3</v>
      </c>
      <c r="H27" s="9">
        <f>G27/C26*100</f>
        <v>7.6923076923076925</v>
      </c>
      <c r="I27" s="28">
        <v>4</v>
      </c>
      <c r="J27" s="9">
        <f>I27/C26*100</f>
        <v>10.256410256410255</v>
      </c>
      <c r="K27" s="21"/>
      <c r="L27" s="20"/>
      <c r="M27" s="21"/>
      <c r="N27" s="20"/>
      <c r="O27" s="29">
        <v>4</v>
      </c>
      <c r="P27" s="9">
        <f>O27/C26*100</f>
        <v>10.256410256410255</v>
      </c>
      <c r="Q27" s="23"/>
      <c r="R27" s="24"/>
      <c r="S27" s="29">
        <v>3</v>
      </c>
      <c r="T27" s="9">
        <f>S27/C26*100</f>
        <v>7.6923076923076925</v>
      </c>
      <c r="U27" s="29">
        <v>3</v>
      </c>
      <c r="V27" s="9">
        <f>U27/C26*100</f>
        <v>7.6923076923076925</v>
      </c>
      <c r="W27" s="29">
        <v>4</v>
      </c>
      <c r="X27" s="9">
        <f>W27/C26*100</f>
        <v>10.256410256410255</v>
      </c>
      <c r="Y27" s="29">
        <v>4</v>
      </c>
      <c r="Z27" s="13">
        <f>Y27/C26*100</f>
        <v>10.256410256410255</v>
      </c>
      <c r="AA27" s="23"/>
      <c r="AB27" s="24"/>
      <c r="AC27" s="29">
        <v>3</v>
      </c>
      <c r="AD27" s="13">
        <f>AC27/C26*100</f>
        <v>7.6923076923076925</v>
      </c>
    </row>
    <row r="28" spans="1:30" ht="16.5" x14ac:dyDescent="0.35">
      <c r="A28" s="112"/>
      <c r="B28" s="112"/>
      <c r="C28" s="112"/>
      <c r="D28" s="7" t="s">
        <v>24</v>
      </c>
      <c r="E28" s="28"/>
      <c r="F28" s="20"/>
      <c r="G28" s="21"/>
      <c r="H28" s="19"/>
      <c r="I28" s="21"/>
      <c r="J28" s="19"/>
      <c r="K28" s="21"/>
      <c r="L28" s="20"/>
      <c r="M28" s="21"/>
      <c r="N28" s="20"/>
      <c r="O28" s="21"/>
      <c r="P28" s="19"/>
      <c r="Q28" s="21"/>
      <c r="R28" s="20"/>
      <c r="S28" s="21"/>
      <c r="T28" s="19"/>
      <c r="U28" s="21"/>
      <c r="V28" s="19"/>
      <c r="W28" s="21"/>
      <c r="X28" s="19"/>
      <c r="Y28" s="21"/>
      <c r="Z28" s="22"/>
      <c r="AA28" s="23"/>
      <c r="AB28" s="24"/>
      <c r="AC28" s="23"/>
      <c r="AD28" s="22"/>
    </row>
    <row r="29" spans="1:30" ht="16.5" x14ac:dyDescent="0.35">
      <c r="A29" s="113">
        <v>7</v>
      </c>
      <c r="B29" s="110" t="s">
        <v>31</v>
      </c>
      <c r="C29" s="113">
        <v>36</v>
      </c>
      <c r="D29" s="7" t="s">
        <v>22</v>
      </c>
      <c r="E29" s="28">
        <v>26</v>
      </c>
      <c r="F29" s="9">
        <f>E29/C29*100</f>
        <v>72.222222222222214</v>
      </c>
      <c r="G29" s="28">
        <v>26</v>
      </c>
      <c r="H29" s="9">
        <f>G29/C29*100</f>
        <v>72.222222222222214</v>
      </c>
      <c r="I29" s="28">
        <v>27</v>
      </c>
      <c r="J29" s="9">
        <f>I29/C29*100</f>
        <v>75</v>
      </c>
      <c r="K29" s="21"/>
      <c r="L29" s="20"/>
      <c r="M29" s="21"/>
      <c r="N29" s="20"/>
      <c r="O29" s="28">
        <v>27</v>
      </c>
      <c r="P29" s="9">
        <f>O29/C29*100</f>
        <v>75</v>
      </c>
      <c r="Q29" s="21"/>
      <c r="R29" s="20"/>
      <c r="S29" s="28">
        <v>27</v>
      </c>
      <c r="T29" s="9">
        <f>S29/C29*100</f>
        <v>75</v>
      </c>
      <c r="U29" s="28">
        <v>25</v>
      </c>
      <c r="V29" s="9">
        <f>U29/C29*100</f>
        <v>69.444444444444443</v>
      </c>
      <c r="W29" s="28">
        <v>25</v>
      </c>
      <c r="X29" s="9">
        <f>W29/C29*100</f>
        <v>69.444444444444443</v>
      </c>
      <c r="Y29" s="28">
        <v>27</v>
      </c>
      <c r="Z29" s="13">
        <f>Y29/C29*100</f>
        <v>75</v>
      </c>
      <c r="AA29" s="23"/>
      <c r="AB29" s="24"/>
      <c r="AC29" s="29">
        <v>27</v>
      </c>
      <c r="AD29" s="13">
        <f>AC29/C29*100</f>
        <v>75</v>
      </c>
    </row>
    <row r="30" spans="1:30" ht="16.5" x14ac:dyDescent="0.35">
      <c r="A30" s="111"/>
      <c r="B30" s="111"/>
      <c r="C30" s="111"/>
      <c r="D30" s="7" t="s">
        <v>23</v>
      </c>
      <c r="E30" s="28">
        <v>10</v>
      </c>
      <c r="F30" s="9">
        <f>E30/C29*100</f>
        <v>27.777777777777779</v>
      </c>
      <c r="G30" s="28">
        <v>10</v>
      </c>
      <c r="H30" s="9">
        <f>G30/C29*100</f>
        <v>27.777777777777779</v>
      </c>
      <c r="I30" s="28">
        <v>9</v>
      </c>
      <c r="J30" s="9">
        <f>I30/C29*100</f>
        <v>25</v>
      </c>
      <c r="K30" s="21"/>
      <c r="L30" s="20"/>
      <c r="M30" s="21"/>
      <c r="N30" s="20"/>
      <c r="O30" s="28">
        <v>9</v>
      </c>
      <c r="P30" s="9">
        <f>O30/C29*100</f>
        <v>25</v>
      </c>
      <c r="Q30" s="21"/>
      <c r="R30" s="20"/>
      <c r="S30" s="28">
        <v>9</v>
      </c>
      <c r="T30" s="9">
        <f>S30/C29*100</f>
        <v>25</v>
      </c>
      <c r="U30" s="28">
        <v>11</v>
      </c>
      <c r="V30" s="9">
        <f>U30/C29*100</f>
        <v>30.555555555555557</v>
      </c>
      <c r="W30" s="28">
        <v>11</v>
      </c>
      <c r="X30" s="9">
        <f>W30/C29*100</f>
        <v>30.555555555555557</v>
      </c>
      <c r="Y30" s="28">
        <v>9</v>
      </c>
      <c r="Z30" s="13">
        <f>Y30/C29*100</f>
        <v>25</v>
      </c>
      <c r="AA30" s="23"/>
      <c r="AB30" s="24"/>
      <c r="AC30" s="29">
        <v>9</v>
      </c>
      <c r="AD30" s="13">
        <f>AC30/C29*100</f>
        <v>25</v>
      </c>
    </row>
    <row r="31" spans="1:30" ht="16.5" x14ac:dyDescent="0.35">
      <c r="A31" s="112"/>
      <c r="B31" s="112"/>
      <c r="C31" s="112"/>
      <c r="D31" s="7" t="s">
        <v>24</v>
      </c>
      <c r="E31" s="28"/>
      <c r="F31" s="20"/>
      <c r="G31" s="21"/>
      <c r="H31" s="19"/>
      <c r="I31" s="21"/>
      <c r="J31" s="19"/>
      <c r="K31" s="21"/>
      <c r="L31" s="20"/>
      <c r="M31" s="21"/>
      <c r="N31" s="20"/>
      <c r="O31" s="21"/>
      <c r="P31" s="19"/>
      <c r="Q31" s="21"/>
      <c r="R31" s="20"/>
      <c r="S31" s="21"/>
      <c r="T31" s="19"/>
      <c r="U31" s="21"/>
      <c r="V31" s="19"/>
      <c r="W31" s="21"/>
      <c r="X31" s="19"/>
      <c r="Y31" s="21"/>
      <c r="Z31" s="22"/>
      <c r="AA31" s="23"/>
      <c r="AB31" s="24"/>
      <c r="AC31" s="23"/>
      <c r="AD31" s="22"/>
    </row>
    <row r="32" spans="1:30" ht="16.5" x14ac:dyDescent="0.35">
      <c r="A32" s="113">
        <v>8</v>
      </c>
      <c r="B32" s="110" t="s">
        <v>32</v>
      </c>
      <c r="C32" s="113">
        <v>38</v>
      </c>
      <c r="D32" s="7" t="s">
        <v>22</v>
      </c>
      <c r="E32" s="28">
        <v>25</v>
      </c>
      <c r="F32" s="9">
        <f>E32/C32*100</f>
        <v>65.789473684210535</v>
      </c>
      <c r="G32" s="28">
        <v>25</v>
      </c>
      <c r="H32" s="9">
        <f>G32/C32*100</f>
        <v>65.789473684210535</v>
      </c>
      <c r="I32" s="28">
        <v>27</v>
      </c>
      <c r="J32" s="9">
        <f>I32/C32*100</f>
        <v>71.05263157894737</v>
      </c>
      <c r="K32" s="21"/>
      <c r="L32" s="20"/>
      <c r="M32" s="21"/>
      <c r="N32" s="20"/>
      <c r="O32" s="28">
        <v>25</v>
      </c>
      <c r="P32" s="9">
        <f>O32/C32*100</f>
        <v>65.789473684210535</v>
      </c>
      <c r="Q32" s="21"/>
      <c r="R32" s="20"/>
      <c r="S32" s="28">
        <v>28</v>
      </c>
      <c r="T32" s="9">
        <f>S32/C32*100</f>
        <v>73.68421052631578</v>
      </c>
      <c r="U32" s="28">
        <v>25</v>
      </c>
      <c r="V32" s="9">
        <f>U32/C32*100</f>
        <v>65.789473684210535</v>
      </c>
      <c r="W32" s="28">
        <v>25</v>
      </c>
      <c r="X32" s="9">
        <f>W32/C32*100</f>
        <v>65.789473684210535</v>
      </c>
      <c r="Y32" s="28">
        <v>26</v>
      </c>
      <c r="Z32" s="13">
        <f>Y32/C32*100</f>
        <v>68.421052631578945</v>
      </c>
      <c r="AA32" s="23"/>
      <c r="AB32" s="24"/>
      <c r="AC32" s="29">
        <v>28</v>
      </c>
      <c r="AD32" s="13">
        <f>AC32/C32*100</f>
        <v>73.68421052631578</v>
      </c>
    </row>
    <row r="33" spans="1:30" ht="16.5" x14ac:dyDescent="0.35">
      <c r="A33" s="111"/>
      <c r="B33" s="111"/>
      <c r="C33" s="111"/>
      <c r="D33" s="7" t="s">
        <v>23</v>
      </c>
      <c r="E33" s="28">
        <v>13</v>
      </c>
      <c r="F33" s="9">
        <f>E33/C32*100</f>
        <v>34.210526315789473</v>
      </c>
      <c r="G33" s="28">
        <v>13</v>
      </c>
      <c r="H33" s="9">
        <f>G33/C32*100</f>
        <v>34.210526315789473</v>
      </c>
      <c r="I33" s="28">
        <v>11</v>
      </c>
      <c r="J33" s="9">
        <f>I33/C32*100</f>
        <v>28.947368421052634</v>
      </c>
      <c r="K33" s="21"/>
      <c r="L33" s="20"/>
      <c r="M33" s="21"/>
      <c r="N33" s="20"/>
      <c r="O33" s="28">
        <v>13</v>
      </c>
      <c r="P33" s="9">
        <f>O33/C32*100</f>
        <v>34.210526315789473</v>
      </c>
      <c r="Q33" s="21"/>
      <c r="R33" s="20"/>
      <c r="S33" s="28">
        <v>10</v>
      </c>
      <c r="T33" s="9">
        <f>S33/C32*100</f>
        <v>26.315789473684209</v>
      </c>
      <c r="U33" s="28">
        <v>13</v>
      </c>
      <c r="V33" s="9">
        <f>U33/C32*100</f>
        <v>34.210526315789473</v>
      </c>
      <c r="W33" s="28">
        <v>13</v>
      </c>
      <c r="X33" s="9">
        <f>W33/C32*100</f>
        <v>34.210526315789473</v>
      </c>
      <c r="Y33" s="28">
        <v>12</v>
      </c>
      <c r="Z33" s="13">
        <f>Y33/C32*100</f>
        <v>31.578947368421051</v>
      </c>
      <c r="AA33" s="23"/>
      <c r="AB33" s="24"/>
      <c r="AC33" s="29">
        <v>10</v>
      </c>
      <c r="AD33" s="13">
        <f>AC33/C32*100</f>
        <v>26.315789473684209</v>
      </c>
    </row>
    <row r="34" spans="1:30" ht="16.5" x14ac:dyDescent="0.35">
      <c r="A34" s="112"/>
      <c r="B34" s="112"/>
      <c r="C34" s="112"/>
      <c r="D34" s="7" t="s">
        <v>24</v>
      </c>
      <c r="E34" s="28"/>
      <c r="F34" s="20"/>
      <c r="G34" s="21"/>
      <c r="H34" s="19"/>
      <c r="I34" s="21"/>
      <c r="J34" s="19"/>
      <c r="K34" s="21"/>
      <c r="L34" s="20"/>
      <c r="M34" s="21"/>
      <c r="N34" s="20"/>
      <c r="O34" s="21">
        <v>0</v>
      </c>
      <c r="P34" s="19"/>
      <c r="Q34" s="21"/>
      <c r="R34" s="20"/>
      <c r="S34" s="21"/>
      <c r="T34" s="19"/>
      <c r="U34" s="21"/>
      <c r="V34" s="19"/>
      <c r="W34" s="21"/>
      <c r="X34" s="19"/>
      <c r="Y34" s="21"/>
      <c r="Z34" s="22"/>
      <c r="AA34" s="23"/>
      <c r="AB34" s="24"/>
      <c r="AC34" s="23"/>
      <c r="AD34" s="22"/>
    </row>
    <row r="35" spans="1:30" ht="15" customHeight="1" x14ac:dyDescent="0.35">
      <c r="A35" s="114" t="s">
        <v>33</v>
      </c>
      <c r="B35" s="115"/>
      <c r="C35" s="120">
        <f>C32+C29+C26+C23</f>
        <v>152</v>
      </c>
      <c r="D35" s="25" t="s">
        <v>22</v>
      </c>
      <c r="E35" s="26">
        <f t="shared" ref="E35:E36" si="9">E23+E26+E29+E32</f>
        <v>113</v>
      </c>
      <c r="F35" s="9">
        <f>E35/C35*100</f>
        <v>74.342105263157904</v>
      </c>
      <c r="G35" s="20">
        <f t="shared" ref="G35:G36" si="10">G23+G26+G29+G32</f>
        <v>117</v>
      </c>
      <c r="H35" s="9">
        <f>G35/C35*100</f>
        <v>76.973684210526315</v>
      </c>
      <c r="I35" s="20">
        <f t="shared" ref="I35:I36" si="11">I32+I29+I26+I23</f>
        <v>122</v>
      </c>
      <c r="J35" s="9">
        <f>I35/C35*100</f>
        <v>80.26315789473685</v>
      </c>
      <c r="K35" s="20"/>
      <c r="L35" s="20"/>
      <c r="M35" s="20"/>
      <c r="N35" s="20"/>
      <c r="O35" s="20">
        <f t="shared" ref="O35:O36" si="12">O32+O29+O26+O23</f>
        <v>114</v>
      </c>
      <c r="P35" s="9">
        <f>O35/C35*100</f>
        <v>75</v>
      </c>
      <c r="Q35" s="20"/>
      <c r="R35" s="20"/>
      <c r="S35" s="20">
        <f t="shared" ref="S35:S36" si="13">S32+S29+S26+S23</f>
        <v>126</v>
      </c>
      <c r="T35" s="9">
        <f>S35/C35*100</f>
        <v>82.89473684210526</v>
      </c>
      <c r="U35" s="20">
        <f t="shared" ref="U35:U36" si="14">U32+U29+U26+U23</f>
        <v>115</v>
      </c>
      <c r="V35" s="9">
        <f>U35/C35*100</f>
        <v>75.657894736842096</v>
      </c>
      <c r="W35" s="20">
        <f t="shared" ref="W35:W36" si="15">W32+W29+W26+W23</f>
        <v>117</v>
      </c>
      <c r="X35" s="9">
        <f>W35/C35*100</f>
        <v>76.973684210526315</v>
      </c>
      <c r="Y35" s="20">
        <f t="shared" ref="Y35:Y36" si="16">Y32+Y29+Y26+Y23</f>
        <v>123</v>
      </c>
      <c r="Z35" s="13">
        <f>Y35/C35*100</f>
        <v>80.921052631578945</v>
      </c>
      <c r="AA35" s="20"/>
      <c r="AB35" s="20"/>
      <c r="AC35" s="20">
        <f t="shared" ref="AC35:AC36" si="17">AC32+AC29+AC26+AC23</f>
        <v>128</v>
      </c>
      <c r="AD35" s="13">
        <f>AC35/C35*100</f>
        <v>84.210526315789465</v>
      </c>
    </row>
    <row r="36" spans="1:30" ht="15" customHeight="1" x14ac:dyDescent="0.35">
      <c r="A36" s="116"/>
      <c r="B36" s="117"/>
      <c r="C36" s="111"/>
      <c r="D36" s="25" t="s">
        <v>23</v>
      </c>
      <c r="E36" s="26">
        <f t="shared" si="9"/>
        <v>39</v>
      </c>
      <c r="F36" s="9">
        <f>E36/C35*100</f>
        <v>25.657894736842106</v>
      </c>
      <c r="G36" s="20">
        <f t="shared" si="10"/>
        <v>35</v>
      </c>
      <c r="H36" s="9">
        <f>G36/C35*100</f>
        <v>23.026315789473685</v>
      </c>
      <c r="I36" s="20">
        <f t="shared" si="11"/>
        <v>30</v>
      </c>
      <c r="J36" s="9">
        <f>I36/C35*100</f>
        <v>19.736842105263158</v>
      </c>
      <c r="K36" s="20"/>
      <c r="L36" s="20"/>
      <c r="M36" s="20"/>
      <c r="N36" s="20"/>
      <c r="O36" s="20">
        <f t="shared" si="12"/>
        <v>38</v>
      </c>
      <c r="P36" s="9">
        <f>O36/C35*100</f>
        <v>25</v>
      </c>
      <c r="Q36" s="20"/>
      <c r="R36" s="20"/>
      <c r="S36" s="20">
        <f t="shared" si="13"/>
        <v>26</v>
      </c>
      <c r="T36" s="9">
        <f>S36/C35*100</f>
        <v>17.105263157894736</v>
      </c>
      <c r="U36" s="20">
        <f t="shared" si="14"/>
        <v>37</v>
      </c>
      <c r="V36" s="9">
        <f>U36/C35*100</f>
        <v>24.342105263157894</v>
      </c>
      <c r="W36" s="20">
        <f t="shared" si="15"/>
        <v>35</v>
      </c>
      <c r="X36" s="9">
        <f>W36/C35*100</f>
        <v>23.026315789473685</v>
      </c>
      <c r="Y36" s="20">
        <f t="shared" si="16"/>
        <v>29</v>
      </c>
      <c r="Z36" s="13">
        <f>Y36/C35*100</f>
        <v>19.078947368421055</v>
      </c>
      <c r="AA36" s="20"/>
      <c r="AB36" s="20"/>
      <c r="AC36" s="20">
        <f t="shared" si="17"/>
        <v>24</v>
      </c>
      <c r="AD36" s="13">
        <f>AC36/C35*100</f>
        <v>15.789473684210526</v>
      </c>
    </row>
    <row r="37" spans="1:30" ht="15" customHeight="1" x14ac:dyDescent="0.35">
      <c r="A37" s="118"/>
      <c r="B37" s="119"/>
      <c r="C37" s="112"/>
      <c r="D37" s="25" t="s">
        <v>24</v>
      </c>
      <c r="E37" s="26"/>
      <c r="F37" s="20"/>
      <c r="G37" s="20"/>
      <c r="H37" s="19"/>
      <c r="I37" s="20"/>
      <c r="J37" s="19"/>
      <c r="K37" s="20"/>
      <c r="L37" s="20"/>
      <c r="M37" s="20"/>
      <c r="N37" s="20"/>
      <c r="O37" s="20"/>
      <c r="P37" s="19"/>
      <c r="Q37" s="20"/>
      <c r="R37" s="20"/>
      <c r="S37" s="20"/>
      <c r="T37" s="19"/>
      <c r="U37" s="20"/>
      <c r="V37" s="19"/>
      <c r="W37" s="20"/>
      <c r="X37" s="19"/>
      <c r="Y37" s="20"/>
      <c r="Z37" s="22"/>
      <c r="AA37" s="24"/>
      <c r="AB37" s="24"/>
      <c r="AC37" s="24"/>
      <c r="AD37" s="22"/>
    </row>
    <row r="38" spans="1:30" ht="16.5" x14ac:dyDescent="0.35">
      <c r="A38" s="113">
        <v>9</v>
      </c>
      <c r="B38" s="110" t="s">
        <v>34</v>
      </c>
      <c r="C38" s="113">
        <v>31</v>
      </c>
      <c r="D38" s="7" t="s">
        <v>22</v>
      </c>
      <c r="E38" s="28">
        <v>23</v>
      </c>
      <c r="F38" s="9">
        <f>E38/C38*100</f>
        <v>74.193548387096769</v>
      </c>
      <c r="G38" s="28">
        <v>25</v>
      </c>
      <c r="H38" s="9">
        <f>G38/C38*100</f>
        <v>80.645161290322577</v>
      </c>
      <c r="I38" s="28">
        <v>26</v>
      </c>
      <c r="J38" s="9">
        <f>I38/C38*100</f>
        <v>83.870967741935488</v>
      </c>
      <c r="K38" s="21"/>
      <c r="L38" s="20"/>
      <c r="M38" s="21"/>
      <c r="N38" s="20"/>
      <c r="O38" s="28">
        <v>22</v>
      </c>
      <c r="P38" s="9">
        <f>O38/C38*100</f>
        <v>70.967741935483872</v>
      </c>
      <c r="Q38" s="28">
        <v>24</v>
      </c>
      <c r="R38" s="19">
        <f>Q38/C38*100</f>
        <v>77.41935483870968</v>
      </c>
      <c r="S38" s="28">
        <v>26</v>
      </c>
      <c r="T38" s="9">
        <f>S38/C38*100</f>
        <v>83.870967741935488</v>
      </c>
      <c r="U38" s="28">
        <v>24</v>
      </c>
      <c r="V38" s="9">
        <f>U38/C38*100</f>
        <v>77.41935483870968</v>
      </c>
      <c r="W38" s="28">
        <v>24</v>
      </c>
      <c r="X38" s="9">
        <f>W38/C38*100</f>
        <v>77.41935483870968</v>
      </c>
      <c r="Y38" s="28">
        <v>26</v>
      </c>
      <c r="Z38" s="13">
        <f>Y38/C38*100</f>
        <v>83.870967741935488</v>
      </c>
      <c r="AA38" s="29">
        <v>23</v>
      </c>
      <c r="AB38" s="22">
        <f>AA38/C38*100</f>
        <v>74.193548387096769</v>
      </c>
      <c r="AC38" s="29">
        <v>27</v>
      </c>
      <c r="AD38" s="13">
        <f>AC38/C38*100</f>
        <v>87.096774193548384</v>
      </c>
    </row>
    <row r="39" spans="1:30" ht="16.5" x14ac:dyDescent="0.35">
      <c r="A39" s="111"/>
      <c r="B39" s="111"/>
      <c r="C39" s="111"/>
      <c r="D39" s="7" t="s">
        <v>23</v>
      </c>
      <c r="E39" s="28">
        <v>8</v>
      </c>
      <c r="F39" s="9">
        <f>E39/C38*100</f>
        <v>25.806451612903224</v>
      </c>
      <c r="G39" s="28">
        <v>6</v>
      </c>
      <c r="H39" s="9">
        <f>G39/C38*100</f>
        <v>19.35483870967742</v>
      </c>
      <c r="I39" s="28">
        <v>5</v>
      </c>
      <c r="J39" s="9">
        <f>I39/C38*100</f>
        <v>16.129032258064516</v>
      </c>
      <c r="K39" s="21"/>
      <c r="L39" s="20"/>
      <c r="M39" s="21"/>
      <c r="N39" s="20"/>
      <c r="O39" s="28">
        <v>9</v>
      </c>
      <c r="P39" s="9">
        <f>O39/C38*100</f>
        <v>29.032258064516132</v>
      </c>
      <c r="Q39" s="28">
        <v>7</v>
      </c>
      <c r="R39" s="19">
        <f>Q39/C38*100</f>
        <v>22.58064516129032</v>
      </c>
      <c r="S39" s="28">
        <v>5</v>
      </c>
      <c r="T39" s="9">
        <f>S39/C38*100</f>
        <v>16.129032258064516</v>
      </c>
      <c r="U39" s="28">
        <v>7</v>
      </c>
      <c r="V39" s="9">
        <f>U39/C38*100</f>
        <v>22.58064516129032</v>
      </c>
      <c r="W39" s="28">
        <v>7</v>
      </c>
      <c r="X39" s="9">
        <f>W39/C38*100</f>
        <v>22.58064516129032</v>
      </c>
      <c r="Y39" s="28">
        <v>5</v>
      </c>
      <c r="Z39" s="13">
        <f>Y39/C38*100</f>
        <v>16.129032258064516</v>
      </c>
      <c r="AA39" s="29">
        <v>8</v>
      </c>
      <c r="AB39" s="22">
        <f>AA39/C38*100</f>
        <v>25.806451612903224</v>
      </c>
      <c r="AC39" s="29">
        <v>4</v>
      </c>
      <c r="AD39" s="13">
        <f>AC39/C38*100</f>
        <v>12.903225806451612</v>
      </c>
    </row>
    <row r="40" spans="1:30" ht="16.5" x14ac:dyDescent="0.35">
      <c r="A40" s="112"/>
      <c r="B40" s="112"/>
      <c r="C40" s="112"/>
      <c r="D40" s="7" t="s">
        <v>24</v>
      </c>
      <c r="E40" s="28"/>
      <c r="F40" s="20"/>
      <c r="G40" s="28"/>
      <c r="H40" s="19"/>
      <c r="I40" s="28"/>
      <c r="J40" s="19"/>
      <c r="K40" s="21"/>
      <c r="L40" s="20"/>
      <c r="M40" s="21"/>
      <c r="N40" s="20"/>
      <c r="O40" s="28"/>
      <c r="P40" s="19"/>
      <c r="Q40" s="28"/>
      <c r="R40" s="19"/>
      <c r="S40" s="28"/>
      <c r="T40" s="19"/>
      <c r="U40" s="28"/>
      <c r="V40" s="19"/>
      <c r="W40" s="28"/>
      <c r="X40" s="19"/>
      <c r="Y40" s="28"/>
      <c r="Z40" s="22"/>
      <c r="AA40" s="29">
        <v>0</v>
      </c>
      <c r="AB40" s="22"/>
      <c r="AC40" s="29">
        <v>0</v>
      </c>
      <c r="AD40" s="22"/>
    </row>
    <row r="41" spans="1:30" ht="16.5" x14ac:dyDescent="0.35">
      <c r="A41" s="113">
        <v>10</v>
      </c>
      <c r="B41" s="110" t="s">
        <v>35</v>
      </c>
      <c r="C41" s="113">
        <v>37</v>
      </c>
      <c r="D41" s="7" t="s">
        <v>22</v>
      </c>
      <c r="E41" s="28">
        <v>33</v>
      </c>
      <c r="F41" s="9">
        <f>E41/C41*100</f>
        <v>89.189189189189193</v>
      </c>
      <c r="G41" s="23">
        <v>34</v>
      </c>
      <c r="H41" s="9">
        <f>G41/C41*100</f>
        <v>91.891891891891902</v>
      </c>
      <c r="I41" s="23">
        <v>35</v>
      </c>
      <c r="J41" s="9">
        <f>I41/C41*100</f>
        <v>94.594594594594597</v>
      </c>
      <c r="K41" s="23"/>
      <c r="L41" s="24"/>
      <c r="M41" s="23"/>
      <c r="N41" s="24"/>
      <c r="O41" s="23">
        <v>33</v>
      </c>
      <c r="P41" s="9">
        <f>O41/C41*100</f>
        <v>89.189189189189193</v>
      </c>
      <c r="Q41" s="23">
        <v>35</v>
      </c>
      <c r="R41" s="19">
        <f>Q41/C41*100</f>
        <v>94.594594594594597</v>
      </c>
      <c r="S41" s="23">
        <v>33</v>
      </c>
      <c r="T41" s="9">
        <f>S41/C41*100</f>
        <v>89.189189189189193</v>
      </c>
      <c r="U41" s="23">
        <v>34</v>
      </c>
      <c r="V41" s="9">
        <f>U41/C41*100</f>
        <v>91.891891891891902</v>
      </c>
      <c r="W41" s="23">
        <v>33</v>
      </c>
      <c r="X41" s="9">
        <f>W41/C41*100</f>
        <v>89.189189189189193</v>
      </c>
      <c r="Y41" s="23">
        <v>34</v>
      </c>
      <c r="Z41" s="13">
        <f>Y41/C41*100</f>
        <v>91.891891891891902</v>
      </c>
      <c r="AA41" s="23">
        <v>34</v>
      </c>
      <c r="AB41" s="22">
        <f>AA41/C41*100</f>
        <v>91.891891891891902</v>
      </c>
      <c r="AC41" s="23">
        <v>36</v>
      </c>
      <c r="AD41" s="13">
        <f>AC41/C41*100</f>
        <v>97.297297297297305</v>
      </c>
    </row>
    <row r="42" spans="1:30" ht="16.5" x14ac:dyDescent="0.35">
      <c r="A42" s="111"/>
      <c r="B42" s="111"/>
      <c r="C42" s="111"/>
      <c r="D42" s="7" t="s">
        <v>23</v>
      </c>
      <c r="E42" s="28">
        <v>4</v>
      </c>
      <c r="F42" s="9">
        <f>E42/C41*100</f>
        <v>10.810810810810811</v>
      </c>
      <c r="G42" s="23">
        <v>3</v>
      </c>
      <c r="H42" s="9">
        <f>G42/C41*100</f>
        <v>8.1081081081081088</v>
      </c>
      <c r="I42" s="23">
        <v>2</v>
      </c>
      <c r="J42" s="9">
        <f>I42/C41*100</f>
        <v>5.4054054054054053</v>
      </c>
      <c r="K42" s="23"/>
      <c r="L42" s="24"/>
      <c r="M42" s="23"/>
      <c r="N42" s="24"/>
      <c r="O42" s="23">
        <v>4</v>
      </c>
      <c r="P42" s="9">
        <f>O42/C41*100</f>
        <v>10.810810810810811</v>
      </c>
      <c r="Q42" s="23">
        <v>2</v>
      </c>
      <c r="R42" s="19">
        <f>Q42/C41*100</f>
        <v>5.4054054054054053</v>
      </c>
      <c r="S42" s="23">
        <v>4</v>
      </c>
      <c r="T42" s="9">
        <f>S42/C41*100</f>
        <v>10.810810810810811</v>
      </c>
      <c r="U42" s="23">
        <v>3</v>
      </c>
      <c r="V42" s="9">
        <f>U42/C41*100</f>
        <v>8.1081081081081088</v>
      </c>
      <c r="W42" s="23">
        <v>4</v>
      </c>
      <c r="X42" s="9">
        <f>W42/C41*100</f>
        <v>10.810810810810811</v>
      </c>
      <c r="Y42" s="23">
        <v>3</v>
      </c>
      <c r="Z42" s="13">
        <f>Y42/C41*100</f>
        <v>8.1081081081081088</v>
      </c>
      <c r="AA42" s="23">
        <v>3</v>
      </c>
      <c r="AB42" s="22">
        <f>AA42/C41*100</f>
        <v>8.1081081081081088</v>
      </c>
      <c r="AC42" s="23">
        <v>1</v>
      </c>
      <c r="AD42" s="13">
        <f>AC42/C41*100</f>
        <v>2.7027027027027026</v>
      </c>
    </row>
    <row r="43" spans="1:30" ht="16.5" x14ac:dyDescent="0.35">
      <c r="A43" s="112"/>
      <c r="B43" s="112"/>
      <c r="C43" s="112"/>
      <c r="D43" s="7" t="s">
        <v>24</v>
      </c>
      <c r="E43" s="28"/>
      <c r="F43" s="20"/>
      <c r="G43" s="21"/>
      <c r="H43" s="19"/>
      <c r="I43" s="21"/>
      <c r="J43" s="19"/>
      <c r="K43" s="21"/>
      <c r="L43" s="20"/>
      <c r="M43" s="21"/>
      <c r="N43" s="20"/>
      <c r="O43" s="21"/>
      <c r="P43" s="19"/>
      <c r="Q43" s="21"/>
      <c r="R43" s="19"/>
      <c r="S43" s="21"/>
      <c r="T43" s="19"/>
      <c r="U43" s="21"/>
      <c r="V43" s="19"/>
      <c r="W43" s="21"/>
      <c r="X43" s="19"/>
      <c r="Y43" s="21"/>
      <c r="Z43" s="22"/>
      <c r="AA43" s="23"/>
      <c r="AB43" s="22"/>
      <c r="AC43" s="23"/>
      <c r="AD43" s="22"/>
    </row>
    <row r="44" spans="1:30" ht="16.5" x14ac:dyDescent="0.35">
      <c r="A44" s="113">
        <v>11</v>
      </c>
      <c r="B44" s="110" t="s">
        <v>36</v>
      </c>
      <c r="C44" s="113">
        <v>29</v>
      </c>
      <c r="D44" s="7" t="s">
        <v>22</v>
      </c>
      <c r="E44" s="28">
        <v>21</v>
      </c>
      <c r="F44" s="9">
        <f>E44/C44*100</f>
        <v>72.41379310344827</v>
      </c>
      <c r="G44" s="29">
        <v>23</v>
      </c>
      <c r="H44" s="9">
        <f>G44/C44*100</f>
        <v>79.310344827586206</v>
      </c>
      <c r="I44" s="29">
        <v>24</v>
      </c>
      <c r="J44" s="9">
        <f>I44/C44*100</f>
        <v>82.758620689655174</v>
      </c>
      <c r="K44" s="21"/>
      <c r="L44" s="20"/>
      <c r="M44" s="21"/>
      <c r="N44" s="20"/>
      <c r="O44" s="28">
        <v>22</v>
      </c>
      <c r="P44" s="19">
        <f>O44/C44*100</f>
        <v>75.862068965517238</v>
      </c>
      <c r="Q44" s="28">
        <v>24</v>
      </c>
      <c r="R44" s="19">
        <f>Q44/C44*100</f>
        <v>82.758620689655174</v>
      </c>
      <c r="S44" s="28">
        <v>26</v>
      </c>
      <c r="T44" s="19">
        <f>S44/C44*100</f>
        <v>89.65517241379311</v>
      </c>
      <c r="U44" s="28">
        <v>24</v>
      </c>
      <c r="V44" s="19">
        <f>U44/C44*100</f>
        <v>82.758620689655174</v>
      </c>
      <c r="W44" s="28">
        <v>23</v>
      </c>
      <c r="X44" s="19">
        <f>W44/C44*100</f>
        <v>79.310344827586206</v>
      </c>
      <c r="Y44" s="28">
        <v>23</v>
      </c>
      <c r="Z44" s="22">
        <f>Y44/C44*100</f>
        <v>79.310344827586206</v>
      </c>
      <c r="AA44" s="29">
        <v>22</v>
      </c>
      <c r="AB44" s="22">
        <f>AA44/C44*100</f>
        <v>75.862068965517238</v>
      </c>
      <c r="AC44" s="29">
        <v>25</v>
      </c>
      <c r="AD44" s="22">
        <f>AC44/C44*100</f>
        <v>86.206896551724128</v>
      </c>
    </row>
    <row r="45" spans="1:30" ht="16.5" x14ac:dyDescent="0.35">
      <c r="A45" s="111"/>
      <c r="B45" s="111"/>
      <c r="C45" s="111"/>
      <c r="D45" s="7" t="s">
        <v>23</v>
      </c>
      <c r="E45" s="28">
        <v>8</v>
      </c>
      <c r="F45" s="9">
        <f>E45/C44*100</f>
        <v>27.586206896551722</v>
      </c>
      <c r="G45" s="29">
        <v>6</v>
      </c>
      <c r="H45" s="9">
        <f>G45/C44*100</f>
        <v>20.689655172413794</v>
      </c>
      <c r="I45" s="29">
        <v>5</v>
      </c>
      <c r="J45" s="9">
        <f>I45/C44*100</f>
        <v>17.241379310344829</v>
      </c>
      <c r="K45" s="21"/>
      <c r="L45" s="20"/>
      <c r="M45" s="21"/>
      <c r="N45" s="20"/>
      <c r="O45" s="28">
        <v>7</v>
      </c>
      <c r="P45" s="19">
        <f>O45/C44*100</f>
        <v>24.137931034482758</v>
      </c>
      <c r="Q45" s="28">
        <v>5</v>
      </c>
      <c r="R45" s="19">
        <f>Q45/C44*100</f>
        <v>17.241379310344829</v>
      </c>
      <c r="S45" s="28">
        <v>3</v>
      </c>
      <c r="T45" s="19">
        <f>S45/C44*100</f>
        <v>10.344827586206897</v>
      </c>
      <c r="U45" s="28">
        <v>5</v>
      </c>
      <c r="V45" s="19">
        <f>U45/C44*100</f>
        <v>17.241379310344829</v>
      </c>
      <c r="W45" s="28">
        <v>6</v>
      </c>
      <c r="X45" s="19">
        <f>W45/C44*100</f>
        <v>20.689655172413794</v>
      </c>
      <c r="Y45" s="28">
        <v>6</v>
      </c>
      <c r="Z45" s="22">
        <f>Y45/C44*100</f>
        <v>20.689655172413794</v>
      </c>
      <c r="AA45" s="29">
        <v>7</v>
      </c>
      <c r="AB45" s="22">
        <f>AA45/C44*100</f>
        <v>24.137931034482758</v>
      </c>
      <c r="AC45" s="29">
        <v>4</v>
      </c>
      <c r="AD45" s="22">
        <f>AC45/C44*100</f>
        <v>13.793103448275861</v>
      </c>
    </row>
    <row r="46" spans="1:30" ht="16.5" x14ac:dyDescent="0.35">
      <c r="A46" s="112"/>
      <c r="B46" s="112"/>
      <c r="C46" s="112"/>
      <c r="D46" s="7" t="s">
        <v>24</v>
      </c>
      <c r="E46" s="28"/>
      <c r="F46" s="20"/>
      <c r="G46" s="21"/>
      <c r="H46" s="19"/>
      <c r="I46" s="21"/>
      <c r="J46" s="19"/>
      <c r="K46" s="21"/>
      <c r="L46" s="20"/>
      <c r="M46" s="21"/>
      <c r="N46" s="20"/>
      <c r="O46" s="21"/>
      <c r="P46" s="19"/>
      <c r="Q46" s="21"/>
      <c r="R46" s="19"/>
      <c r="S46" s="21"/>
      <c r="T46" s="19"/>
      <c r="U46" s="21"/>
      <c r="V46" s="19"/>
      <c r="W46" s="21"/>
      <c r="X46" s="19"/>
      <c r="Y46" s="21"/>
      <c r="Z46" s="22"/>
      <c r="AA46" s="23"/>
      <c r="AB46" s="22"/>
      <c r="AC46" s="23"/>
      <c r="AD46" s="22"/>
    </row>
    <row r="47" spans="1:30" ht="16.5" x14ac:dyDescent="0.35">
      <c r="A47" s="113">
        <v>12</v>
      </c>
      <c r="B47" s="110" t="s">
        <v>37</v>
      </c>
      <c r="C47" s="113">
        <v>31</v>
      </c>
      <c r="D47" s="7" t="s">
        <v>22</v>
      </c>
      <c r="E47" s="28">
        <v>23</v>
      </c>
      <c r="F47" s="9">
        <f>E47/C47*100</f>
        <v>74.193548387096769</v>
      </c>
      <c r="G47" s="28">
        <v>23</v>
      </c>
      <c r="H47" s="9">
        <f>G47/C47*100</f>
        <v>74.193548387096769</v>
      </c>
      <c r="I47" s="28">
        <v>25</v>
      </c>
      <c r="J47" s="9">
        <f>I47/C47*100</f>
        <v>80.645161290322577</v>
      </c>
      <c r="K47" s="21"/>
      <c r="L47" s="20"/>
      <c r="M47" s="21"/>
      <c r="N47" s="20"/>
      <c r="O47" s="28">
        <v>22</v>
      </c>
      <c r="P47" s="9">
        <f>O47/C47*100</f>
        <v>70.967741935483872</v>
      </c>
      <c r="Q47" s="28">
        <v>23</v>
      </c>
      <c r="R47" s="19">
        <f>Q47/C47*100</f>
        <v>74.193548387096769</v>
      </c>
      <c r="S47" s="28">
        <v>24</v>
      </c>
      <c r="T47" s="9">
        <f>S47/C47*100</f>
        <v>77.41935483870968</v>
      </c>
      <c r="U47" s="28">
        <v>24</v>
      </c>
      <c r="V47" s="9">
        <f>U47/C47*100</f>
        <v>77.41935483870968</v>
      </c>
      <c r="W47" s="28">
        <v>23</v>
      </c>
      <c r="X47" s="9">
        <f>W47/C47*100</f>
        <v>74.193548387096769</v>
      </c>
      <c r="Y47" s="28">
        <v>24</v>
      </c>
      <c r="Z47" s="13">
        <f>Y47/C47*100</f>
        <v>77.41935483870968</v>
      </c>
      <c r="AA47" s="29">
        <v>23</v>
      </c>
      <c r="AB47" s="22">
        <f>AA47/C47*100</f>
        <v>74.193548387096769</v>
      </c>
      <c r="AC47" s="29">
        <v>23</v>
      </c>
      <c r="AD47" s="13">
        <f>AC47/C47*100</f>
        <v>74.193548387096769</v>
      </c>
    </row>
    <row r="48" spans="1:30" ht="16.5" x14ac:dyDescent="0.35">
      <c r="A48" s="111"/>
      <c r="B48" s="111"/>
      <c r="C48" s="111"/>
      <c r="D48" s="7" t="s">
        <v>23</v>
      </c>
      <c r="E48" s="28">
        <v>8</v>
      </c>
      <c r="F48" s="26">
        <v>25.8</v>
      </c>
      <c r="G48" s="28">
        <v>8</v>
      </c>
      <c r="H48" s="9">
        <f>G48/C47*100</f>
        <v>25.806451612903224</v>
      </c>
      <c r="I48" s="28">
        <v>6</v>
      </c>
      <c r="J48" s="9">
        <f>I48/C47*100</f>
        <v>19.35483870967742</v>
      </c>
      <c r="K48" s="21"/>
      <c r="L48" s="20"/>
      <c r="M48" s="21"/>
      <c r="N48" s="20"/>
      <c r="O48" s="28">
        <v>9</v>
      </c>
      <c r="P48" s="9">
        <f>O48/C47*100</f>
        <v>29.032258064516132</v>
      </c>
      <c r="Q48" s="28">
        <v>8</v>
      </c>
      <c r="R48" s="19">
        <f>Q48/C47*100</f>
        <v>25.806451612903224</v>
      </c>
      <c r="S48" s="28">
        <v>7</v>
      </c>
      <c r="T48" s="9">
        <f>S48/C47*100</f>
        <v>22.58064516129032</v>
      </c>
      <c r="U48" s="28">
        <v>7</v>
      </c>
      <c r="V48" s="9">
        <f>U48/C47*100</f>
        <v>22.58064516129032</v>
      </c>
      <c r="W48" s="28">
        <v>8</v>
      </c>
      <c r="X48" s="9">
        <f>W48/C47*100</f>
        <v>25.806451612903224</v>
      </c>
      <c r="Y48" s="28">
        <v>7</v>
      </c>
      <c r="Z48" s="13">
        <f>Y48/C47*100</f>
        <v>22.58064516129032</v>
      </c>
      <c r="AA48" s="29">
        <v>8</v>
      </c>
      <c r="AB48" s="22">
        <f>AA48/C47*100</f>
        <v>25.806451612903224</v>
      </c>
      <c r="AC48" s="29">
        <v>8</v>
      </c>
      <c r="AD48" s="13">
        <f>AC48/C47*100</f>
        <v>25.806451612903224</v>
      </c>
    </row>
    <row r="49" spans="1:30" ht="16.5" x14ac:dyDescent="0.35">
      <c r="A49" s="112"/>
      <c r="B49" s="112"/>
      <c r="C49" s="112"/>
      <c r="D49" s="7" t="s">
        <v>24</v>
      </c>
      <c r="E49" s="28"/>
      <c r="F49" s="20"/>
      <c r="G49" s="21"/>
      <c r="H49" s="19"/>
      <c r="I49" s="21"/>
      <c r="J49" s="19"/>
      <c r="K49" s="21"/>
      <c r="L49" s="20"/>
      <c r="M49" s="21"/>
      <c r="N49" s="20"/>
      <c r="O49" s="21"/>
      <c r="P49" s="19"/>
      <c r="Q49" s="21"/>
      <c r="R49" s="19"/>
      <c r="S49" s="21"/>
      <c r="T49" s="19"/>
      <c r="U49" s="21"/>
      <c r="V49" s="19"/>
      <c r="W49" s="21"/>
      <c r="X49" s="19"/>
      <c r="Y49" s="21"/>
      <c r="Z49" s="22"/>
      <c r="AA49" s="23"/>
      <c r="AB49" s="22"/>
      <c r="AC49" s="23"/>
      <c r="AD49" s="22"/>
    </row>
    <row r="50" spans="1:30" ht="15" customHeight="1" x14ac:dyDescent="0.35">
      <c r="A50" s="114" t="s">
        <v>38</v>
      </c>
      <c r="B50" s="115"/>
      <c r="C50" s="120">
        <f>C47+C44+C41+C38</f>
        <v>128</v>
      </c>
      <c r="D50" s="25" t="s">
        <v>22</v>
      </c>
      <c r="E50" s="26">
        <f>E47+E44+E41+E38</f>
        <v>100</v>
      </c>
      <c r="F50" s="9">
        <f>E50/C50*100</f>
        <v>78.125</v>
      </c>
      <c r="G50" s="20">
        <f>G47+G44+G41+G38</f>
        <v>105</v>
      </c>
      <c r="H50" s="9">
        <f>G50/C50*100</f>
        <v>82.03125</v>
      </c>
      <c r="I50" s="20">
        <f>I47+I44+I41+I38</f>
        <v>110</v>
      </c>
      <c r="J50" s="9">
        <f>I50/C50*100</f>
        <v>85.9375</v>
      </c>
      <c r="K50" s="20"/>
      <c r="L50" s="20"/>
      <c r="M50" s="20"/>
      <c r="N50" s="20"/>
      <c r="O50" s="20">
        <f>O47+O44+O41+O38</f>
        <v>99</v>
      </c>
      <c r="P50" s="9">
        <f>O50/C50*100</f>
        <v>77.34375</v>
      </c>
      <c r="Q50" s="20">
        <f>Q47+Q44+Q41+Q38</f>
        <v>106</v>
      </c>
      <c r="R50" s="19">
        <f>Q50/C50*100</f>
        <v>82.8125</v>
      </c>
      <c r="S50" s="20">
        <f>S47+S44+S41+S38</f>
        <v>109</v>
      </c>
      <c r="T50" s="9">
        <f>S50/C50*100</f>
        <v>85.15625</v>
      </c>
      <c r="U50" s="20">
        <f>U47+U44+U41+U38</f>
        <v>106</v>
      </c>
      <c r="V50" s="9">
        <f>U50/C50*100</f>
        <v>82.8125</v>
      </c>
      <c r="W50" s="20">
        <f>W47+W44+W41+W38</f>
        <v>103</v>
      </c>
      <c r="X50" s="9">
        <f>W50/C50*100</f>
        <v>80.46875</v>
      </c>
      <c r="Y50" s="20">
        <f>Y47+Y44+Y41+Y38</f>
        <v>107</v>
      </c>
      <c r="Z50" s="13">
        <f>Y50/C50*100</f>
        <v>83.59375</v>
      </c>
      <c r="AA50" s="20">
        <f>AA47+AA44+AA38+AA41</f>
        <v>102</v>
      </c>
      <c r="AB50" s="22">
        <f>AA50/C50*100</f>
        <v>79.6875</v>
      </c>
      <c r="AC50" s="20">
        <f>AC47+AC44+AC41+AC38</f>
        <v>111</v>
      </c>
      <c r="AD50" s="13">
        <f>AC50/C50*100</f>
        <v>86.71875</v>
      </c>
    </row>
    <row r="51" spans="1:30" ht="15" customHeight="1" x14ac:dyDescent="0.35">
      <c r="A51" s="116"/>
      <c r="B51" s="117"/>
      <c r="C51" s="111"/>
      <c r="D51" s="25" t="s">
        <v>23</v>
      </c>
      <c r="E51" s="26">
        <f t="shared" ref="E51" si="18">E39+E42+E45+E48</f>
        <v>28</v>
      </c>
      <c r="F51" s="9">
        <f>E51/C50*100</f>
        <v>21.875</v>
      </c>
      <c r="G51" s="20">
        <f>G48+G45+G42+G39</f>
        <v>23</v>
      </c>
      <c r="H51" s="9">
        <f>G51/C50*100</f>
        <v>17.96875</v>
      </c>
      <c r="I51" s="20">
        <f>I48+I45+I42+I39</f>
        <v>18</v>
      </c>
      <c r="J51" s="9">
        <f>I51/C50*100</f>
        <v>14.0625</v>
      </c>
      <c r="K51" s="20"/>
      <c r="L51" s="20"/>
      <c r="M51" s="20"/>
      <c r="N51" s="20"/>
      <c r="O51" s="20">
        <f>O48+O45+O42+O39</f>
        <v>29</v>
      </c>
      <c r="P51" s="9">
        <f>O51/C50*100</f>
        <v>22.65625</v>
      </c>
      <c r="Q51" s="20">
        <f>Q48+Q45+Q42+Q39</f>
        <v>22</v>
      </c>
      <c r="R51" s="19">
        <f>Q51/C50*100</f>
        <v>17.1875</v>
      </c>
      <c r="S51" s="20">
        <f>S48+S45+S42+S39</f>
        <v>19</v>
      </c>
      <c r="T51" s="9">
        <f>S51/C50*100</f>
        <v>14.84375</v>
      </c>
      <c r="U51" s="20">
        <f>U48+U45+U42+U39</f>
        <v>22</v>
      </c>
      <c r="V51" s="9">
        <f>U51/C50*100</f>
        <v>17.1875</v>
      </c>
      <c r="W51" s="20">
        <f>W48+W45+W42+W39</f>
        <v>25</v>
      </c>
      <c r="X51" s="9">
        <f>W51/C50*100</f>
        <v>19.53125</v>
      </c>
      <c r="Y51" s="20">
        <f>Y48+Y45+Y42+Y39</f>
        <v>21</v>
      </c>
      <c r="Z51" s="13">
        <f>Y51/C50*100</f>
        <v>16.40625</v>
      </c>
      <c r="AA51" s="20">
        <f>AA48+AA45+AA42+AA39</f>
        <v>26</v>
      </c>
      <c r="AB51" s="22">
        <f>AA51/C50*100</f>
        <v>20.3125</v>
      </c>
      <c r="AC51" s="20">
        <f>AC48+AC45+AC42+AC39</f>
        <v>17</v>
      </c>
      <c r="AD51" s="13">
        <f>AC51/C50*100</f>
        <v>13.28125</v>
      </c>
    </row>
    <row r="52" spans="1:30" ht="15" customHeight="1" x14ac:dyDescent="0.35">
      <c r="A52" s="118"/>
      <c r="B52" s="119"/>
      <c r="C52" s="112"/>
      <c r="D52" s="25" t="s">
        <v>24</v>
      </c>
      <c r="E52" s="75"/>
      <c r="F52" s="75"/>
      <c r="G52" s="75"/>
      <c r="H52" s="76"/>
      <c r="I52" s="75"/>
      <c r="J52" s="76"/>
      <c r="K52" s="75"/>
      <c r="L52" s="75"/>
      <c r="M52" s="75"/>
      <c r="N52" s="75"/>
      <c r="O52" s="75"/>
      <c r="P52" s="76"/>
      <c r="Q52" s="75"/>
      <c r="R52" s="76"/>
      <c r="S52" s="75"/>
      <c r="T52" s="76"/>
      <c r="U52" s="75"/>
      <c r="V52" s="76"/>
      <c r="W52" s="75"/>
      <c r="X52" s="76"/>
      <c r="Y52" s="75"/>
      <c r="Z52" s="77"/>
      <c r="AA52" s="78"/>
      <c r="AB52" s="77"/>
      <c r="AC52" s="78"/>
      <c r="AD52" s="77"/>
    </row>
    <row r="53" spans="1:30" ht="16.5" x14ac:dyDescent="0.35">
      <c r="A53" s="113">
        <v>12</v>
      </c>
      <c r="B53" s="110" t="s">
        <v>39</v>
      </c>
      <c r="C53" s="113">
        <v>37</v>
      </c>
      <c r="D53" s="74" t="s">
        <v>22</v>
      </c>
      <c r="E53" s="84">
        <v>28</v>
      </c>
      <c r="F53" s="85" t="s">
        <v>90</v>
      </c>
      <c r="G53" s="84">
        <v>29</v>
      </c>
      <c r="H53" s="85" t="s">
        <v>91</v>
      </c>
      <c r="I53" s="84"/>
      <c r="J53" s="86"/>
      <c r="K53" s="84">
        <v>28</v>
      </c>
      <c r="L53" s="87">
        <f>K53/C53*100</f>
        <v>75.675675675675677</v>
      </c>
      <c r="M53" s="84">
        <v>28</v>
      </c>
      <c r="N53" s="88" t="s">
        <v>90</v>
      </c>
      <c r="O53" s="84">
        <v>28</v>
      </c>
      <c r="P53" s="85" t="s">
        <v>90</v>
      </c>
      <c r="Q53" s="84">
        <v>28</v>
      </c>
      <c r="R53" s="88" t="s">
        <v>90</v>
      </c>
      <c r="S53" s="84">
        <v>32</v>
      </c>
      <c r="T53" s="85" t="s">
        <v>92</v>
      </c>
      <c r="U53" s="84">
        <v>30</v>
      </c>
      <c r="V53" s="85" t="s">
        <v>93</v>
      </c>
      <c r="W53" s="84">
        <v>30</v>
      </c>
      <c r="X53" s="85" t="s">
        <v>93</v>
      </c>
      <c r="Y53" s="84">
        <v>28</v>
      </c>
      <c r="Z53" s="89" t="s">
        <v>90</v>
      </c>
      <c r="AA53" s="90">
        <v>30</v>
      </c>
      <c r="AB53" s="91" t="s">
        <v>93</v>
      </c>
      <c r="AC53" s="86"/>
      <c r="AD53" s="89" t="s">
        <v>94</v>
      </c>
    </row>
    <row r="54" spans="1:30" ht="16.5" x14ac:dyDescent="0.35">
      <c r="A54" s="111"/>
      <c r="B54" s="111"/>
      <c r="C54" s="111"/>
      <c r="D54" s="74" t="s">
        <v>23</v>
      </c>
      <c r="E54" s="84">
        <v>9</v>
      </c>
      <c r="F54" s="85" t="s">
        <v>95</v>
      </c>
      <c r="G54" s="84">
        <v>8</v>
      </c>
      <c r="H54" s="85" t="s">
        <v>96</v>
      </c>
      <c r="I54" s="84"/>
      <c r="J54" s="86"/>
      <c r="K54" s="84">
        <v>9</v>
      </c>
      <c r="L54" s="87">
        <f>K54/C53*100</f>
        <v>24.324324324324326</v>
      </c>
      <c r="M54" s="84">
        <v>9</v>
      </c>
      <c r="N54" s="88" t="s">
        <v>95</v>
      </c>
      <c r="O54" s="84">
        <v>9</v>
      </c>
      <c r="P54" s="85" t="s">
        <v>95</v>
      </c>
      <c r="Q54" s="84">
        <v>9</v>
      </c>
      <c r="R54" s="88" t="s">
        <v>95</v>
      </c>
      <c r="S54" s="84">
        <v>5</v>
      </c>
      <c r="T54" s="85" t="s">
        <v>97</v>
      </c>
      <c r="U54" s="84">
        <v>7</v>
      </c>
      <c r="V54" s="85" t="s">
        <v>98</v>
      </c>
      <c r="W54" s="84">
        <v>7</v>
      </c>
      <c r="X54" s="85" t="s">
        <v>98</v>
      </c>
      <c r="Y54" s="84">
        <v>9</v>
      </c>
      <c r="Z54" s="89" t="s">
        <v>95</v>
      </c>
      <c r="AA54" s="90">
        <v>7</v>
      </c>
      <c r="AB54" s="91" t="s">
        <v>98</v>
      </c>
      <c r="AC54" s="86"/>
      <c r="AD54" s="89" t="s">
        <v>94</v>
      </c>
    </row>
    <row r="55" spans="1:30" ht="16.5" x14ac:dyDescent="0.35">
      <c r="A55" s="112"/>
      <c r="B55" s="112"/>
      <c r="C55" s="112"/>
      <c r="D55" s="7" t="s">
        <v>24</v>
      </c>
      <c r="E55" s="79"/>
      <c r="F55" s="80"/>
      <c r="G55" s="79"/>
      <c r="H55" s="81"/>
      <c r="I55" s="79"/>
      <c r="J55" s="81"/>
      <c r="K55" s="79"/>
      <c r="L55" s="80"/>
      <c r="M55" s="79"/>
      <c r="N55" s="81"/>
      <c r="O55" s="79"/>
      <c r="P55" s="81"/>
      <c r="Q55" s="79"/>
      <c r="R55" s="81"/>
      <c r="S55" s="79"/>
      <c r="T55" s="81"/>
      <c r="U55" s="79"/>
      <c r="V55" s="81"/>
      <c r="W55" s="79"/>
      <c r="X55" s="81"/>
      <c r="Y55" s="79"/>
      <c r="Z55" s="82"/>
      <c r="AA55" s="83"/>
      <c r="AB55" s="82"/>
      <c r="AC55" s="83"/>
      <c r="AD55" s="82"/>
    </row>
    <row r="56" spans="1:30" ht="16.5" x14ac:dyDescent="0.35">
      <c r="A56" s="122">
        <v>13</v>
      </c>
      <c r="B56" s="121" t="s">
        <v>40</v>
      </c>
      <c r="C56" s="122">
        <v>39</v>
      </c>
      <c r="D56" s="30" t="s">
        <v>22</v>
      </c>
      <c r="E56" s="70">
        <v>33</v>
      </c>
      <c r="F56" s="32">
        <f>E56/C56*100</f>
        <v>84.615384615384613</v>
      </c>
      <c r="G56" s="31">
        <v>35</v>
      </c>
      <c r="H56" s="32">
        <f>G56/C56*100</f>
        <v>89.743589743589752</v>
      </c>
      <c r="I56" s="33"/>
      <c r="J56" s="34"/>
      <c r="K56" s="31">
        <v>35</v>
      </c>
      <c r="L56" s="34">
        <f>K56/C56*100</f>
        <v>89.743589743589752</v>
      </c>
      <c r="M56" s="31">
        <v>33</v>
      </c>
      <c r="N56" s="34">
        <f>M56/C56*100</f>
        <v>84.615384615384613</v>
      </c>
      <c r="O56" s="31">
        <v>32</v>
      </c>
      <c r="P56" s="32">
        <f>O56/C56*100</f>
        <v>82.051282051282044</v>
      </c>
      <c r="Q56" s="31">
        <v>33</v>
      </c>
      <c r="R56" s="34">
        <f>Q56/C56*100</f>
        <v>84.615384615384613</v>
      </c>
      <c r="S56" s="31">
        <v>35</v>
      </c>
      <c r="T56" s="32">
        <f>S56/C56*100</f>
        <v>89.743589743589752</v>
      </c>
      <c r="U56" s="31">
        <v>34</v>
      </c>
      <c r="V56" s="32">
        <f>U56/C56*100</f>
        <v>87.179487179487182</v>
      </c>
      <c r="W56" s="31">
        <v>34</v>
      </c>
      <c r="X56" s="32">
        <f>W56/C56*100</f>
        <v>87.179487179487182</v>
      </c>
      <c r="Y56" s="31">
        <v>36</v>
      </c>
      <c r="Z56" s="35">
        <f>Y56/C56*100</f>
        <v>92.307692307692307</v>
      </c>
      <c r="AA56" s="36">
        <v>35</v>
      </c>
      <c r="AB56" s="37">
        <f>AA56/C56*100</f>
        <v>89.743589743589752</v>
      </c>
      <c r="AC56" s="36">
        <v>36</v>
      </c>
      <c r="AD56" s="35">
        <f>AC56/C56*100</f>
        <v>92.307692307692307</v>
      </c>
    </row>
    <row r="57" spans="1:30" ht="16.5" x14ac:dyDescent="0.35">
      <c r="A57" s="111"/>
      <c r="B57" s="111"/>
      <c r="C57" s="111"/>
      <c r="D57" s="7" t="s">
        <v>23</v>
      </c>
      <c r="E57" s="28">
        <v>6</v>
      </c>
      <c r="F57" s="9">
        <f>E57/C56*100</f>
        <v>15.384615384615385</v>
      </c>
      <c r="G57" s="28">
        <v>4</v>
      </c>
      <c r="H57" s="9">
        <f>G57/C56*100</f>
        <v>10.256410256410255</v>
      </c>
      <c r="I57" s="21"/>
      <c r="J57" s="19"/>
      <c r="K57" s="28">
        <v>4</v>
      </c>
      <c r="L57" s="19">
        <f>K57/C56*100</f>
        <v>10.256410256410255</v>
      </c>
      <c r="M57" s="28">
        <v>6</v>
      </c>
      <c r="N57" s="19">
        <f>M57/C56*100</f>
        <v>15.384615384615385</v>
      </c>
      <c r="O57" s="28">
        <v>7</v>
      </c>
      <c r="P57" s="9">
        <f>O57/C56*100</f>
        <v>17.948717948717949</v>
      </c>
      <c r="Q57" s="28">
        <v>6</v>
      </c>
      <c r="R57" s="19">
        <f>Q57/C56*100</f>
        <v>15.384615384615385</v>
      </c>
      <c r="S57" s="28">
        <v>4</v>
      </c>
      <c r="T57" s="9">
        <f>S57/C56*100</f>
        <v>10.256410256410255</v>
      </c>
      <c r="U57" s="28">
        <v>5</v>
      </c>
      <c r="V57" s="9">
        <f>U57/C56*100</f>
        <v>12.820512820512819</v>
      </c>
      <c r="W57" s="28">
        <v>5</v>
      </c>
      <c r="X57" s="9">
        <f>W57/C56*100</f>
        <v>12.820512820512819</v>
      </c>
      <c r="Y57" s="28">
        <v>3</v>
      </c>
      <c r="Z57" s="13">
        <f>Y57/C56*100</f>
        <v>7.6923076923076925</v>
      </c>
      <c r="AA57" s="29">
        <v>4</v>
      </c>
      <c r="AB57" s="22">
        <f>AA57/C56*100</f>
        <v>10.256410256410255</v>
      </c>
      <c r="AC57" s="29">
        <v>3</v>
      </c>
      <c r="AD57" s="13">
        <f>AC57/C56*100</f>
        <v>7.6923076923076925</v>
      </c>
    </row>
    <row r="58" spans="1:30" ht="16.5" x14ac:dyDescent="0.35">
      <c r="A58" s="112"/>
      <c r="B58" s="112"/>
      <c r="C58" s="112"/>
      <c r="D58" s="7" t="s">
        <v>24</v>
      </c>
      <c r="E58" s="28"/>
      <c r="F58" s="20"/>
      <c r="G58" s="21"/>
      <c r="H58" s="19"/>
      <c r="I58" s="21"/>
      <c r="J58" s="19"/>
      <c r="K58" s="21"/>
      <c r="L58" s="19"/>
      <c r="M58" s="21"/>
      <c r="N58" s="19"/>
      <c r="O58" s="21"/>
      <c r="P58" s="19"/>
      <c r="Q58" s="21"/>
      <c r="R58" s="19"/>
      <c r="S58" s="21"/>
      <c r="T58" s="19"/>
      <c r="U58" s="21"/>
      <c r="V58" s="19"/>
      <c r="W58" s="21"/>
      <c r="X58" s="19"/>
      <c r="Y58" s="21"/>
      <c r="Z58" s="22"/>
      <c r="AA58" s="23"/>
      <c r="AB58" s="22"/>
      <c r="AC58" s="23"/>
      <c r="AD58" s="22"/>
    </row>
    <row r="59" spans="1:30" ht="16.5" x14ac:dyDescent="0.35">
      <c r="A59" s="113">
        <v>14</v>
      </c>
      <c r="B59" s="110" t="s">
        <v>41</v>
      </c>
      <c r="C59" s="113">
        <v>34</v>
      </c>
      <c r="D59" s="7" t="s">
        <v>22</v>
      </c>
      <c r="E59" s="28">
        <v>19</v>
      </c>
      <c r="F59" s="9">
        <f>E59/C59*100</f>
        <v>55.882352941176471</v>
      </c>
      <c r="G59" s="28">
        <v>20</v>
      </c>
      <c r="H59" s="9">
        <f>G59/C59*100</f>
        <v>58.82352941176471</v>
      </c>
      <c r="I59" s="21"/>
      <c r="J59" s="19"/>
      <c r="K59" s="28">
        <v>20</v>
      </c>
      <c r="L59" s="19">
        <f>K59/C59*100</f>
        <v>58.82352941176471</v>
      </c>
      <c r="M59" s="28">
        <v>20</v>
      </c>
      <c r="N59" s="19">
        <f>M59/C59*100</f>
        <v>58.82352941176471</v>
      </c>
      <c r="O59" s="28">
        <v>17</v>
      </c>
      <c r="P59" s="9">
        <f>O59/C59*100</f>
        <v>50</v>
      </c>
      <c r="Q59" s="28">
        <v>21</v>
      </c>
      <c r="R59" s="19">
        <f>Q59/C59*100</f>
        <v>61.764705882352942</v>
      </c>
      <c r="S59" s="28">
        <v>22</v>
      </c>
      <c r="T59" s="9">
        <f>S59/C59*100</f>
        <v>64.705882352941174</v>
      </c>
      <c r="U59" s="28">
        <v>20</v>
      </c>
      <c r="V59" s="9">
        <f>U59/C59*100</f>
        <v>58.82352941176471</v>
      </c>
      <c r="W59" s="28">
        <v>20</v>
      </c>
      <c r="X59" s="9">
        <f>W59/C59*100</f>
        <v>58.82352941176471</v>
      </c>
      <c r="Y59" s="28">
        <v>22</v>
      </c>
      <c r="Z59" s="13">
        <f>Y59/C59*100</f>
        <v>64.705882352941174</v>
      </c>
      <c r="AA59" s="29">
        <v>20</v>
      </c>
      <c r="AB59" s="22">
        <f>AA59/C59*100</f>
        <v>58.82352941176471</v>
      </c>
      <c r="AC59" s="29">
        <v>22</v>
      </c>
      <c r="AD59" s="13">
        <f>AC59/C59*100</f>
        <v>64.705882352941174</v>
      </c>
    </row>
    <row r="60" spans="1:30" ht="16.5" x14ac:dyDescent="0.35">
      <c r="A60" s="111"/>
      <c r="B60" s="111"/>
      <c r="C60" s="111"/>
      <c r="D60" s="7" t="s">
        <v>23</v>
      </c>
      <c r="E60" s="28">
        <v>15</v>
      </c>
      <c r="F60" s="9">
        <f>E60/C59*100</f>
        <v>44.117647058823529</v>
      </c>
      <c r="G60" s="28">
        <v>14</v>
      </c>
      <c r="H60" s="9">
        <f>G60/C59*100</f>
        <v>41.17647058823529</v>
      </c>
      <c r="I60" s="21"/>
      <c r="J60" s="19"/>
      <c r="K60" s="28">
        <v>14</v>
      </c>
      <c r="L60" s="19">
        <f>K60/C59*100</f>
        <v>41.17647058823529</v>
      </c>
      <c r="M60" s="28">
        <v>14</v>
      </c>
      <c r="N60" s="19">
        <f>M60/C59*100</f>
        <v>41.17647058823529</v>
      </c>
      <c r="O60" s="28">
        <v>17</v>
      </c>
      <c r="P60" s="9">
        <f>O60/C59*100</f>
        <v>50</v>
      </c>
      <c r="Q60" s="28">
        <v>13</v>
      </c>
      <c r="R60" s="19">
        <f>Q60/C59*100</f>
        <v>38.235294117647058</v>
      </c>
      <c r="S60" s="28">
        <v>12</v>
      </c>
      <c r="T60" s="9">
        <f>S60/C59*100</f>
        <v>35.294117647058826</v>
      </c>
      <c r="U60" s="28">
        <v>14</v>
      </c>
      <c r="V60" s="9">
        <f>U60/C59*100</f>
        <v>41.17647058823529</v>
      </c>
      <c r="W60" s="28">
        <v>14</v>
      </c>
      <c r="X60" s="9">
        <f>W60/C59*100</f>
        <v>41.17647058823529</v>
      </c>
      <c r="Y60" s="28">
        <v>12</v>
      </c>
      <c r="Z60" s="13">
        <f>Y60/C59*100</f>
        <v>35.294117647058826</v>
      </c>
      <c r="AA60" s="29">
        <v>14</v>
      </c>
      <c r="AB60" s="22">
        <f>AA60/C59*100</f>
        <v>41.17647058823529</v>
      </c>
      <c r="AC60" s="29">
        <v>12</v>
      </c>
      <c r="AD60" s="13">
        <f>AC60/C59*100</f>
        <v>35.294117647058826</v>
      </c>
    </row>
    <row r="61" spans="1:30" ht="16.5" x14ac:dyDescent="0.35">
      <c r="A61" s="112"/>
      <c r="B61" s="112"/>
      <c r="C61" s="112"/>
      <c r="D61" s="7" t="s">
        <v>24</v>
      </c>
      <c r="E61" s="28"/>
      <c r="F61" s="20"/>
      <c r="G61" s="28"/>
      <c r="H61" s="19"/>
      <c r="I61" s="21"/>
      <c r="J61" s="19"/>
      <c r="K61" s="28"/>
      <c r="L61" s="20"/>
      <c r="M61" s="28"/>
      <c r="N61" s="19"/>
      <c r="O61" s="28">
        <v>0</v>
      </c>
      <c r="P61" s="19"/>
      <c r="Q61" s="28">
        <v>0</v>
      </c>
      <c r="R61" s="19"/>
      <c r="S61" s="28">
        <v>0</v>
      </c>
      <c r="T61" s="19"/>
      <c r="U61" s="28"/>
      <c r="V61" s="19"/>
      <c r="W61" s="28"/>
      <c r="X61" s="19"/>
      <c r="Y61" s="28"/>
      <c r="Z61" s="22"/>
      <c r="AA61" s="29"/>
      <c r="AB61" s="22"/>
      <c r="AC61" s="29"/>
      <c r="AD61" s="22"/>
    </row>
    <row r="62" spans="1:30" ht="15" customHeight="1" x14ac:dyDescent="0.35">
      <c r="A62" s="114" t="s">
        <v>42</v>
      </c>
      <c r="B62" s="115"/>
      <c r="C62" s="120">
        <f>C59+C56+C53</f>
        <v>110</v>
      </c>
      <c r="D62" s="25" t="s">
        <v>22</v>
      </c>
      <c r="E62" s="26">
        <f t="shared" ref="E62:E63" si="19">E59+E56+E53</f>
        <v>80</v>
      </c>
      <c r="F62" s="9">
        <f>E62/C62*100</f>
        <v>72.727272727272734</v>
      </c>
      <c r="G62" s="20">
        <f t="shared" ref="G62:G63" si="20">G59+G56+G53</f>
        <v>84</v>
      </c>
      <c r="H62" s="9">
        <f>G62/C62*100</f>
        <v>76.363636363636374</v>
      </c>
      <c r="I62" s="20"/>
      <c r="J62" s="20"/>
      <c r="K62" s="20">
        <f t="shared" ref="K62:K63" si="21">K59+K56+K53</f>
        <v>83</v>
      </c>
      <c r="L62" s="19">
        <f>K62/C62*100</f>
        <v>75.454545454545453</v>
      </c>
      <c r="M62" s="20">
        <f t="shared" ref="M62:M63" si="22">M59+M56+M53</f>
        <v>81</v>
      </c>
      <c r="N62" s="19">
        <f>M62/C62*100</f>
        <v>73.636363636363626</v>
      </c>
      <c r="O62" s="20">
        <f t="shared" ref="O62:O63" si="23">O59+O56+O53</f>
        <v>77</v>
      </c>
      <c r="P62" s="9">
        <f>O62/C62*100</f>
        <v>70</v>
      </c>
      <c r="Q62" s="20">
        <f t="shared" ref="Q62:Q63" si="24">Q59+Q56+Q53</f>
        <v>82</v>
      </c>
      <c r="R62" s="19">
        <f>Q62/C62*100</f>
        <v>74.545454545454547</v>
      </c>
      <c r="S62" s="20">
        <f t="shared" ref="S62:S63" si="25">S59+S56+S53</f>
        <v>89</v>
      </c>
      <c r="T62" s="9">
        <f>S62/C62*100</f>
        <v>80.909090909090907</v>
      </c>
      <c r="U62" s="20">
        <f t="shared" ref="U62:U63" si="26">U59+U56+U53</f>
        <v>84</v>
      </c>
      <c r="V62" s="9">
        <f>U62/C62*100</f>
        <v>76.363636363636374</v>
      </c>
      <c r="W62" s="20">
        <f t="shared" ref="W62:W63" si="27">W59+W56+W53</f>
        <v>84</v>
      </c>
      <c r="X62" s="9">
        <f>W62/C62*100</f>
        <v>76.363636363636374</v>
      </c>
      <c r="Y62" s="20">
        <f t="shared" ref="Y62:Y63" si="28">Y59+Y56+Y53</f>
        <v>86</v>
      </c>
      <c r="Z62" s="13">
        <f>Y62/C62*100</f>
        <v>78.181818181818187</v>
      </c>
      <c r="AA62" s="20">
        <f t="shared" ref="AA62:AA63" si="29">AA59+AA56+AA53</f>
        <v>85</v>
      </c>
      <c r="AB62" s="22">
        <f>AA62/C62*100</f>
        <v>77.272727272727266</v>
      </c>
      <c r="AC62" s="20">
        <f t="shared" ref="AC62:AC63" si="30">AC59+AC56+AC53</f>
        <v>58</v>
      </c>
      <c r="AD62" s="13">
        <f>AC62/C62*100</f>
        <v>52.72727272727272</v>
      </c>
    </row>
    <row r="63" spans="1:30" ht="15" customHeight="1" x14ac:dyDescent="0.35">
      <c r="A63" s="116"/>
      <c r="B63" s="117"/>
      <c r="C63" s="111"/>
      <c r="D63" s="25" t="s">
        <v>23</v>
      </c>
      <c r="E63" s="26">
        <f t="shared" si="19"/>
        <v>30</v>
      </c>
      <c r="F63" s="9">
        <f>E63/C62*100</f>
        <v>27.27272727272727</v>
      </c>
      <c r="G63" s="20">
        <f t="shared" si="20"/>
        <v>26</v>
      </c>
      <c r="H63" s="9">
        <f>G63/C62*100</f>
        <v>23.636363636363637</v>
      </c>
      <c r="I63" s="20"/>
      <c r="J63" s="20"/>
      <c r="K63" s="20">
        <f t="shared" si="21"/>
        <v>27</v>
      </c>
      <c r="L63" s="19">
        <f>K63/C62*100</f>
        <v>24.545454545454547</v>
      </c>
      <c r="M63" s="20">
        <f t="shared" si="22"/>
        <v>29</v>
      </c>
      <c r="N63" s="19">
        <f>M63/C62*100</f>
        <v>26.36363636363636</v>
      </c>
      <c r="O63" s="20">
        <f t="shared" si="23"/>
        <v>33</v>
      </c>
      <c r="P63" s="9">
        <f>O63/C62*100</f>
        <v>30</v>
      </c>
      <c r="Q63" s="20">
        <f t="shared" si="24"/>
        <v>28</v>
      </c>
      <c r="R63" s="19">
        <f>Q63/C62*100</f>
        <v>25.454545454545453</v>
      </c>
      <c r="S63" s="20">
        <f t="shared" si="25"/>
        <v>21</v>
      </c>
      <c r="T63" s="9">
        <f>S63/C62*100</f>
        <v>19.090909090909093</v>
      </c>
      <c r="U63" s="20">
        <f t="shared" si="26"/>
        <v>26</v>
      </c>
      <c r="V63" s="9">
        <f>U63/C62*100</f>
        <v>23.636363636363637</v>
      </c>
      <c r="W63" s="20">
        <f t="shared" si="27"/>
        <v>26</v>
      </c>
      <c r="X63" s="9">
        <f>W63/C62*100</f>
        <v>23.636363636363637</v>
      </c>
      <c r="Y63" s="20">
        <f t="shared" si="28"/>
        <v>24</v>
      </c>
      <c r="Z63" s="13">
        <f>Y63/C62*100</f>
        <v>21.818181818181817</v>
      </c>
      <c r="AA63" s="20">
        <f t="shared" si="29"/>
        <v>25</v>
      </c>
      <c r="AB63" s="22">
        <f>AA63/C62*100</f>
        <v>22.727272727272727</v>
      </c>
      <c r="AC63" s="20">
        <f t="shared" si="30"/>
        <v>15</v>
      </c>
      <c r="AD63" s="13">
        <f>AC63/C62*100</f>
        <v>13.636363636363635</v>
      </c>
    </row>
    <row r="64" spans="1:30" ht="15" customHeight="1" x14ac:dyDescent="0.35">
      <c r="A64" s="118"/>
      <c r="B64" s="119"/>
      <c r="C64" s="112"/>
      <c r="D64" s="25" t="s">
        <v>24</v>
      </c>
      <c r="E64" s="26"/>
      <c r="F64" s="20"/>
      <c r="G64" s="20"/>
      <c r="H64" s="19"/>
      <c r="I64" s="20"/>
      <c r="J64" s="20"/>
      <c r="K64" s="20"/>
      <c r="L64" s="20"/>
      <c r="M64" s="20"/>
      <c r="N64" s="19"/>
      <c r="O64" s="20"/>
      <c r="P64" s="19"/>
      <c r="Q64" s="20"/>
      <c r="R64" s="19"/>
      <c r="S64" s="20"/>
      <c r="T64" s="19"/>
      <c r="U64" s="20"/>
      <c r="V64" s="19"/>
      <c r="W64" s="20"/>
      <c r="X64" s="19"/>
      <c r="Y64" s="20"/>
      <c r="Z64" s="22"/>
      <c r="AA64" s="24"/>
      <c r="AB64" s="22"/>
      <c r="AC64" s="24"/>
      <c r="AD64" s="22"/>
    </row>
    <row r="65" spans="1:30" ht="16.5" x14ac:dyDescent="0.35">
      <c r="A65" s="113">
        <v>15</v>
      </c>
      <c r="B65" s="110" t="s">
        <v>43</v>
      </c>
      <c r="C65" s="113">
        <v>39</v>
      </c>
      <c r="D65" s="7" t="s">
        <v>22</v>
      </c>
      <c r="E65" s="29">
        <v>27</v>
      </c>
      <c r="F65" s="9">
        <f>E65/C65*100</f>
        <v>69.230769230769226</v>
      </c>
      <c r="G65" s="29">
        <v>28</v>
      </c>
      <c r="H65" s="9">
        <f>G65/C65*100</f>
        <v>71.794871794871796</v>
      </c>
      <c r="I65" s="21"/>
      <c r="J65" s="20"/>
      <c r="K65" s="29">
        <v>29</v>
      </c>
      <c r="L65" s="19">
        <f>K65/C65*100</f>
        <v>74.358974358974365</v>
      </c>
      <c r="M65" s="29">
        <v>28</v>
      </c>
      <c r="N65" s="19">
        <f>M65/C65*100</f>
        <v>71.794871794871796</v>
      </c>
      <c r="O65" s="29">
        <v>27</v>
      </c>
      <c r="P65" s="9">
        <f>O65/C65*100</f>
        <v>69.230769230769226</v>
      </c>
      <c r="Q65" s="29">
        <v>29</v>
      </c>
      <c r="R65" s="19">
        <f>Q65/C65*100</f>
        <v>74.358974358974365</v>
      </c>
      <c r="S65" s="29">
        <v>30</v>
      </c>
      <c r="T65" s="9">
        <f>S65/C65*100</f>
        <v>76.923076923076934</v>
      </c>
      <c r="U65" s="29">
        <v>28</v>
      </c>
      <c r="V65" s="9">
        <f>U65/C65*100</f>
        <v>71.794871794871796</v>
      </c>
      <c r="W65" s="29">
        <v>28</v>
      </c>
      <c r="X65" s="9">
        <f>W65/C65*100</f>
        <v>71.794871794871796</v>
      </c>
      <c r="Y65" s="29">
        <v>30</v>
      </c>
      <c r="Z65" s="13">
        <f>Y65/C65*100</f>
        <v>76.923076923076934</v>
      </c>
      <c r="AA65" s="29">
        <v>28</v>
      </c>
      <c r="AB65" s="22">
        <f>AA65/C65*100</f>
        <v>71.794871794871796</v>
      </c>
      <c r="AC65" s="29">
        <v>30</v>
      </c>
      <c r="AD65" s="13">
        <f>AC65/C65*100</f>
        <v>76.923076923076934</v>
      </c>
    </row>
    <row r="66" spans="1:30" ht="16.5" x14ac:dyDescent="0.35">
      <c r="A66" s="111"/>
      <c r="B66" s="111"/>
      <c r="C66" s="111"/>
      <c r="D66" s="7" t="s">
        <v>23</v>
      </c>
      <c r="E66" s="29">
        <v>12</v>
      </c>
      <c r="F66" s="9">
        <f>E66/C65*100</f>
        <v>30.76923076923077</v>
      </c>
      <c r="G66" s="29">
        <v>11</v>
      </c>
      <c r="H66" s="9">
        <f>G66/C65*100</f>
        <v>28.205128205128204</v>
      </c>
      <c r="I66" s="21"/>
      <c r="J66" s="20"/>
      <c r="K66" s="29">
        <v>10</v>
      </c>
      <c r="L66" s="19">
        <f>K66/C65*100</f>
        <v>25.641025641025639</v>
      </c>
      <c r="M66" s="29">
        <v>11</v>
      </c>
      <c r="N66" s="19">
        <f>M66/C65*100</f>
        <v>28.205128205128204</v>
      </c>
      <c r="O66" s="29">
        <v>12</v>
      </c>
      <c r="P66" s="9">
        <f>O66/C65*100</f>
        <v>30.76923076923077</v>
      </c>
      <c r="Q66" s="29">
        <v>10</v>
      </c>
      <c r="R66" s="19">
        <f>Q66/C65*100</f>
        <v>25.641025641025639</v>
      </c>
      <c r="S66" s="29">
        <v>9</v>
      </c>
      <c r="T66" s="9">
        <f>S66/C65*100</f>
        <v>23.076923076923077</v>
      </c>
      <c r="U66" s="29">
        <v>11</v>
      </c>
      <c r="V66" s="9">
        <f>U66/C65*100</f>
        <v>28.205128205128204</v>
      </c>
      <c r="W66" s="29">
        <v>11</v>
      </c>
      <c r="X66" s="9">
        <f>W66/C65*100</f>
        <v>28.205128205128204</v>
      </c>
      <c r="Y66" s="29">
        <v>9</v>
      </c>
      <c r="Z66" s="13">
        <f>Y66/C65*100</f>
        <v>23.076923076923077</v>
      </c>
      <c r="AA66" s="29">
        <v>11</v>
      </c>
      <c r="AB66" s="22">
        <f>AA66/C65*100</f>
        <v>28.205128205128204</v>
      </c>
      <c r="AC66" s="29">
        <v>9</v>
      </c>
      <c r="AD66" s="13">
        <f>AC66/C65*100</f>
        <v>23.076923076923077</v>
      </c>
    </row>
    <row r="67" spans="1:30" ht="16.5" x14ac:dyDescent="0.35">
      <c r="A67" s="112"/>
      <c r="B67" s="112"/>
      <c r="C67" s="112"/>
      <c r="D67" s="7" t="s">
        <v>24</v>
      </c>
      <c r="E67" s="28"/>
      <c r="F67" s="20"/>
      <c r="G67" s="21"/>
      <c r="H67" s="19"/>
      <c r="I67" s="21"/>
      <c r="J67" s="20"/>
      <c r="K67" s="21"/>
      <c r="L67" s="19"/>
      <c r="M67" s="21"/>
      <c r="N67" s="19"/>
      <c r="O67" s="21"/>
      <c r="P67" s="19"/>
      <c r="Q67" s="21"/>
      <c r="R67" s="19"/>
      <c r="S67" s="21"/>
      <c r="T67" s="38"/>
      <c r="U67" s="21"/>
      <c r="V67" s="19"/>
      <c r="W67" s="21"/>
      <c r="X67" s="19"/>
      <c r="Y67" s="21"/>
      <c r="Z67" s="22"/>
      <c r="AA67" s="21"/>
      <c r="AB67" s="22"/>
      <c r="AC67" s="21"/>
      <c r="AD67" s="22"/>
    </row>
    <row r="68" spans="1:30" ht="16.5" x14ac:dyDescent="0.35">
      <c r="A68" s="113">
        <v>16</v>
      </c>
      <c r="B68" s="110" t="s">
        <v>44</v>
      </c>
      <c r="C68" s="113">
        <v>40</v>
      </c>
      <c r="D68" s="7" t="s">
        <v>22</v>
      </c>
      <c r="E68" s="28">
        <v>34</v>
      </c>
      <c r="F68" s="9">
        <f>E68/C68*100</f>
        <v>85</v>
      </c>
      <c r="G68" s="28">
        <v>35</v>
      </c>
      <c r="H68" s="9">
        <f>G68/C68*100</f>
        <v>87.5</v>
      </c>
      <c r="I68" s="21"/>
      <c r="J68" s="20"/>
      <c r="K68" s="28">
        <v>35</v>
      </c>
      <c r="L68" s="19">
        <f>K68/C68*100</f>
        <v>87.5</v>
      </c>
      <c r="M68" s="28">
        <v>35</v>
      </c>
      <c r="N68" s="19">
        <f>M68/C68*100</f>
        <v>87.5</v>
      </c>
      <c r="O68" s="28">
        <v>35</v>
      </c>
      <c r="P68" s="9">
        <f>O68/C68*100</f>
        <v>87.5</v>
      </c>
      <c r="Q68" s="28">
        <v>36</v>
      </c>
      <c r="R68" s="19">
        <f>Q68/C68*100</f>
        <v>90</v>
      </c>
      <c r="S68" s="28">
        <v>38</v>
      </c>
      <c r="T68" s="9">
        <f>S68/C68*100</f>
        <v>95</v>
      </c>
      <c r="U68" s="28">
        <v>34</v>
      </c>
      <c r="V68" s="9">
        <f>U68/C68*100</f>
        <v>85</v>
      </c>
      <c r="W68" s="28">
        <v>37</v>
      </c>
      <c r="X68" s="9">
        <f>W68/C68*100</f>
        <v>92.5</v>
      </c>
      <c r="Y68" s="28">
        <v>35</v>
      </c>
      <c r="Z68" s="13">
        <f>Y68/C68*100</f>
        <v>87.5</v>
      </c>
      <c r="AA68" s="28">
        <v>35</v>
      </c>
      <c r="AB68" s="22">
        <f>AA68/C68*100</f>
        <v>87.5</v>
      </c>
      <c r="AC68" s="28">
        <v>36</v>
      </c>
      <c r="AD68" s="13">
        <f>AC68/C68*100</f>
        <v>90</v>
      </c>
    </row>
    <row r="69" spans="1:30" ht="16.5" x14ac:dyDescent="0.35">
      <c r="A69" s="111"/>
      <c r="B69" s="111"/>
      <c r="C69" s="111"/>
      <c r="D69" s="7" t="s">
        <v>23</v>
      </c>
      <c r="E69" s="28">
        <v>6</v>
      </c>
      <c r="F69" s="9">
        <f>E69/C68*100</f>
        <v>15</v>
      </c>
      <c r="G69" s="28">
        <v>5</v>
      </c>
      <c r="H69" s="9">
        <f>G69/C68*100</f>
        <v>12.5</v>
      </c>
      <c r="I69" s="21"/>
      <c r="J69" s="20"/>
      <c r="K69" s="28">
        <v>5</v>
      </c>
      <c r="L69" s="19">
        <f>K69/C68*100</f>
        <v>12.5</v>
      </c>
      <c r="M69" s="28">
        <v>5</v>
      </c>
      <c r="N69" s="19">
        <f>M69/C68*100</f>
        <v>12.5</v>
      </c>
      <c r="O69" s="28">
        <v>5</v>
      </c>
      <c r="P69" s="9">
        <f>O69/C68*100</f>
        <v>12.5</v>
      </c>
      <c r="Q69" s="28">
        <v>4</v>
      </c>
      <c r="R69" s="19">
        <f>Q69/C68*100</f>
        <v>10</v>
      </c>
      <c r="S69" s="28">
        <v>2</v>
      </c>
      <c r="T69" s="9">
        <f>S69/C68*100</f>
        <v>5</v>
      </c>
      <c r="U69" s="28">
        <v>6</v>
      </c>
      <c r="V69" s="9">
        <f>U69/C68*100</f>
        <v>15</v>
      </c>
      <c r="W69" s="28">
        <v>3</v>
      </c>
      <c r="X69" s="9">
        <f>W69/C68*100</f>
        <v>7.5</v>
      </c>
      <c r="Y69" s="28">
        <v>5</v>
      </c>
      <c r="Z69" s="13">
        <f>Y69/C68*100</f>
        <v>12.5</v>
      </c>
      <c r="AA69" s="28">
        <v>5</v>
      </c>
      <c r="AB69" s="22">
        <f>AA69/C68*100</f>
        <v>12.5</v>
      </c>
      <c r="AC69" s="28">
        <v>4</v>
      </c>
      <c r="AD69" s="13">
        <f>AC69/C68*100</f>
        <v>10</v>
      </c>
    </row>
    <row r="70" spans="1:30" ht="16.5" x14ac:dyDescent="0.35">
      <c r="A70" s="112"/>
      <c r="B70" s="112"/>
      <c r="C70" s="112"/>
      <c r="D70" s="7" t="s">
        <v>24</v>
      </c>
      <c r="E70" s="28"/>
      <c r="F70" s="20"/>
      <c r="G70" s="21"/>
      <c r="H70" s="19"/>
      <c r="I70" s="21"/>
      <c r="J70" s="20"/>
      <c r="K70" s="21"/>
      <c r="L70" s="19"/>
      <c r="M70" s="21"/>
      <c r="N70" s="19"/>
      <c r="O70" s="21"/>
      <c r="P70" s="19"/>
      <c r="Q70" s="21"/>
      <c r="R70" s="19"/>
      <c r="S70" s="21"/>
      <c r="T70" s="38"/>
      <c r="U70" s="21"/>
      <c r="V70" s="19"/>
      <c r="W70" s="21"/>
      <c r="X70" s="19"/>
      <c r="Y70" s="21"/>
      <c r="Z70" s="22"/>
      <c r="AA70" s="21"/>
      <c r="AB70" s="22"/>
      <c r="AC70" s="21"/>
      <c r="AD70" s="22"/>
    </row>
    <row r="71" spans="1:30" ht="16.5" x14ac:dyDescent="0.35">
      <c r="A71" s="113">
        <v>17</v>
      </c>
      <c r="B71" s="110" t="s">
        <v>45</v>
      </c>
      <c r="C71" s="113">
        <v>38</v>
      </c>
      <c r="D71" s="7" t="s">
        <v>22</v>
      </c>
      <c r="E71" s="28">
        <v>18</v>
      </c>
      <c r="F71" s="9">
        <f>E71/C71*100</f>
        <v>47.368421052631575</v>
      </c>
      <c r="G71" s="28">
        <v>19</v>
      </c>
      <c r="H71" s="9">
        <f>G71/C71*100</f>
        <v>50</v>
      </c>
      <c r="I71" s="21"/>
      <c r="J71" s="20"/>
      <c r="K71" s="28">
        <v>20</v>
      </c>
      <c r="L71" s="19">
        <f>K71/C71*100</f>
        <v>52.631578947368418</v>
      </c>
      <c r="M71" s="28">
        <v>22</v>
      </c>
      <c r="N71" s="19">
        <f>M71/C71*100</f>
        <v>57.894736842105267</v>
      </c>
      <c r="O71" s="28">
        <v>20</v>
      </c>
      <c r="P71" s="9">
        <f>O71/C71*100</f>
        <v>52.631578947368418</v>
      </c>
      <c r="Q71" s="28">
        <v>24</v>
      </c>
      <c r="R71" s="19">
        <f>Q71/C71*100</f>
        <v>63.157894736842103</v>
      </c>
      <c r="S71" s="28">
        <v>25</v>
      </c>
      <c r="T71" s="9">
        <f>S71/C71*100</f>
        <v>65.789473684210535</v>
      </c>
      <c r="U71" s="28">
        <v>23</v>
      </c>
      <c r="V71" s="9">
        <f>U71/C71*100</f>
        <v>60.526315789473685</v>
      </c>
      <c r="W71" s="28">
        <v>23</v>
      </c>
      <c r="X71" s="9">
        <f>W71/C71*100</f>
        <v>60.526315789473685</v>
      </c>
      <c r="Y71" s="28">
        <v>24</v>
      </c>
      <c r="Z71" s="13">
        <f>Y71/C71*100</f>
        <v>63.157894736842103</v>
      </c>
      <c r="AA71" s="29">
        <v>22</v>
      </c>
      <c r="AB71" s="22">
        <f>AA71/C71*100</f>
        <v>57.894736842105267</v>
      </c>
      <c r="AC71" s="29">
        <v>28</v>
      </c>
      <c r="AD71" s="13">
        <f>AC71/C71*100</f>
        <v>73.68421052631578</v>
      </c>
    </row>
    <row r="72" spans="1:30" ht="16.5" x14ac:dyDescent="0.35">
      <c r="A72" s="111"/>
      <c r="B72" s="111"/>
      <c r="C72" s="111"/>
      <c r="D72" s="7" t="s">
        <v>23</v>
      </c>
      <c r="E72" s="28">
        <v>20</v>
      </c>
      <c r="F72" s="9">
        <f>E72/C71*100</f>
        <v>52.631578947368418</v>
      </c>
      <c r="G72" s="28">
        <v>19</v>
      </c>
      <c r="H72" s="9">
        <f>G72/C71*100</f>
        <v>50</v>
      </c>
      <c r="I72" s="21"/>
      <c r="J72" s="20"/>
      <c r="K72" s="28">
        <v>18</v>
      </c>
      <c r="L72" s="19">
        <f>K72/C71*100</f>
        <v>47.368421052631575</v>
      </c>
      <c r="M72" s="28">
        <v>16</v>
      </c>
      <c r="N72" s="19">
        <f>M72/C71*100</f>
        <v>42.105263157894733</v>
      </c>
      <c r="O72" s="28">
        <v>18</v>
      </c>
      <c r="P72" s="9">
        <f>O72/C71*100</f>
        <v>47.368421052631575</v>
      </c>
      <c r="Q72" s="28">
        <v>18</v>
      </c>
      <c r="R72" s="19">
        <f>Q72/C71*100</f>
        <v>47.368421052631575</v>
      </c>
      <c r="S72" s="28">
        <v>13</v>
      </c>
      <c r="T72" s="9">
        <f>S72/C71*100</f>
        <v>34.210526315789473</v>
      </c>
      <c r="U72" s="28">
        <v>15</v>
      </c>
      <c r="V72" s="9">
        <f>U72/C71*100</f>
        <v>39.473684210526315</v>
      </c>
      <c r="W72" s="28">
        <v>15</v>
      </c>
      <c r="X72" s="9">
        <f>W72/C71*100</f>
        <v>39.473684210526315</v>
      </c>
      <c r="Y72" s="28">
        <v>14</v>
      </c>
      <c r="Z72" s="13">
        <f>Y72/C71*100</f>
        <v>36.84210526315789</v>
      </c>
      <c r="AA72" s="29">
        <v>16</v>
      </c>
      <c r="AB72" s="22">
        <f>AA72/C71*100</f>
        <v>42.105263157894733</v>
      </c>
      <c r="AC72" s="29">
        <v>10</v>
      </c>
      <c r="AD72" s="13">
        <f>AC72/C71*100</f>
        <v>26.315789473684209</v>
      </c>
    </row>
    <row r="73" spans="1:30" ht="16.5" x14ac:dyDescent="0.35">
      <c r="A73" s="112"/>
      <c r="B73" s="112"/>
      <c r="C73" s="112"/>
      <c r="D73" s="7" t="s">
        <v>24</v>
      </c>
      <c r="E73" s="28"/>
      <c r="F73" s="20"/>
      <c r="G73" s="21"/>
      <c r="H73" s="19"/>
      <c r="I73" s="21"/>
      <c r="J73" s="20"/>
      <c r="K73" s="28">
        <v>0</v>
      </c>
      <c r="L73" s="19"/>
      <c r="M73" s="21"/>
      <c r="N73" s="19"/>
      <c r="O73" s="21"/>
      <c r="P73" s="19"/>
      <c r="Q73" s="21"/>
      <c r="R73" s="19"/>
      <c r="S73" s="21"/>
      <c r="T73" s="38"/>
      <c r="U73" s="21"/>
      <c r="V73" s="19"/>
      <c r="W73" s="21"/>
      <c r="X73" s="19"/>
      <c r="Y73" s="21"/>
      <c r="Z73" s="22"/>
      <c r="AA73" s="23"/>
      <c r="AB73" s="22"/>
      <c r="AC73" s="23"/>
      <c r="AD73" s="22"/>
    </row>
    <row r="74" spans="1:30" ht="16.5" x14ac:dyDescent="0.35">
      <c r="A74" s="114" t="s">
        <v>46</v>
      </c>
      <c r="B74" s="115"/>
      <c r="C74" s="120">
        <f>C71+C68+C65</f>
        <v>117</v>
      </c>
      <c r="D74" s="25" t="s">
        <v>22</v>
      </c>
      <c r="E74" s="26">
        <f>E71+E68+E65</f>
        <v>79</v>
      </c>
      <c r="F74" s="9">
        <f>E74/C74*100</f>
        <v>67.521367521367523</v>
      </c>
      <c r="G74" s="20">
        <f>G71+G68+G65</f>
        <v>82</v>
      </c>
      <c r="H74" s="9">
        <f>G74/C74*100</f>
        <v>70.085470085470078</v>
      </c>
      <c r="I74" s="20"/>
      <c r="J74" s="12"/>
      <c r="K74" s="26">
        <f>K71+K68+K65</f>
        <v>84</v>
      </c>
      <c r="L74" s="19">
        <f>K74/C74*100</f>
        <v>71.794871794871796</v>
      </c>
      <c r="M74" s="20">
        <f t="shared" ref="M74:M75" si="31">M65+M68+M71</f>
        <v>85</v>
      </c>
      <c r="N74" s="19">
        <f>M74/C74*100</f>
        <v>72.649572649572647</v>
      </c>
      <c r="O74" s="20">
        <f t="shared" ref="O74:O75" si="32">O65+O68+O71</f>
        <v>82</v>
      </c>
      <c r="P74" s="9">
        <f>O74/C74*100</f>
        <v>70.085470085470078</v>
      </c>
      <c r="Q74" s="20">
        <f t="shared" ref="Q74:Q75" si="33">Q65+Q68+Q71</f>
        <v>89</v>
      </c>
      <c r="R74" s="19">
        <f>Q74/C74*100</f>
        <v>76.068376068376068</v>
      </c>
      <c r="S74" s="20">
        <f t="shared" ref="S74:S75" si="34">S65+S68+S71</f>
        <v>93</v>
      </c>
      <c r="T74" s="9">
        <f>S74/C74*100</f>
        <v>79.487179487179489</v>
      </c>
      <c r="U74" s="20">
        <f t="shared" ref="U74:U75" si="35">U65+U68+U71</f>
        <v>85</v>
      </c>
      <c r="V74" s="9">
        <f>U74/C74*100</f>
        <v>72.649572649572647</v>
      </c>
      <c r="W74" s="20">
        <f t="shared" ref="W74:W75" si="36">W65+W68+W71</f>
        <v>88</v>
      </c>
      <c r="X74" s="9">
        <f>W74/C74*100</f>
        <v>75.213675213675216</v>
      </c>
      <c r="Y74" s="20">
        <f t="shared" ref="Y74:Y75" si="37">Y65+Y68+Y71</f>
        <v>89</v>
      </c>
      <c r="Z74" s="13">
        <f>Y74/C74*100</f>
        <v>76.068376068376068</v>
      </c>
      <c r="AA74" s="20">
        <f t="shared" ref="AA74:AA75" si="38">AA65+AA68+AA71</f>
        <v>85</v>
      </c>
      <c r="AB74" s="22">
        <f>AA74/C74*100</f>
        <v>72.649572649572647</v>
      </c>
      <c r="AC74" s="20">
        <f t="shared" ref="AC74:AC75" si="39">AC65+AC68+AC71</f>
        <v>94</v>
      </c>
      <c r="AD74" s="13">
        <f>AC74/C74*100</f>
        <v>80.341880341880341</v>
      </c>
    </row>
    <row r="75" spans="1:30" ht="16.5" x14ac:dyDescent="0.35">
      <c r="A75" s="116"/>
      <c r="B75" s="117"/>
      <c r="C75" s="111"/>
      <c r="D75" s="25" t="s">
        <v>23</v>
      </c>
      <c r="E75" s="26">
        <f>E72+E69+E66</f>
        <v>38</v>
      </c>
      <c r="F75" s="9">
        <f>E75/C74*100</f>
        <v>32.478632478632477</v>
      </c>
      <c r="G75" s="26">
        <f>G72+G69+G66</f>
        <v>35</v>
      </c>
      <c r="H75" s="9">
        <f>G75/C74*100</f>
        <v>29.914529914529915</v>
      </c>
      <c r="I75" s="20"/>
      <c r="J75" s="20"/>
      <c r="K75" s="20">
        <f>K66+K69+K72</f>
        <v>33</v>
      </c>
      <c r="L75" s="19">
        <f>K75/C74*100</f>
        <v>28.205128205128204</v>
      </c>
      <c r="M75" s="20">
        <f t="shared" si="31"/>
        <v>32</v>
      </c>
      <c r="N75" s="19">
        <f>M75/C74*100</f>
        <v>27.350427350427353</v>
      </c>
      <c r="O75" s="20">
        <f t="shared" si="32"/>
        <v>35</v>
      </c>
      <c r="P75" s="9">
        <f>O75/C74*100</f>
        <v>29.914529914529915</v>
      </c>
      <c r="Q75" s="20">
        <f t="shared" si="33"/>
        <v>32</v>
      </c>
      <c r="R75" s="19">
        <f>Q75/C74*100</f>
        <v>27.350427350427353</v>
      </c>
      <c r="S75" s="20">
        <f t="shared" si="34"/>
        <v>24</v>
      </c>
      <c r="T75" s="9">
        <f>S75/C74*100</f>
        <v>20.512820512820511</v>
      </c>
      <c r="U75" s="20">
        <f t="shared" si="35"/>
        <v>32</v>
      </c>
      <c r="V75" s="9">
        <f>U75/C74*100</f>
        <v>27.350427350427353</v>
      </c>
      <c r="W75" s="20">
        <f t="shared" si="36"/>
        <v>29</v>
      </c>
      <c r="X75" s="9">
        <f>W75/C74*100</f>
        <v>24.786324786324787</v>
      </c>
      <c r="Y75" s="20">
        <f t="shared" si="37"/>
        <v>28</v>
      </c>
      <c r="Z75" s="13">
        <f>Y75/C74*100</f>
        <v>23.931623931623932</v>
      </c>
      <c r="AA75" s="20">
        <f t="shared" si="38"/>
        <v>32</v>
      </c>
      <c r="AB75" s="22">
        <f>AA75/C74*100</f>
        <v>27.350427350427353</v>
      </c>
      <c r="AC75" s="20">
        <f t="shared" si="39"/>
        <v>23</v>
      </c>
      <c r="AD75" s="13">
        <f>AC75/C74*100</f>
        <v>19.658119658119659</v>
      </c>
    </row>
    <row r="76" spans="1:30" ht="16.5" x14ac:dyDescent="0.35">
      <c r="A76" s="118"/>
      <c r="B76" s="119"/>
      <c r="C76" s="112"/>
      <c r="D76" s="25" t="s">
        <v>24</v>
      </c>
      <c r="E76" s="26"/>
      <c r="F76" s="20"/>
      <c r="G76" s="20"/>
      <c r="H76" s="19"/>
      <c r="I76" s="20"/>
      <c r="J76" s="20"/>
      <c r="K76" s="20"/>
      <c r="L76" s="19"/>
      <c r="M76" s="20"/>
      <c r="N76" s="20"/>
      <c r="O76" s="20"/>
      <c r="P76" s="19"/>
      <c r="Q76" s="20"/>
      <c r="R76" s="20"/>
      <c r="S76" s="20"/>
      <c r="T76" s="39"/>
      <c r="U76" s="20"/>
      <c r="V76" s="20"/>
      <c r="W76" s="20"/>
      <c r="X76" s="20"/>
      <c r="Y76" s="21"/>
      <c r="Z76" s="24"/>
      <c r="AA76" s="23"/>
      <c r="AB76" s="24"/>
      <c r="AC76" s="24"/>
      <c r="AD76" s="24"/>
    </row>
    <row r="77" spans="1:30" ht="16.5" x14ac:dyDescent="0.35">
      <c r="A77" s="114" t="s">
        <v>47</v>
      </c>
      <c r="B77" s="115"/>
      <c r="C77" s="120">
        <f>C74+C62+C50+C35+C20</f>
        <v>637</v>
      </c>
      <c r="D77" s="25" t="s">
        <v>22</v>
      </c>
      <c r="E77" s="26">
        <f t="shared" ref="E77:E78" si="40">E74+E62+E50+E35+E20</f>
        <v>463</v>
      </c>
      <c r="F77" s="9">
        <f>E77/C77*100</f>
        <v>72.684458398744113</v>
      </c>
      <c r="G77" s="20">
        <f>G74+G62+G50+G35+G20</f>
        <v>485</v>
      </c>
      <c r="H77" s="9">
        <f>G77/C77*100</f>
        <v>76.138147566718999</v>
      </c>
      <c r="I77" s="20">
        <f t="shared" ref="I77:I79" si="41">I74+I62+I50+I35+I20</f>
        <v>335</v>
      </c>
      <c r="J77" s="19">
        <f>I77/I80*100</f>
        <v>81.707317073170728</v>
      </c>
      <c r="K77" s="20">
        <f t="shared" ref="K77:K79" si="42">K74+K62+K50+K35+K20</f>
        <v>167</v>
      </c>
      <c r="L77" s="19">
        <f>K77/K80*100</f>
        <v>73.568281938325995</v>
      </c>
      <c r="M77" s="20">
        <f t="shared" ref="M77:M79" si="43">M74+M62+M50+M35+M20</f>
        <v>166</v>
      </c>
      <c r="N77" s="19">
        <f>M77/M80*100</f>
        <v>73.127753303964766</v>
      </c>
      <c r="O77" s="20">
        <f t="shared" ref="O77:O79" si="44">O74+O62+O50+O35+O20</f>
        <v>463</v>
      </c>
      <c r="P77" s="19">
        <f>O77/O80*100</f>
        <v>72.684458398744113</v>
      </c>
      <c r="Q77" s="20">
        <f t="shared" ref="Q77:Q79" si="45">Q74+Q62+Q50+Q35+Q20</f>
        <v>277</v>
      </c>
      <c r="R77" s="19">
        <f>Q77/Q80*100</f>
        <v>77.15877437325905</v>
      </c>
      <c r="S77" s="20">
        <f t="shared" ref="S77:S79" si="46">S74+S62+S50+S35+S20</f>
        <v>519</v>
      </c>
      <c r="T77" s="19">
        <f>S77/S80*100</f>
        <v>81.475667189952901</v>
      </c>
      <c r="U77" s="20">
        <f t="shared" ref="U77:U79" si="47">U74+U62+U50+U35+U20</f>
        <v>481</v>
      </c>
      <c r="V77" s="19">
        <f>U77/U80*100</f>
        <v>75.510204081632651</v>
      </c>
      <c r="W77" s="20">
        <f t="shared" ref="W77:W79" si="48">W74+W62+W50+W35+W20</f>
        <v>483</v>
      </c>
      <c r="X77" s="19">
        <f>W77/W80*100</f>
        <v>75.824175824175825</v>
      </c>
      <c r="Y77" s="20">
        <f t="shared" ref="Y77:Y79" si="49">Y74+Y62+Y50+Y35+Y20</f>
        <v>507</v>
      </c>
      <c r="Z77" s="22">
        <f>Y77/Y80*100</f>
        <v>79.591836734693871</v>
      </c>
      <c r="AA77" s="20">
        <f t="shared" ref="AA77:AA79" si="50">AA74+AA62+AA50+AA35+AA20</f>
        <v>272</v>
      </c>
      <c r="AB77" s="22">
        <f>AA77/AA80*100</f>
        <v>76.619718309859152</v>
      </c>
      <c r="AC77" s="20">
        <f t="shared" ref="AC77:AC79" si="51">AC74+AC62+AC50+AC35+AC20</f>
        <v>504</v>
      </c>
      <c r="AD77" s="22">
        <f>AC77/AC80*100</f>
        <v>84</v>
      </c>
    </row>
    <row r="78" spans="1:30" ht="16.5" x14ac:dyDescent="0.35">
      <c r="A78" s="116"/>
      <c r="B78" s="117"/>
      <c r="C78" s="111"/>
      <c r="D78" s="25" t="s">
        <v>23</v>
      </c>
      <c r="E78" s="26">
        <f t="shared" si="40"/>
        <v>173</v>
      </c>
      <c r="F78" s="9">
        <f>E78/C77*100</f>
        <v>27.1585557299843</v>
      </c>
      <c r="G78" s="20">
        <f>G75+G63+G51+G36+G21</f>
        <v>151</v>
      </c>
      <c r="H78" s="9">
        <f>G78/C77*100</f>
        <v>23.704866562009418</v>
      </c>
      <c r="I78" s="20">
        <f t="shared" si="41"/>
        <v>74</v>
      </c>
      <c r="J78" s="19">
        <f>I78/I80*100</f>
        <v>18.048780487804876</v>
      </c>
      <c r="K78" s="20">
        <f t="shared" si="42"/>
        <v>60</v>
      </c>
      <c r="L78" s="19">
        <f>K78/K80*100</f>
        <v>26.431718061674008</v>
      </c>
      <c r="M78" s="20">
        <f t="shared" si="43"/>
        <v>61</v>
      </c>
      <c r="N78" s="19">
        <f>M78/M80*100</f>
        <v>26.872246696035241</v>
      </c>
      <c r="O78" s="20">
        <f t="shared" si="44"/>
        <v>173</v>
      </c>
      <c r="P78" s="19">
        <f>O78/O80*100</f>
        <v>27.1585557299843</v>
      </c>
      <c r="Q78" s="20">
        <f t="shared" si="45"/>
        <v>82</v>
      </c>
      <c r="R78" s="19">
        <f>Q78/Q80*100</f>
        <v>22.841225626740947</v>
      </c>
      <c r="S78" s="20">
        <f t="shared" si="46"/>
        <v>117</v>
      </c>
      <c r="T78" s="19">
        <f>S78/S80*100</f>
        <v>18.367346938775512</v>
      </c>
      <c r="U78" s="20">
        <f t="shared" si="47"/>
        <v>155</v>
      </c>
      <c r="V78" s="19">
        <f>U78/U80*100</f>
        <v>24.332810047095762</v>
      </c>
      <c r="W78" s="20">
        <f t="shared" si="48"/>
        <v>153</v>
      </c>
      <c r="X78" s="19">
        <f>W78/W80*100</f>
        <v>24.018838304552588</v>
      </c>
      <c r="Y78" s="20">
        <f t="shared" si="49"/>
        <v>129</v>
      </c>
      <c r="Z78" s="22">
        <f>Y78/Y80*100</f>
        <v>20.251177394034535</v>
      </c>
      <c r="AA78" s="24">
        <f t="shared" si="50"/>
        <v>83</v>
      </c>
      <c r="AB78" s="22">
        <f>AA78/AA80*100</f>
        <v>23.380281690140844</v>
      </c>
      <c r="AC78" s="24">
        <f t="shared" si="51"/>
        <v>95</v>
      </c>
      <c r="AD78" s="22">
        <f>AC78/AC80*100</f>
        <v>15.833333333333332</v>
      </c>
    </row>
    <row r="79" spans="1:30" ht="16.5" x14ac:dyDescent="0.35">
      <c r="A79" s="118"/>
      <c r="B79" s="119"/>
      <c r="C79" s="112"/>
      <c r="D79" s="25" t="s">
        <v>24</v>
      </c>
      <c r="E79" s="26">
        <f>E76+E64+E52+E37+E22</f>
        <v>1</v>
      </c>
      <c r="F79" s="19">
        <f>E79/C77*100</f>
        <v>0.15698587127158556</v>
      </c>
      <c r="G79" s="20">
        <f t="shared" ref="G79" si="52">G76+G64+G52+G37+G22</f>
        <v>1</v>
      </c>
      <c r="H79" s="9">
        <f>G79/G80*100</f>
        <v>0.15698587127158556</v>
      </c>
      <c r="I79" s="20">
        <f t="shared" si="41"/>
        <v>1</v>
      </c>
      <c r="J79" s="19">
        <f>I79/I80*100</f>
        <v>0.24390243902439024</v>
      </c>
      <c r="K79" s="20">
        <f t="shared" si="42"/>
        <v>0</v>
      </c>
      <c r="L79" s="19">
        <f>K79/K80*100</f>
        <v>0</v>
      </c>
      <c r="M79" s="20">
        <f t="shared" si="43"/>
        <v>0</v>
      </c>
      <c r="N79" s="19">
        <f>M79/M80*100</f>
        <v>0</v>
      </c>
      <c r="O79" s="20">
        <f t="shared" si="44"/>
        <v>1</v>
      </c>
      <c r="P79" s="19">
        <f>O79/O80*100</f>
        <v>0.15698587127158556</v>
      </c>
      <c r="Q79" s="20">
        <f t="shared" si="45"/>
        <v>0</v>
      </c>
      <c r="R79" s="19">
        <f>Q79/Q80*100</f>
        <v>0</v>
      </c>
      <c r="S79" s="20">
        <f t="shared" si="46"/>
        <v>1</v>
      </c>
      <c r="T79" s="19">
        <f>S79/S80*100</f>
        <v>0.15698587127158556</v>
      </c>
      <c r="U79" s="20">
        <f t="shared" si="47"/>
        <v>1</v>
      </c>
      <c r="V79" s="19">
        <f>U79/U80*100</f>
        <v>0.15698587127158556</v>
      </c>
      <c r="W79" s="20">
        <f t="shared" si="48"/>
        <v>1</v>
      </c>
      <c r="X79" s="19">
        <f>W79/W80*100</f>
        <v>0.15698587127158556</v>
      </c>
      <c r="Y79" s="20">
        <f t="shared" si="49"/>
        <v>1</v>
      </c>
      <c r="Z79" s="22">
        <f>Y79/Y80*100</f>
        <v>0.15698587127158556</v>
      </c>
      <c r="AA79" s="24">
        <f t="shared" si="50"/>
        <v>0</v>
      </c>
      <c r="AB79" s="22">
        <f>AA79/AA80*100</f>
        <v>0</v>
      </c>
      <c r="AC79" s="24">
        <f t="shared" si="51"/>
        <v>1</v>
      </c>
      <c r="AD79" s="22">
        <f>AC79/AC80*100</f>
        <v>0.16666666666666669</v>
      </c>
    </row>
    <row r="80" spans="1:30" ht="15" customHeight="1" x14ac:dyDescent="0.35">
      <c r="A80" s="5"/>
      <c r="B80" s="4"/>
      <c r="C80" s="3"/>
      <c r="D80" s="5"/>
      <c r="E80" s="71"/>
      <c r="F80" s="40"/>
      <c r="G80" s="41">
        <f>SUM(G77:G79)</f>
        <v>637</v>
      </c>
      <c r="H80" s="40"/>
      <c r="I80" s="41">
        <f>SUM(I77:I79)</f>
        <v>410</v>
      </c>
      <c r="J80" s="40"/>
      <c r="K80" s="41">
        <f>SUM(K77:K79)</f>
        <v>227</v>
      </c>
      <c r="L80" s="40"/>
      <c r="M80" s="41">
        <f>SUM(M77:M79)</f>
        <v>227</v>
      </c>
      <c r="N80" s="40"/>
      <c r="O80" s="41">
        <f>SUM(O77:O79)</f>
        <v>637</v>
      </c>
      <c r="P80" s="40"/>
      <c r="Q80" s="41">
        <f>SUM(Q77:Q79)</f>
        <v>359</v>
      </c>
      <c r="R80" s="40"/>
      <c r="S80" s="41">
        <f>SUM(S77:S79)</f>
        <v>637</v>
      </c>
      <c r="T80" s="40"/>
      <c r="U80" s="41">
        <f>SUM(U77:U79)</f>
        <v>637</v>
      </c>
      <c r="V80" s="40"/>
      <c r="W80" s="41">
        <f>SUM(W77:W79)</f>
        <v>637</v>
      </c>
      <c r="X80" s="40"/>
      <c r="Y80" s="41">
        <f>SUM(Y77:Y79)</f>
        <v>637</v>
      </c>
      <c r="Z80" s="40"/>
      <c r="AA80" s="41">
        <f>SUM(AA77:AA79)</f>
        <v>355</v>
      </c>
      <c r="AB80" s="40"/>
      <c r="AC80" s="41">
        <f>SUM(AC77:AC79)</f>
        <v>600</v>
      </c>
      <c r="AD80" s="40"/>
    </row>
  </sheetData>
  <mergeCells count="86">
    <mergeCell ref="W6:X6"/>
    <mergeCell ref="Y6:Z6"/>
    <mergeCell ref="AA6:AB6"/>
    <mergeCell ref="I6:J6"/>
    <mergeCell ref="B8:B10"/>
    <mergeCell ref="C8:C10"/>
    <mergeCell ref="K6:L6"/>
    <mergeCell ref="M6:N6"/>
    <mergeCell ref="A1:H1"/>
    <mergeCell ref="A2:H2"/>
    <mergeCell ref="A4:AD4"/>
    <mergeCell ref="A6:A7"/>
    <mergeCell ref="B6:B7"/>
    <mergeCell ref="C6:C7"/>
    <mergeCell ref="D6:D7"/>
    <mergeCell ref="AC6:AD6"/>
    <mergeCell ref="E6:F6"/>
    <mergeCell ref="G6:H6"/>
    <mergeCell ref="S6:T6"/>
    <mergeCell ref="U6:V6"/>
    <mergeCell ref="O6:P6"/>
    <mergeCell ref="Q6:R6"/>
    <mergeCell ref="B11:B13"/>
    <mergeCell ref="C11:C13"/>
    <mergeCell ref="A50:B52"/>
    <mergeCell ref="C50:C52"/>
    <mergeCell ref="B41:B43"/>
    <mergeCell ref="C41:C43"/>
    <mergeCell ref="A41:A43"/>
    <mergeCell ref="A44:A46"/>
    <mergeCell ref="B44:B46"/>
    <mergeCell ref="C44:C46"/>
    <mergeCell ref="A47:A49"/>
    <mergeCell ref="B47:B49"/>
    <mergeCell ref="C47:C49"/>
    <mergeCell ref="A8:A10"/>
    <mergeCell ref="A53:A55"/>
    <mergeCell ref="B53:B55"/>
    <mergeCell ref="C53:C55"/>
    <mergeCell ref="C26:C28"/>
    <mergeCell ref="A26:A28"/>
    <mergeCell ref="A29:A31"/>
    <mergeCell ref="B29:B31"/>
    <mergeCell ref="C29:C31"/>
    <mergeCell ref="A32:A34"/>
    <mergeCell ref="B32:B34"/>
    <mergeCell ref="C32:C34"/>
    <mergeCell ref="A35:B37"/>
    <mergeCell ref="C35:C37"/>
    <mergeCell ref="A38:A40"/>
    <mergeCell ref="B38:B40"/>
    <mergeCell ref="C38:C40"/>
    <mergeCell ref="B56:B58"/>
    <mergeCell ref="C56:C58"/>
    <mergeCell ref="A56:A58"/>
    <mergeCell ref="A59:A61"/>
    <mergeCell ref="B59:B61"/>
    <mergeCell ref="C59:C61"/>
    <mergeCell ref="A62:B64"/>
    <mergeCell ref="C62:C64"/>
    <mergeCell ref="A65:A67"/>
    <mergeCell ref="A11:A13"/>
    <mergeCell ref="A14:A16"/>
    <mergeCell ref="B14:B16"/>
    <mergeCell ref="C14:C16"/>
    <mergeCell ref="A17:A19"/>
    <mergeCell ref="B17:B19"/>
    <mergeCell ref="C17:C19"/>
    <mergeCell ref="A20:B22"/>
    <mergeCell ref="C20:C22"/>
    <mergeCell ref="A23:A25"/>
    <mergeCell ref="B23:B25"/>
    <mergeCell ref="C23:C25"/>
    <mergeCell ref="B26:B28"/>
    <mergeCell ref="B65:B67"/>
    <mergeCell ref="C65:C67"/>
    <mergeCell ref="A74:B76"/>
    <mergeCell ref="A77:B79"/>
    <mergeCell ref="C77:C79"/>
    <mergeCell ref="A68:A70"/>
    <mergeCell ref="B68:B70"/>
    <mergeCell ref="C68:C70"/>
    <mergeCell ref="A71:A73"/>
    <mergeCell ref="B71:B73"/>
    <mergeCell ref="C71:C73"/>
    <mergeCell ref="C74:C76"/>
  </mergeCells>
  <pageMargins left="0.7" right="0.25" top="0.34" bottom="0.36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pane ySplit="8" topLeftCell="A27" activePane="bottomLeft" state="frozen"/>
      <selection pane="bottomLeft" activeCell="N36" sqref="N36"/>
    </sheetView>
  </sheetViews>
  <sheetFormatPr defaultColWidth="11.1640625" defaultRowHeight="15" customHeight="1" x14ac:dyDescent="0.35"/>
  <cols>
    <col min="1" max="4" width="6.1640625" customWidth="1"/>
    <col min="5" max="5" width="6.58203125" customWidth="1"/>
    <col min="6" max="6" width="5.33203125" customWidth="1"/>
    <col min="7" max="7" width="6.58203125" customWidth="1"/>
    <col min="8" max="8" width="5.33203125" customWidth="1"/>
    <col min="9" max="9" width="4.6640625" customWidth="1"/>
    <col min="10" max="10" width="6.1640625" customWidth="1"/>
    <col min="11" max="11" width="6.9140625" customWidth="1"/>
    <col min="12" max="13" width="6.1640625" customWidth="1"/>
    <col min="14" max="14" width="5" customWidth="1"/>
    <col min="15" max="15" width="5.4140625" customWidth="1"/>
    <col min="16" max="16" width="6.1640625" customWidth="1"/>
    <col min="17" max="17" width="7" customWidth="1"/>
    <col min="18" max="18" width="6.1640625" customWidth="1"/>
    <col min="19" max="19" width="6.83203125" customWidth="1"/>
    <col min="20" max="21" width="5.58203125" customWidth="1"/>
    <col min="22" max="26" width="8.58203125" customWidth="1"/>
  </cols>
  <sheetData>
    <row r="1" spans="1:21" ht="17.5" customHeight="1" x14ac:dyDescent="0.35">
      <c r="A1" s="130" t="s">
        <v>100</v>
      </c>
      <c r="B1" s="126"/>
      <c r="C1" s="126"/>
      <c r="D1" s="126"/>
      <c r="E1" s="126"/>
      <c r="F1" s="126"/>
      <c r="G1" s="126"/>
      <c r="H1" s="12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7.5" customHeight="1" x14ac:dyDescent="0.35">
      <c r="A2" s="131" t="s">
        <v>48</v>
      </c>
      <c r="B2" s="126"/>
      <c r="C2" s="126"/>
      <c r="D2" s="126"/>
      <c r="E2" s="126"/>
      <c r="F2" s="126"/>
      <c r="G2" s="126"/>
      <c r="H2" s="12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5" customHeight="1" x14ac:dyDescent="0.35">
      <c r="A3" s="4"/>
      <c r="B3" s="42"/>
      <c r="C3" s="4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5" customHeight="1" x14ac:dyDescent="0.35">
      <c r="A4" s="127" t="s">
        <v>49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</row>
    <row r="5" spans="1:21" ht="15" customHeight="1" x14ac:dyDescent="0.35">
      <c r="A5" s="4"/>
      <c r="B5" s="42"/>
      <c r="C5" s="4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20" customHeight="1" x14ac:dyDescent="0.35">
      <c r="A6" s="128" t="s">
        <v>2</v>
      </c>
      <c r="B6" s="128" t="s">
        <v>50</v>
      </c>
      <c r="C6" s="128" t="s">
        <v>4</v>
      </c>
      <c r="D6" s="129" t="s">
        <v>51</v>
      </c>
      <c r="E6" s="132"/>
      <c r="F6" s="132"/>
      <c r="G6" s="132"/>
      <c r="H6" s="132"/>
      <c r="I6" s="124"/>
      <c r="J6" s="129" t="s">
        <v>52</v>
      </c>
      <c r="K6" s="132"/>
      <c r="L6" s="132"/>
      <c r="M6" s="132"/>
      <c r="N6" s="132"/>
      <c r="O6" s="124"/>
      <c r="P6" s="129" t="s">
        <v>53</v>
      </c>
      <c r="Q6" s="132"/>
      <c r="R6" s="132"/>
      <c r="S6" s="132"/>
      <c r="T6" s="132"/>
      <c r="U6" s="124"/>
    </row>
    <row r="7" spans="1:21" ht="16.5" customHeight="1" x14ac:dyDescent="0.35">
      <c r="A7" s="111"/>
      <c r="B7" s="111"/>
      <c r="C7" s="111"/>
      <c r="D7" s="129" t="s">
        <v>54</v>
      </c>
      <c r="E7" s="124"/>
      <c r="F7" s="129" t="s">
        <v>55</v>
      </c>
      <c r="G7" s="124"/>
      <c r="H7" s="129" t="s">
        <v>99</v>
      </c>
      <c r="I7" s="124"/>
      <c r="J7" s="129" t="s">
        <v>54</v>
      </c>
      <c r="K7" s="124"/>
      <c r="L7" s="129" t="s">
        <v>55</v>
      </c>
      <c r="M7" s="124"/>
      <c r="N7" s="129" t="s">
        <v>99</v>
      </c>
      <c r="O7" s="124"/>
      <c r="P7" s="129" t="s">
        <v>54</v>
      </c>
      <c r="Q7" s="124"/>
      <c r="R7" s="129" t="s">
        <v>55</v>
      </c>
      <c r="S7" s="124"/>
      <c r="T7" s="129" t="s">
        <v>99</v>
      </c>
      <c r="U7" s="124"/>
    </row>
    <row r="8" spans="1:21" ht="16.5" customHeight="1" x14ac:dyDescent="0.35">
      <c r="A8" s="112"/>
      <c r="B8" s="112"/>
      <c r="C8" s="112"/>
      <c r="D8" s="44" t="s">
        <v>19</v>
      </c>
      <c r="E8" s="44" t="s">
        <v>20</v>
      </c>
      <c r="F8" s="44" t="s">
        <v>19</v>
      </c>
      <c r="G8" s="44" t="s">
        <v>20</v>
      </c>
      <c r="H8" s="44" t="s">
        <v>19</v>
      </c>
      <c r="I8" s="44" t="s">
        <v>20</v>
      </c>
      <c r="J8" s="44" t="s">
        <v>19</v>
      </c>
      <c r="K8" s="44" t="s">
        <v>20</v>
      </c>
      <c r="L8" s="44" t="s">
        <v>19</v>
      </c>
      <c r="M8" s="44" t="s">
        <v>20</v>
      </c>
      <c r="N8" s="44" t="s">
        <v>19</v>
      </c>
      <c r="O8" s="44" t="s">
        <v>20</v>
      </c>
      <c r="P8" s="44" t="s">
        <v>19</v>
      </c>
      <c r="Q8" s="44" t="s">
        <v>20</v>
      </c>
      <c r="R8" s="44" t="s">
        <v>19</v>
      </c>
      <c r="S8" s="44" t="s">
        <v>20</v>
      </c>
      <c r="T8" s="44" t="s">
        <v>19</v>
      </c>
      <c r="U8" s="44" t="s">
        <v>20</v>
      </c>
    </row>
    <row r="9" spans="1:21" ht="16.5" customHeight="1" x14ac:dyDescent="0.35">
      <c r="A9" s="7">
        <v>1</v>
      </c>
      <c r="B9" s="45" t="s">
        <v>21</v>
      </c>
      <c r="C9" s="7">
        <v>33</v>
      </c>
      <c r="D9" s="46">
        <v>23</v>
      </c>
      <c r="E9" s="47">
        <f t="shared" ref="E9:E32" si="0">D9/C9*100</f>
        <v>69.696969696969703</v>
      </c>
      <c r="F9" s="46">
        <v>10</v>
      </c>
      <c r="G9" s="47">
        <f t="shared" ref="G9:G32" si="1">F9/C9*100</f>
        <v>30.303030303030305</v>
      </c>
      <c r="H9" s="48">
        <v>0</v>
      </c>
      <c r="I9" s="48"/>
      <c r="J9" s="46">
        <v>23</v>
      </c>
      <c r="K9" s="47">
        <f t="shared" ref="K9:K32" si="2">J9/C9*100</f>
        <v>69.696969696969703</v>
      </c>
      <c r="L9" s="46">
        <v>10</v>
      </c>
      <c r="M9" s="47">
        <f t="shared" ref="M9:M32" si="3">L9/C9*100</f>
        <v>30.303030303030305</v>
      </c>
      <c r="N9" s="48">
        <v>0</v>
      </c>
      <c r="O9" s="48"/>
      <c r="P9" s="46">
        <v>23</v>
      </c>
      <c r="Q9" s="47">
        <f t="shared" ref="Q9:Q32" si="4">P9/C9*100</f>
        <v>69.696969696969703</v>
      </c>
      <c r="R9" s="46">
        <v>10</v>
      </c>
      <c r="S9" s="47">
        <f t="shared" ref="S9:S32" si="5">R9/C9*100</f>
        <v>30.303030303030305</v>
      </c>
      <c r="T9" s="48">
        <v>0</v>
      </c>
      <c r="U9" s="48"/>
    </row>
    <row r="10" spans="1:21" ht="16.5" customHeight="1" x14ac:dyDescent="0.35">
      <c r="A10" s="7">
        <v>2</v>
      </c>
      <c r="B10" s="45" t="s">
        <v>25</v>
      </c>
      <c r="C10" s="7">
        <v>33</v>
      </c>
      <c r="D10" s="46">
        <v>25</v>
      </c>
      <c r="E10" s="47">
        <f t="shared" si="0"/>
        <v>75.757575757575751</v>
      </c>
      <c r="F10" s="46">
        <v>8</v>
      </c>
      <c r="G10" s="47">
        <f t="shared" si="1"/>
        <v>24.242424242424242</v>
      </c>
      <c r="H10" s="48">
        <v>0</v>
      </c>
      <c r="I10" s="48"/>
      <c r="J10" s="46">
        <v>26</v>
      </c>
      <c r="K10" s="47">
        <f t="shared" si="2"/>
        <v>78.787878787878782</v>
      </c>
      <c r="L10" s="46">
        <v>7</v>
      </c>
      <c r="M10" s="47">
        <f t="shared" si="3"/>
        <v>21.212121212121211</v>
      </c>
      <c r="N10" s="48">
        <v>0</v>
      </c>
      <c r="O10" s="48"/>
      <c r="P10" s="46">
        <v>26</v>
      </c>
      <c r="Q10" s="47">
        <f t="shared" si="4"/>
        <v>78.787878787878782</v>
      </c>
      <c r="R10" s="46">
        <v>7</v>
      </c>
      <c r="S10" s="47">
        <f t="shared" si="5"/>
        <v>21.212121212121211</v>
      </c>
      <c r="T10" s="48">
        <v>0</v>
      </c>
      <c r="U10" s="48"/>
    </row>
    <row r="11" spans="1:21" ht="16.5" customHeight="1" x14ac:dyDescent="0.35">
      <c r="A11" s="7">
        <v>3</v>
      </c>
      <c r="B11" s="45" t="s">
        <v>26</v>
      </c>
      <c r="C11" s="7">
        <v>32</v>
      </c>
      <c r="D11" s="46">
        <v>22</v>
      </c>
      <c r="E11" s="47">
        <f t="shared" si="0"/>
        <v>68.75</v>
      </c>
      <c r="F11" s="46">
        <v>10</v>
      </c>
      <c r="G11" s="47">
        <f t="shared" si="1"/>
        <v>31.25</v>
      </c>
      <c r="H11" s="48">
        <v>0</v>
      </c>
      <c r="I11" s="48"/>
      <c r="J11" s="46">
        <v>22</v>
      </c>
      <c r="K11" s="47">
        <f t="shared" si="2"/>
        <v>68.75</v>
      </c>
      <c r="L11" s="46">
        <v>10</v>
      </c>
      <c r="M11" s="47">
        <f t="shared" si="3"/>
        <v>31.25</v>
      </c>
      <c r="N11" s="48">
        <v>0</v>
      </c>
      <c r="O11" s="48"/>
      <c r="P11" s="46">
        <v>20</v>
      </c>
      <c r="Q11" s="47">
        <f t="shared" si="4"/>
        <v>62.5</v>
      </c>
      <c r="R11" s="46">
        <v>12</v>
      </c>
      <c r="S11" s="47">
        <f t="shared" si="5"/>
        <v>37.5</v>
      </c>
      <c r="T11" s="48">
        <v>0</v>
      </c>
      <c r="U11" s="48"/>
    </row>
    <row r="12" spans="1:21" ht="16.5" customHeight="1" x14ac:dyDescent="0.35">
      <c r="A12" s="7">
        <v>4</v>
      </c>
      <c r="B12" s="45" t="s">
        <v>27</v>
      </c>
      <c r="C12" s="7">
        <v>32</v>
      </c>
      <c r="D12" s="46">
        <v>22</v>
      </c>
      <c r="E12" s="47">
        <f t="shared" si="0"/>
        <v>68.75</v>
      </c>
      <c r="F12" s="46">
        <v>9</v>
      </c>
      <c r="G12" s="47">
        <f t="shared" si="1"/>
        <v>28.125</v>
      </c>
      <c r="H12" s="46">
        <v>1</v>
      </c>
      <c r="I12" s="73">
        <f>H12/C12*100</f>
        <v>3.125</v>
      </c>
      <c r="J12" s="46">
        <v>22</v>
      </c>
      <c r="K12" s="47">
        <f t="shared" si="2"/>
        <v>68.75</v>
      </c>
      <c r="L12" s="46">
        <v>9</v>
      </c>
      <c r="M12" s="47">
        <f t="shared" si="3"/>
        <v>28.125</v>
      </c>
      <c r="N12" s="46">
        <v>1</v>
      </c>
      <c r="O12" s="73">
        <f>N12/C12*100</f>
        <v>3.125</v>
      </c>
      <c r="P12" s="46">
        <v>22</v>
      </c>
      <c r="Q12" s="47">
        <f t="shared" si="4"/>
        <v>68.75</v>
      </c>
      <c r="R12" s="46">
        <v>9</v>
      </c>
      <c r="S12" s="47">
        <f t="shared" si="5"/>
        <v>28.125</v>
      </c>
      <c r="T12" s="46">
        <v>1</v>
      </c>
      <c r="U12" s="73">
        <f>T12/C12*100</f>
        <v>3.125</v>
      </c>
    </row>
    <row r="13" spans="1:21" ht="16.5" customHeight="1" x14ac:dyDescent="0.35">
      <c r="A13" s="133" t="s">
        <v>28</v>
      </c>
      <c r="B13" s="134"/>
      <c r="C13" s="25">
        <f t="shared" ref="C13:D13" si="6">C12+C11+C10+C9</f>
        <v>130</v>
      </c>
      <c r="D13" s="49">
        <f t="shared" si="6"/>
        <v>92</v>
      </c>
      <c r="E13" s="47">
        <f t="shared" si="0"/>
        <v>70.769230769230774</v>
      </c>
      <c r="F13" s="49">
        <f>F12+F11+F10+F9</f>
        <v>37</v>
      </c>
      <c r="G13" s="47">
        <f t="shared" si="1"/>
        <v>28.46153846153846</v>
      </c>
      <c r="H13" s="49">
        <f t="shared" ref="H13:J13" si="7">H12+H11+H10+H9</f>
        <v>1</v>
      </c>
      <c r="I13" s="73">
        <f>H13/C13*100</f>
        <v>0.76923076923076927</v>
      </c>
      <c r="J13" s="49">
        <f t="shared" si="7"/>
        <v>93</v>
      </c>
      <c r="K13" s="47">
        <f t="shared" si="2"/>
        <v>71.538461538461533</v>
      </c>
      <c r="L13" s="49">
        <f>L12+L11+L10+L9</f>
        <v>36</v>
      </c>
      <c r="M13" s="47">
        <f t="shared" si="3"/>
        <v>27.692307692307693</v>
      </c>
      <c r="N13" s="49">
        <f t="shared" ref="N13:P13" si="8">N12+N11+N10+N9</f>
        <v>1</v>
      </c>
      <c r="O13" s="73">
        <f>N13/C13*100</f>
        <v>0.76923076923076927</v>
      </c>
      <c r="P13" s="49">
        <f t="shared" si="8"/>
        <v>91</v>
      </c>
      <c r="Q13" s="47">
        <f t="shared" si="4"/>
        <v>70</v>
      </c>
      <c r="R13" s="49">
        <f>R12+R11+R10+R9</f>
        <v>38</v>
      </c>
      <c r="S13" s="47">
        <f t="shared" si="5"/>
        <v>29.230769230769234</v>
      </c>
      <c r="T13" s="49">
        <f t="shared" ref="T13" si="9">T12+T11+T10+T9</f>
        <v>1</v>
      </c>
      <c r="U13" s="73">
        <f>T13/C13*100</f>
        <v>0.76923076923076927</v>
      </c>
    </row>
    <row r="14" spans="1:21" ht="16.5" customHeight="1" x14ac:dyDescent="0.35">
      <c r="A14" s="7">
        <v>5</v>
      </c>
      <c r="B14" s="45" t="s">
        <v>29</v>
      </c>
      <c r="C14" s="7">
        <v>39</v>
      </c>
      <c r="D14" s="46">
        <v>27</v>
      </c>
      <c r="E14" s="47">
        <f t="shared" si="0"/>
        <v>69.230769230769226</v>
      </c>
      <c r="F14" s="46">
        <v>12</v>
      </c>
      <c r="G14" s="47">
        <f t="shared" si="1"/>
        <v>30.76923076923077</v>
      </c>
      <c r="H14" s="48">
        <v>0</v>
      </c>
      <c r="I14" s="48"/>
      <c r="J14" s="46">
        <v>28</v>
      </c>
      <c r="K14" s="47">
        <f t="shared" si="2"/>
        <v>71.794871794871796</v>
      </c>
      <c r="L14" s="46">
        <v>11</v>
      </c>
      <c r="M14" s="47">
        <f t="shared" si="3"/>
        <v>28.205128205128204</v>
      </c>
      <c r="N14" s="48">
        <v>0</v>
      </c>
      <c r="O14" s="48"/>
      <c r="P14" s="46">
        <v>27</v>
      </c>
      <c r="Q14" s="47">
        <f t="shared" si="4"/>
        <v>69.230769230769226</v>
      </c>
      <c r="R14" s="46">
        <v>12</v>
      </c>
      <c r="S14" s="47">
        <f t="shared" si="5"/>
        <v>30.76923076923077</v>
      </c>
      <c r="T14" s="48">
        <v>0</v>
      </c>
      <c r="U14" s="48"/>
    </row>
    <row r="15" spans="1:21" ht="16.5" customHeight="1" x14ac:dyDescent="0.35">
      <c r="A15" s="7">
        <v>6</v>
      </c>
      <c r="B15" s="45" t="s">
        <v>30</v>
      </c>
      <c r="C15" s="7">
        <v>39</v>
      </c>
      <c r="D15" s="46">
        <v>35</v>
      </c>
      <c r="E15" s="47">
        <f t="shared" si="0"/>
        <v>89.743589743589752</v>
      </c>
      <c r="F15" s="46">
        <v>4</v>
      </c>
      <c r="G15" s="47">
        <f t="shared" si="1"/>
        <v>10.256410256410255</v>
      </c>
      <c r="H15" s="48">
        <v>0</v>
      </c>
      <c r="I15" s="48"/>
      <c r="J15" s="46">
        <v>36</v>
      </c>
      <c r="K15" s="47">
        <f t="shared" si="2"/>
        <v>92.307692307692307</v>
      </c>
      <c r="L15" s="46">
        <v>3</v>
      </c>
      <c r="M15" s="47">
        <f t="shared" si="3"/>
        <v>7.6923076923076925</v>
      </c>
      <c r="N15" s="48">
        <v>0</v>
      </c>
      <c r="O15" s="48"/>
      <c r="P15" s="46">
        <v>35</v>
      </c>
      <c r="Q15" s="47">
        <f t="shared" si="4"/>
        <v>89.743589743589752</v>
      </c>
      <c r="R15" s="46">
        <v>4</v>
      </c>
      <c r="S15" s="47">
        <f t="shared" si="5"/>
        <v>10.256410256410255</v>
      </c>
      <c r="T15" s="48">
        <v>0</v>
      </c>
      <c r="U15" s="48"/>
    </row>
    <row r="16" spans="1:21" ht="16.5" customHeight="1" x14ac:dyDescent="0.35">
      <c r="A16" s="7">
        <v>7</v>
      </c>
      <c r="B16" s="45" t="s">
        <v>31</v>
      </c>
      <c r="C16" s="50">
        <v>36</v>
      </c>
      <c r="D16" s="46">
        <v>25</v>
      </c>
      <c r="E16" s="47">
        <f t="shared" si="0"/>
        <v>69.444444444444443</v>
      </c>
      <c r="F16" s="46">
        <v>11</v>
      </c>
      <c r="G16" s="47">
        <f t="shared" si="1"/>
        <v>30.555555555555557</v>
      </c>
      <c r="H16" s="48">
        <v>0</v>
      </c>
      <c r="I16" s="48"/>
      <c r="J16" s="46">
        <v>26</v>
      </c>
      <c r="K16" s="47">
        <f t="shared" si="2"/>
        <v>72.222222222222214</v>
      </c>
      <c r="L16" s="46">
        <v>10</v>
      </c>
      <c r="M16" s="47">
        <f t="shared" si="3"/>
        <v>27.777777777777779</v>
      </c>
      <c r="N16" s="48">
        <v>0</v>
      </c>
      <c r="O16" s="48"/>
      <c r="P16" s="46">
        <v>26</v>
      </c>
      <c r="Q16" s="47">
        <f t="shared" si="4"/>
        <v>72.222222222222214</v>
      </c>
      <c r="R16" s="46">
        <v>10</v>
      </c>
      <c r="S16" s="47">
        <f t="shared" si="5"/>
        <v>27.777777777777779</v>
      </c>
      <c r="T16" s="48">
        <v>0</v>
      </c>
      <c r="U16" s="48"/>
    </row>
    <row r="17" spans="1:21" ht="16.5" customHeight="1" x14ac:dyDescent="0.35">
      <c r="A17" s="7">
        <v>8</v>
      </c>
      <c r="B17" s="45" t="s">
        <v>32</v>
      </c>
      <c r="C17" s="7">
        <v>38</v>
      </c>
      <c r="D17" s="46">
        <v>26</v>
      </c>
      <c r="E17" s="47">
        <f t="shared" si="0"/>
        <v>68.421052631578945</v>
      </c>
      <c r="F17" s="46">
        <v>12</v>
      </c>
      <c r="G17" s="47">
        <f t="shared" si="1"/>
        <v>31.578947368421051</v>
      </c>
      <c r="H17" s="48">
        <v>0</v>
      </c>
      <c r="I17" s="48"/>
      <c r="J17" s="46">
        <v>27</v>
      </c>
      <c r="K17" s="47">
        <f t="shared" si="2"/>
        <v>71.05263157894737</v>
      </c>
      <c r="L17" s="46">
        <v>11</v>
      </c>
      <c r="M17" s="47">
        <f t="shared" si="3"/>
        <v>28.947368421052634</v>
      </c>
      <c r="N17" s="48">
        <v>0</v>
      </c>
      <c r="O17" s="48"/>
      <c r="P17" s="46">
        <v>26</v>
      </c>
      <c r="Q17" s="47">
        <f t="shared" si="4"/>
        <v>68.421052631578945</v>
      </c>
      <c r="R17" s="46">
        <v>12</v>
      </c>
      <c r="S17" s="47">
        <f t="shared" si="5"/>
        <v>31.578947368421051</v>
      </c>
      <c r="T17" s="48">
        <v>0</v>
      </c>
      <c r="U17" s="48"/>
    </row>
    <row r="18" spans="1:21" ht="16.5" customHeight="1" x14ac:dyDescent="0.35">
      <c r="A18" s="133" t="s">
        <v>33</v>
      </c>
      <c r="B18" s="134"/>
      <c r="C18" s="25">
        <f t="shared" ref="C18:D18" si="10">SUM(C14:C17)</f>
        <v>152</v>
      </c>
      <c r="D18" s="49">
        <f t="shared" si="10"/>
        <v>113</v>
      </c>
      <c r="E18" s="47">
        <f t="shared" si="0"/>
        <v>74.342105263157904</v>
      </c>
      <c r="F18" s="49">
        <f>SUM(F14:F17)</f>
        <v>39</v>
      </c>
      <c r="G18" s="47">
        <f t="shared" si="1"/>
        <v>25.657894736842106</v>
      </c>
      <c r="H18" s="49">
        <f t="shared" ref="H18:J18" si="11">SUM(H14:H17)</f>
        <v>0</v>
      </c>
      <c r="I18" s="49"/>
      <c r="J18" s="49">
        <f t="shared" si="11"/>
        <v>117</v>
      </c>
      <c r="K18" s="47">
        <f t="shared" si="2"/>
        <v>76.973684210526315</v>
      </c>
      <c r="L18" s="49">
        <f>SUM(L14:L17)</f>
        <v>35</v>
      </c>
      <c r="M18" s="47">
        <f t="shared" si="3"/>
        <v>23.026315789473685</v>
      </c>
      <c r="N18" s="49">
        <f t="shared" ref="N18:P18" si="12">SUM(N14:N17)</f>
        <v>0</v>
      </c>
      <c r="O18" s="49"/>
      <c r="P18" s="49">
        <f t="shared" si="12"/>
        <v>114</v>
      </c>
      <c r="Q18" s="47">
        <f t="shared" si="4"/>
        <v>75</v>
      </c>
      <c r="R18" s="49">
        <f>SUM(R14:R17)</f>
        <v>38</v>
      </c>
      <c r="S18" s="47">
        <f t="shared" si="5"/>
        <v>25</v>
      </c>
      <c r="T18" s="49">
        <f t="shared" ref="T18" si="13">SUM(T14:T17)</f>
        <v>0</v>
      </c>
      <c r="U18" s="49"/>
    </row>
    <row r="19" spans="1:21" ht="16.5" customHeight="1" x14ac:dyDescent="0.35">
      <c r="A19" s="7">
        <v>9</v>
      </c>
      <c r="B19" s="45" t="s">
        <v>34</v>
      </c>
      <c r="C19" s="7">
        <v>31</v>
      </c>
      <c r="D19" s="46">
        <v>23</v>
      </c>
      <c r="E19" s="47">
        <f t="shared" si="0"/>
        <v>74.193548387096769</v>
      </c>
      <c r="F19" s="46">
        <v>8</v>
      </c>
      <c r="G19" s="47">
        <f t="shared" si="1"/>
        <v>25.806451612903224</v>
      </c>
      <c r="H19" s="48">
        <v>0</v>
      </c>
      <c r="I19" s="46"/>
      <c r="J19" s="46">
        <v>26</v>
      </c>
      <c r="K19" s="47">
        <f t="shared" si="2"/>
        <v>83.870967741935488</v>
      </c>
      <c r="L19" s="46">
        <v>5</v>
      </c>
      <c r="M19" s="47">
        <f t="shared" si="3"/>
        <v>16.129032258064516</v>
      </c>
      <c r="N19" s="48">
        <v>0</v>
      </c>
      <c r="O19" s="48"/>
      <c r="P19" s="46">
        <v>23</v>
      </c>
      <c r="Q19" s="47">
        <f t="shared" si="4"/>
        <v>74.193548387096769</v>
      </c>
      <c r="R19" s="46">
        <v>8</v>
      </c>
      <c r="S19" s="47">
        <f t="shared" si="5"/>
        <v>25.806451612903224</v>
      </c>
      <c r="T19" s="48">
        <v>0</v>
      </c>
      <c r="U19" s="48"/>
    </row>
    <row r="20" spans="1:21" ht="16.5" customHeight="1" x14ac:dyDescent="0.35">
      <c r="A20" s="7">
        <v>10</v>
      </c>
      <c r="B20" s="45" t="s">
        <v>35</v>
      </c>
      <c r="C20" s="7">
        <v>37</v>
      </c>
      <c r="D20" s="48">
        <v>34</v>
      </c>
      <c r="E20" s="47">
        <f t="shared" si="0"/>
        <v>91.891891891891902</v>
      </c>
      <c r="F20" s="48">
        <v>3</v>
      </c>
      <c r="G20" s="47">
        <f t="shared" si="1"/>
        <v>8.1081081081081088</v>
      </c>
      <c r="H20" s="48">
        <v>0</v>
      </c>
      <c r="I20" s="48"/>
      <c r="J20" s="48">
        <v>34</v>
      </c>
      <c r="K20" s="47">
        <f t="shared" si="2"/>
        <v>91.891891891891902</v>
      </c>
      <c r="L20" s="48">
        <v>3</v>
      </c>
      <c r="M20" s="47">
        <f t="shared" si="3"/>
        <v>8.1081081081081088</v>
      </c>
      <c r="N20" s="48">
        <v>0</v>
      </c>
      <c r="O20" s="48"/>
      <c r="P20" s="48">
        <v>34</v>
      </c>
      <c r="Q20" s="47">
        <f t="shared" si="4"/>
        <v>91.891891891891902</v>
      </c>
      <c r="R20" s="48">
        <v>3</v>
      </c>
      <c r="S20" s="47">
        <f t="shared" si="5"/>
        <v>8.1081081081081088</v>
      </c>
      <c r="T20" s="48">
        <v>0</v>
      </c>
      <c r="U20" s="48"/>
    </row>
    <row r="21" spans="1:21" ht="16.5" customHeight="1" x14ac:dyDescent="0.35">
      <c r="A21" s="7">
        <v>11</v>
      </c>
      <c r="B21" s="45" t="s">
        <v>36</v>
      </c>
      <c r="C21" s="7">
        <v>29</v>
      </c>
      <c r="D21" s="46">
        <v>22</v>
      </c>
      <c r="E21" s="47">
        <f t="shared" si="0"/>
        <v>75.862068965517238</v>
      </c>
      <c r="F21" s="46">
        <v>7</v>
      </c>
      <c r="G21" s="47">
        <f t="shared" si="1"/>
        <v>24.137931034482758</v>
      </c>
      <c r="H21" s="48"/>
      <c r="I21" s="48"/>
      <c r="J21" s="46">
        <v>24</v>
      </c>
      <c r="K21" s="47">
        <f t="shared" si="2"/>
        <v>82.758620689655174</v>
      </c>
      <c r="L21" s="46">
        <v>5</v>
      </c>
      <c r="M21" s="47">
        <f t="shared" si="3"/>
        <v>17.241379310344829</v>
      </c>
      <c r="N21" s="48"/>
      <c r="O21" s="48"/>
      <c r="P21" s="46">
        <v>22</v>
      </c>
      <c r="Q21" s="47">
        <f t="shared" si="4"/>
        <v>75.862068965517238</v>
      </c>
      <c r="R21" s="46">
        <v>7</v>
      </c>
      <c r="S21" s="47">
        <f t="shared" si="5"/>
        <v>24.137931034482758</v>
      </c>
      <c r="T21" s="48"/>
      <c r="U21" s="48"/>
    </row>
    <row r="22" spans="1:21" ht="16.5" customHeight="1" x14ac:dyDescent="0.35">
      <c r="A22" s="7">
        <v>12</v>
      </c>
      <c r="B22" s="45" t="s">
        <v>37</v>
      </c>
      <c r="C22" s="7">
        <v>31</v>
      </c>
      <c r="D22" s="46">
        <v>22</v>
      </c>
      <c r="E22" s="47">
        <f t="shared" si="0"/>
        <v>70.967741935483872</v>
      </c>
      <c r="F22" s="46">
        <v>9</v>
      </c>
      <c r="G22" s="47">
        <f t="shared" si="1"/>
        <v>29.032258064516132</v>
      </c>
      <c r="H22" s="48">
        <v>0</v>
      </c>
      <c r="I22" s="48"/>
      <c r="J22" s="46">
        <v>23</v>
      </c>
      <c r="K22" s="47">
        <f t="shared" si="2"/>
        <v>74.193548387096769</v>
      </c>
      <c r="L22" s="46">
        <v>8</v>
      </c>
      <c r="M22" s="47">
        <f t="shared" si="3"/>
        <v>25.806451612903224</v>
      </c>
      <c r="N22" s="48">
        <v>0</v>
      </c>
      <c r="O22" s="48"/>
      <c r="P22" s="46">
        <v>22</v>
      </c>
      <c r="Q22" s="47">
        <f t="shared" si="4"/>
        <v>70.967741935483872</v>
      </c>
      <c r="R22" s="46">
        <v>9</v>
      </c>
      <c r="S22" s="47">
        <f t="shared" si="5"/>
        <v>29.032258064516132</v>
      </c>
      <c r="T22" s="48">
        <v>0</v>
      </c>
      <c r="U22" s="48"/>
    </row>
    <row r="23" spans="1:21" ht="16.5" customHeight="1" x14ac:dyDescent="0.35">
      <c r="A23" s="133" t="s">
        <v>38</v>
      </c>
      <c r="B23" s="134"/>
      <c r="C23" s="25">
        <f t="shared" ref="C23:D23" si="14">SUM(C19:C22)</f>
        <v>128</v>
      </c>
      <c r="D23" s="49">
        <f t="shared" si="14"/>
        <v>101</v>
      </c>
      <c r="E23" s="47">
        <f t="shared" si="0"/>
        <v>78.90625</v>
      </c>
      <c r="F23" s="51">
        <v>27</v>
      </c>
      <c r="G23" s="47">
        <f t="shared" si="1"/>
        <v>21.09375</v>
      </c>
      <c r="H23" s="49">
        <f t="shared" ref="H23:J23" si="15">SUM(H19:H22)</f>
        <v>0</v>
      </c>
      <c r="I23" s="49"/>
      <c r="J23" s="49">
        <f t="shared" si="15"/>
        <v>107</v>
      </c>
      <c r="K23" s="47">
        <f t="shared" si="2"/>
        <v>83.59375</v>
      </c>
      <c r="L23" s="49">
        <f>SUM(L19:L22)</f>
        <v>21</v>
      </c>
      <c r="M23" s="47">
        <f t="shared" si="3"/>
        <v>16.40625</v>
      </c>
      <c r="N23" s="49">
        <f t="shared" ref="N23:P23" si="16">SUM(N19:N22)</f>
        <v>0</v>
      </c>
      <c r="O23" s="49"/>
      <c r="P23" s="49">
        <f t="shared" si="16"/>
        <v>101</v>
      </c>
      <c r="Q23" s="47">
        <f t="shared" si="4"/>
        <v>78.90625</v>
      </c>
      <c r="R23" s="49">
        <f>SUM(R19:R22)</f>
        <v>27</v>
      </c>
      <c r="S23" s="47">
        <f t="shared" si="5"/>
        <v>21.09375</v>
      </c>
      <c r="T23" s="49">
        <f t="shared" ref="T23" si="17">SUM(T19:T22)</f>
        <v>0</v>
      </c>
      <c r="U23" s="49"/>
    </row>
    <row r="24" spans="1:21" ht="16.5" customHeight="1" x14ac:dyDescent="0.35">
      <c r="A24" s="7">
        <v>13</v>
      </c>
      <c r="B24" s="45" t="s">
        <v>39</v>
      </c>
      <c r="C24" s="7">
        <v>37</v>
      </c>
      <c r="D24" s="46">
        <v>26</v>
      </c>
      <c r="E24" s="47">
        <f t="shared" si="0"/>
        <v>70.270270270270274</v>
      </c>
      <c r="F24" s="46">
        <v>11</v>
      </c>
      <c r="G24" s="47">
        <f t="shared" si="1"/>
        <v>29.72972972972973</v>
      </c>
      <c r="H24" s="48">
        <v>0</v>
      </c>
      <c r="I24" s="48"/>
      <c r="J24" s="46">
        <v>28</v>
      </c>
      <c r="K24" s="47">
        <f t="shared" si="2"/>
        <v>75.675675675675677</v>
      </c>
      <c r="L24" s="48">
        <v>9</v>
      </c>
      <c r="M24" s="47">
        <f t="shared" si="3"/>
        <v>24.324324324324326</v>
      </c>
      <c r="N24" s="48">
        <v>0</v>
      </c>
      <c r="O24" s="48"/>
      <c r="P24" s="46">
        <v>28</v>
      </c>
      <c r="Q24" s="47">
        <f t="shared" si="4"/>
        <v>75.675675675675677</v>
      </c>
      <c r="R24" s="48">
        <v>9</v>
      </c>
      <c r="S24" s="47">
        <f t="shared" si="5"/>
        <v>24.324324324324326</v>
      </c>
      <c r="T24" s="48">
        <v>0</v>
      </c>
      <c r="U24" s="48"/>
    </row>
    <row r="25" spans="1:21" ht="16.5" customHeight="1" x14ac:dyDescent="0.35">
      <c r="A25" s="7">
        <v>14</v>
      </c>
      <c r="B25" s="45" t="s">
        <v>40</v>
      </c>
      <c r="C25" s="7">
        <v>39</v>
      </c>
      <c r="D25" s="46">
        <v>32</v>
      </c>
      <c r="E25" s="47">
        <f t="shared" si="0"/>
        <v>82.051282051282044</v>
      </c>
      <c r="F25" s="46">
        <v>7</v>
      </c>
      <c r="G25" s="47">
        <f t="shared" si="1"/>
        <v>17.948717948717949</v>
      </c>
      <c r="H25" s="48">
        <v>0</v>
      </c>
      <c r="I25" s="48"/>
      <c r="J25" s="46">
        <v>34</v>
      </c>
      <c r="K25" s="47">
        <f t="shared" si="2"/>
        <v>87.179487179487182</v>
      </c>
      <c r="L25" s="46">
        <v>5</v>
      </c>
      <c r="M25" s="47">
        <f t="shared" si="3"/>
        <v>12.820512820512819</v>
      </c>
      <c r="N25" s="48">
        <v>0</v>
      </c>
      <c r="O25" s="48"/>
      <c r="P25" s="46">
        <v>32</v>
      </c>
      <c r="Q25" s="47">
        <f t="shared" si="4"/>
        <v>82.051282051282044</v>
      </c>
      <c r="R25" s="46">
        <v>7</v>
      </c>
      <c r="S25" s="47">
        <f t="shared" si="5"/>
        <v>17.948717948717949</v>
      </c>
      <c r="T25" s="48">
        <v>0</v>
      </c>
      <c r="U25" s="48"/>
    </row>
    <row r="26" spans="1:21" ht="16.5" customHeight="1" x14ac:dyDescent="0.35">
      <c r="A26" s="7">
        <v>15</v>
      </c>
      <c r="B26" s="45" t="s">
        <v>41</v>
      </c>
      <c r="C26" s="7">
        <v>34</v>
      </c>
      <c r="D26" s="46">
        <v>26</v>
      </c>
      <c r="E26" s="47">
        <f t="shared" si="0"/>
        <v>76.470588235294116</v>
      </c>
      <c r="F26" s="46">
        <v>8</v>
      </c>
      <c r="G26" s="47">
        <f t="shared" si="1"/>
        <v>23.52941176470588</v>
      </c>
      <c r="H26" s="48">
        <v>0</v>
      </c>
      <c r="I26" s="48"/>
      <c r="J26" s="46">
        <v>26</v>
      </c>
      <c r="K26" s="47">
        <f t="shared" si="2"/>
        <v>76.470588235294116</v>
      </c>
      <c r="L26" s="46">
        <v>8</v>
      </c>
      <c r="M26" s="47">
        <f t="shared" si="3"/>
        <v>23.52941176470588</v>
      </c>
      <c r="N26" s="48">
        <v>0</v>
      </c>
      <c r="O26" s="48"/>
      <c r="P26" s="46">
        <v>26</v>
      </c>
      <c r="Q26" s="47">
        <f t="shared" si="4"/>
        <v>76.470588235294116</v>
      </c>
      <c r="R26" s="46">
        <v>8</v>
      </c>
      <c r="S26" s="47">
        <f t="shared" si="5"/>
        <v>23.52941176470588</v>
      </c>
      <c r="T26" s="48">
        <v>0</v>
      </c>
      <c r="U26" s="48"/>
    </row>
    <row r="27" spans="1:21" ht="16.5" customHeight="1" x14ac:dyDescent="0.35">
      <c r="A27" s="133" t="s">
        <v>42</v>
      </c>
      <c r="B27" s="134"/>
      <c r="C27" s="25">
        <f t="shared" ref="C27:D27" si="18">SUM(C24:C26)</f>
        <v>110</v>
      </c>
      <c r="D27" s="49">
        <f t="shared" si="18"/>
        <v>84</v>
      </c>
      <c r="E27" s="47">
        <f t="shared" si="0"/>
        <v>76.363636363636374</v>
      </c>
      <c r="F27" s="49">
        <f>SUM(F24:F26)</f>
        <v>26</v>
      </c>
      <c r="G27" s="47">
        <f t="shared" si="1"/>
        <v>23.636363636363637</v>
      </c>
      <c r="H27" s="49">
        <f t="shared" ref="H27:J27" si="19">SUM(H24:H26)</f>
        <v>0</v>
      </c>
      <c r="I27" s="49"/>
      <c r="J27" s="49">
        <f t="shared" si="19"/>
        <v>88</v>
      </c>
      <c r="K27" s="47">
        <f t="shared" si="2"/>
        <v>80</v>
      </c>
      <c r="L27" s="49">
        <f>SUM(L24:L26)</f>
        <v>22</v>
      </c>
      <c r="M27" s="47">
        <f t="shared" si="3"/>
        <v>20</v>
      </c>
      <c r="N27" s="49">
        <f t="shared" ref="N27:P27" si="20">SUM(N24:N26)</f>
        <v>0</v>
      </c>
      <c r="O27" s="49"/>
      <c r="P27" s="49">
        <f t="shared" si="20"/>
        <v>86</v>
      </c>
      <c r="Q27" s="47">
        <f t="shared" si="4"/>
        <v>78.181818181818187</v>
      </c>
      <c r="R27" s="49">
        <f>SUM(R24:R26)</f>
        <v>24</v>
      </c>
      <c r="S27" s="47">
        <f t="shared" si="5"/>
        <v>21.818181818181817</v>
      </c>
      <c r="T27" s="49">
        <f t="shared" ref="T27" si="21">SUM(T24:T26)</f>
        <v>0</v>
      </c>
      <c r="U27" s="49"/>
    </row>
    <row r="28" spans="1:21" ht="16.5" customHeight="1" x14ac:dyDescent="0.35">
      <c r="A28" s="7">
        <v>16</v>
      </c>
      <c r="B28" s="45" t="s">
        <v>43</v>
      </c>
      <c r="C28" s="7">
        <v>39</v>
      </c>
      <c r="D28" s="46">
        <v>28</v>
      </c>
      <c r="E28" s="47">
        <f t="shared" si="0"/>
        <v>71.794871794871796</v>
      </c>
      <c r="F28" s="46">
        <v>11</v>
      </c>
      <c r="G28" s="47">
        <f t="shared" si="1"/>
        <v>28.205128205128204</v>
      </c>
      <c r="H28" s="48">
        <v>0</v>
      </c>
      <c r="I28" s="48"/>
      <c r="J28" s="46">
        <v>29</v>
      </c>
      <c r="K28" s="47">
        <f t="shared" si="2"/>
        <v>74.358974358974365</v>
      </c>
      <c r="L28" s="46">
        <v>10</v>
      </c>
      <c r="M28" s="47">
        <f t="shared" si="3"/>
        <v>25.641025641025639</v>
      </c>
      <c r="N28" s="48">
        <v>0</v>
      </c>
      <c r="O28" s="48"/>
      <c r="P28" s="46">
        <v>28</v>
      </c>
      <c r="Q28" s="47">
        <f t="shared" si="4"/>
        <v>71.794871794871796</v>
      </c>
      <c r="R28" s="46">
        <v>11</v>
      </c>
      <c r="S28" s="47">
        <f t="shared" si="5"/>
        <v>28.205128205128204</v>
      </c>
      <c r="T28" s="48">
        <v>0</v>
      </c>
      <c r="U28" s="48"/>
    </row>
    <row r="29" spans="1:21" ht="16.5" customHeight="1" x14ac:dyDescent="0.35">
      <c r="A29" s="7">
        <v>17</v>
      </c>
      <c r="B29" s="45" t="s">
        <v>44</v>
      </c>
      <c r="C29" s="11">
        <v>40</v>
      </c>
      <c r="D29" s="28">
        <v>37</v>
      </c>
      <c r="E29" s="47">
        <f t="shared" si="0"/>
        <v>92.5</v>
      </c>
      <c r="F29" s="28">
        <v>3</v>
      </c>
      <c r="G29" s="47">
        <f t="shared" si="1"/>
        <v>7.5</v>
      </c>
      <c r="H29" s="21">
        <v>0</v>
      </c>
      <c r="I29" s="21"/>
      <c r="J29" s="28">
        <v>37</v>
      </c>
      <c r="K29" s="47">
        <f t="shared" si="2"/>
        <v>92.5</v>
      </c>
      <c r="L29" s="28">
        <v>3</v>
      </c>
      <c r="M29" s="47">
        <f t="shared" si="3"/>
        <v>7.5</v>
      </c>
      <c r="N29" s="21">
        <v>0</v>
      </c>
      <c r="O29" s="21"/>
      <c r="P29" s="28">
        <v>37</v>
      </c>
      <c r="Q29" s="47">
        <f t="shared" si="4"/>
        <v>92.5</v>
      </c>
      <c r="R29" s="28">
        <v>3</v>
      </c>
      <c r="S29" s="47">
        <f t="shared" si="5"/>
        <v>7.5</v>
      </c>
      <c r="T29" s="21">
        <v>0</v>
      </c>
      <c r="U29" s="21"/>
    </row>
    <row r="30" spans="1:21" ht="16.5" customHeight="1" x14ac:dyDescent="0.35">
      <c r="A30" s="7">
        <v>18</v>
      </c>
      <c r="B30" s="45" t="s">
        <v>45</v>
      </c>
      <c r="C30" s="7">
        <v>38</v>
      </c>
      <c r="D30" s="46">
        <v>22</v>
      </c>
      <c r="E30" s="47">
        <f t="shared" si="0"/>
        <v>57.894736842105267</v>
      </c>
      <c r="F30" s="46">
        <v>16</v>
      </c>
      <c r="G30" s="47">
        <f t="shared" si="1"/>
        <v>42.105263157894733</v>
      </c>
      <c r="H30" s="48">
        <v>0</v>
      </c>
      <c r="I30" s="46"/>
      <c r="J30" s="46">
        <v>23</v>
      </c>
      <c r="K30" s="47">
        <f t="shared" si="2"/>
        <v>60.526315789473685</v>
      </c>
      <c r="L30" s="46">
        <v>15</v>
      </c>
      <c r="M30" s="47">
        <f t="shared" si="3"/>
        <v>39.473684210526315</v>
      </c>
      <c r="N30" s="46">
        <v>0</v>
      </c>
      <c r="O30" s="48"/>
      <c r="P30" s="46">
        <v>20</v>
      </c>
      <c r="Q30" s="47">
        <f t="shared" si="4"/>
        <v>52.631578947368418</v>
      </c>
      <c r="R30" s="46">
        <v>18</v>
      </c>
      <c r="S30" s="47">
        <f t="shared" si="5"/>
        <v>47.368421052631575</v>
      </c>
      <c r="T30" s="48">
        <v>0</v>
      </c>
      <c r="U30" s="48"/>
    </row>
    <row r="31" spans="1:21" ht="16.5" customHeight="1" x14ac:dyDescent="0.35">
      <c r="A31" s="133" t="s">
        <v>46</v>
      </c>
      <c r="B31" s="134"/>
      <c r="C31" s="25">
        <f t="shared" ref="C31:D31" si="22">C30+C29+C28</f>
        <v>117</v>
      </c>
      <c r="D31" s="49">
        <f t="shared" si="22"/>
        <v>87</v>
      </c>
      <c r="E31" s="47">
        <f t="shared" si="0"/>
        <v>74.358974358974365</v>
      </c>
      <c r="F31" s="49">
        <f>F30+F29+F28</f>
        <v>30</v>
      </c>
      <c r="G31" s="47">
        <f t="shared" si="1"/>
        <v>25.641025641025639</v>
      </c>
      <c r="H31" s="49">
        <f>H30+H29+H28</f>
        <v>0</v>
      </c>
      <c r="I31" s="49"/>
      <c r="J31" s="49">
        <f>J30+J29+J28</f>
        <v>89</v>
      </c>
      <c r="K31" s="47">
        <f t="shared" si="2"/>
        <v>76.068376068376068</v>
      </c>
      <c r="L31" s="49">
        <f>L30+L29+L28</f>
        <v>28</v>
      </c>
      <c r="M31" s="47">
        <f t="shared" si="3"/>
        <v>23.931623931623932</v>
      </c>
      <c r="N31" s="49">
        <f>N30+N29+N28</f>
        <v>0</v>
      </c>
      <c r="O31" s="49"/>
      <c r="P31" s="49">
        <f>P30+P29+P28</f>
        <v>85</v>
      </c>
      <c r="Q31" s="47">
        <f t="shared" si="4"/>
        <v>72.649572649572647</v>
      </c>
      <c r="R31" s="49">
        <f>R30+R29+R28</f>
        <v>32</v>
      </c>
      <c r="S31" s="47">
        <f t="shared" si="5"/>
        <v>27.350427350427353</v>
      </c>
      <c r="T31" s="49">
        <f>T30+T29+T28</f>
        <v>0</v>
      </c>
      <c r="U31" s="49"/>
    </row>
    <row r="32" spans="1:21" ht="16.5" customHeight="1" x14ac:dyDescent="0.35">
      <c r="A32" s="135" t="s">
        <v>56</v>
      </c>
      <c r="B32" s="124"/>
      <c r="C32" s="25">
        <f t="shared" ref="C32:D32" si="23">C31+C27+C23+C18+C13</f>
        <v>637</v>
      </c>
      <c r="D32" s="49">
        <f t="shared" si="23"/>
        <v>477</v>
      </c>
      <c r="E32" s="47">
        <f t="shared" si="0"/>
        <v>74.882260596546317</v>
      </c>
      <c r="F32" s="49">
        <f>F31+F27+F23+F18+F13</f>
        <v>159</v>
      </c>
      <c r="G32" s="47">
        <f t="shared" si="1"/>
        <v>24.960753532182103</v>
      </c>
      <c r="H32" s="49">
        <f t="shared" ref="H32:J32" si="24">H31+H27+H23+H18+H13</f>
        <v>1</v>
      </c>
      <c r="I32" s="49">
        <f>H32/C32*100</f>
        <v>0.15698587127158556</v>
      </c>
      <c r="J32" s="49">
        <f t="shared" si="24"/>
        <v>494</v>
      </c>
      <c r="K32" s="47">
        <f t="shared" si="2"/>
        <v>77.551020408163268</v>
      </c>
      <c r="L32" s="49">
        <f>L31+L27+L23+L18+L13</f>
        <v>142</v>
      </c>
      <c r="M32" s="47">
        <f t="shared" si="3"/>
        <v>22.291993720565149</v>
      </c>
      <c r="N32" s="49">
        <f t="shared" ref="N32:P32" si="25">N31+N27+N23+N18+N13</f>
        <v>1</v>
      </c>
      <c r="O32" s="56">
        <f>N32/C32*100</f>
        <v>0.15698587127158556</v>
      </c>
      <c r="P32" s="49">
        <f t="shared" si="25"/>
        <v>477</v>
      </c>
      <c r="Q32" s="47">
        <f t="shared" si="4"/>
        <v>74.882260596546317</v>
      </c>
      <c r="R32" s="49">
        <f>R31+R27+R23+R18+R13</f>
        <v>159</v>
      </c>
      <c r="S32" s="47">
        <f t="shared" si="5"/>
        <v>24.960753532182103</v>
      </c>
      <c r="T32" s="49">
        <f t="shared" ref="T32" si="26">T31+T27+T23+T18+T13</f>
        <v>1</v>
      </c>
      <c r="U32" s="56">
        <f>T32/C32*100</f>
        <v>0.15698587127158556</v>
      </c>
    </row>
    <row r="33" spans="3:3" ht="15" customHeight="1" x14ac:dyDescent="0.35">
      <c r="C33" s="52"/>
    </row>
  </sheetData>
  <mergeCells count="24">
    <mergeCell ref="A13:B13"/>
    <mergeCell ref="H7:I7"/>
    <mergeCell ref="J7:K7"/>
    <mergeCell ref="L7:M7"/>
    <mergeCell ref="N7:O7"/>
    <mergeCell ref="A18:B18"/>
    <mergeCell ref="A23:B23"/>
    <mergeCell ref="A27:B27"/>
    <mergeCell ref="A31:B31"/>
    <mergeCell ref="A32:B32"/>
    <mergeCell ref="A1:H1"/>
    <mergeCell ref="A2:H2"/>
    <mergeCell ref="A4:U4"/>
    <mergeCell ref="A6:A8"/>
    <mergeCell ref="B6:B8"/>
    <mergeCell ref="C6:C8"/>
    <mergeCell ref="D6:I6"/>
    <mergeCell ref="T7:U7"/>
    <mergeCell ref="J6:O6"/>
    <mergeCell ref="P6:U6"/>
    <mergeCell ref="D7:E7"/>
    <mergeCell ref="F7:G7"/>
    <mergeCell ref="P7:Q7"/>
    <mergeCell ref="R7:S7"/>
  </mergeCells>
  <pageMargins left="0.7" right="0.45" top="0.31" bottom="0.2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"/>
  <sheetViews>
    <sheetView topLeftCell="G1" workbookViewId="0">
      <pane ySplit="8" topLeftCell="A30" activePane="bottomLeft" state="frozen"/>
      <selection pane="bottomLeft" activeCell="AG30" sqref="AG30"/>
    </sheetView>
  </sheetViews>
  <sheetFormatPr defaultColWidth="11.1640625" defaultRowHeight="15" customHeight="1" x14ac:dyDescent="0.35"/>
  <cols>
    <col min="1" max="1" width="5.33203125" customWidth="1"/>
    <col min="2" max="2" width="6.1640625" customWidth="1"/>
    <col min="3" max="4" width="4.6640625" customWidth="1"/>
    <col min="5" max="5" width="5.25" customWidth="1"/>
    <col min="6" max="10" width="4.6640625" customWidth="1"/>
    <col min="11" max="11" width="5.5" customWidth="1"/>
    <col min="12" max="14" width="4.6640625" customWidth="1"/>
    <col min="15" max="15" width="5.58203125" customWidth="1"/>
    <col min="16" max="39" width="4.6640625" customWidth="1"/>
  </cols>
  <sheetData>
    <row r="1" spans="1:39" ht="18" customHeight="1" x14ac:dyDescent="0.35">
      <c r="A1" s="127" t="s">
        <v>57</v>
      </c>
      <c r="B1" s="126"/>
      <c r="C1" s="126"/>
      <c r="D1" s="126"/>
      <c r="E1" s="126"/>
      <c r="F1" s="126"/>
      <c r="G1" s="126"/>
      <c r="H1" s="126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39" ht="18" customHeight="1" x14ac:dyDescent="0.35">
      <c r="A2" s="127" t="s">
        <v>58</v>
      </c>
      <c r="B2" s="127"/>
      <c r="C2" s="127"/>
      <c r="D2" s="127"/>
      <c r="E2" s="127"/>
      <c r="F2" s="127"/>
      <c r="G2" s="127"/>
      <c r="H2" s="127"/>
      <c r="I2" s="127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9" ht="7.5" customHeight="1" x14ac:dyDescent="0.35">
      <c r="A3" s="4"/>
      <c r="B3" s="42"/>
      <c r="C3" s="4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39" ht="17.5" x14ac:dyDescent="0.35">
      <c r="A4" s="127" t="s">
        <v>59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</row>
    <row r="5" spans="1:39" ht="10.5" customHeight="1" x14ac:dyDescent="0.3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6" spans="1:39" ht="26.5" customHeight="1" x14ac:dyDescent="0.35">
      <c r="A6" s="145" t="s">
        <v>89</v>
      </c>
      <c r="B6" s="128" t="s">
        <v>50</v>
      </c>
      <c r="C6" s="128" t="s">
        <v>4</v>
      </c>
      <c r="D6" s="129" t="s">
        <v>60</v>
      </c>
      <c r="E6" s="138"/>
      <c r="F6" s="138"/>
      <c r="G6" s="138"/>
      <c r="H6" s="129" t="s">
        <v>61</v>
      </c>
      <c r="I6" s="138"/>
      <c r="J6" s="138"/>
      <c r="K6" s="138"/>
      <c r="L6" s="138"/>
      <c r="M6" s="142"/>
      <c r="N6" s="129" t="s">
        <v>9</v>
      </c>
      <c r="O6" s="138"/>
      <c r="P6" s="138"/>
      <c r="Q6" s="138"/>
      <c r="R6" s="138"/>
      <c r="S6" s="142"/>
      <c r="T6" s="129" t="s">
        <v>62</v>
      </c>
      <c r="U6" s="132"/>
      <c r="V6" s="132"/>
      <c r="W6" s="124"/>
      <c r="X6" s="129" t="s">
        <v>63</v>
      </c>
      <c r="Y6" s="132"/>
      <c r="Z6" s="132"/>
      <c r="AA6" s="124"/>
      <c r="AB6" s="129" t="s">
        <v>64</v>
      </c>
      <c r="AC6" s="138"/>
      <c r="AD6" s="138"/>
      <c r="AE6" s="138"/>
      <c r="AF6" s="138"/>
      <c r="AG6" s="138"/>
      <c r="AH6" s="139" t="s">
        <v>65</v>
      </c>
      <c r="AI6" s="139"/>
      <c r="AJ6" s="139"/>
      <c r="AK6" s="139"/>
      <c r="AL6" s="139"/>
      <c r="AM6" s="139"/>
    </row>
    <row r="7" spans="1:39" ht="26.5" customHeight="1" x14ac:dyDescent="0.35">
      <c r="A7" s="111"/>
      <c r="B7" s="111"/>
      <c r="C7" s="111"/>
      <c r="D7" s="129" t="s">
        <v>54</v>
      </c>
      <c r="E7" s="124"/>
      <c r="F7" s="129" t="s">
        <v>55</v>
      </c>
      <c r="G7" s="124"/>
      <c r="H7" s="129" t="s">
        <v>54</v>
      </c>
      <c r="I7" s="124"/>
      <c r="J7" s="129" t="s">
        <v>55</v>
      </c>
      <c r="K7" s="124"/>
      <c r="L7" s="136" t="s">
        <v>99</v>
      </c>
      <c r="M7" s="137"/>
      <c r="N7" s="129" t="s">
        <v>54</v>
      </c>
      <c r="O7" s="124"/>
      <c r="P7" s="129" t="s">
        <v>55</v>
      </c>
      <c r="Q7" s="124"/>
      <c r="R7" s="136" t="s">
        <v>99</v>
      </c>
      <c r="S7" s="137"/>
      <c r="T7" s="129" t="s">
        <v>54</v>
      </c>
      <c r="U7" s="124"/>
      <c r="V7" s="129" t="s">
        <v>55</v>
      </c>
      <c r="W7" s="124"/>
      <c r="X7" s="129" t="s">
        <v>54</v>
      </c>
      <c r="Y7" s="124"/>
      <c r="Z7" s="129" t="s">
        <v>55</v>
      </c>
      <c r="AA7" s="124"/>
      <c r="AB7" s="129" t="s">
        <v>54</v>
      </c>
      <c r="AC7" s="124"/>
      <c r="AD7" s="129" t="s">
        <v>55</v>
      </c>
      <c r="AE7" s="124"/>
      <c r="AF7" s="43"/>
      <c r="AG7" s="43"/>
      <c r="AH7" s="143" t="s">
        <v>54</v>
      </c>
      <c r="AI7" s="119"/>
      <c r="AJ7" s="143" t="s">
        <v>55</v>
      </c>
      <c r="AK7" s="144"/>
      <c r="AL7" s="140" t="s">
        <v>99</v>
      </c>
      <c r="AM7" s="141"/>
    </row>
    <row r="8" spans="1:39" ht="26.5" customHeight="1" x14ac:dyDescent="0.35">
      <c r="A8" s="112"/>
      <c r="B8" s="112"/>
      <c r="C8" s="112"/>
      <c r="D8" s="44" t="s">
        <v>19</v>
      </c>
      <c r="E8" s="44" t="s">
        <v>20</v>
      </c>
      <c r="F8" s="44" t="s">
        <v>19</v>
      </c>
      <c r="G8" s="44" t="s">
        <v>20</v>
      </c>
      <c r="H8" s="44" t="s">
        <v>19</v>
      </c>
      <c r="I8" s="44" t="s">
        <v>20</v>
      </c>
      <c r="J8" s="44" t="s">
        <v>19</v>
      </c>
      <c r="K8" s="44" t="s">
        <v>20</v>
      </c>
      <c r="L8" s="44"/>
      <c r="M8" s="44"/>
      <c r="N8" s="44" t="s">
        <v>19</v>
      </c>
      <c r="O8" s="44" t="s">
        <v>20</v>
      </c>
      <c r="P8" s="44" t="s">
        <v>19</v>
      </c>
      <c r="Q8" s="44" t="s">
        <v>20</v>
      </c>
      <c r="R8" s="44"/>
      <c r="S8" s="44"/>
      <c r="T8" s="44" t="s">
        <v>19</v>
      </c>
      <c r="U8" s="44" t="s">
        <v>20</v>
      </c>
      <c r="V8" s="44" t="s">
        <v>19</v>
      </c>
      <c r="W8" s="44" t="s">
        <v>20</v>
      </c>
      <c r="X8" s="44" t="s">
        <v>19</v>
      </c>
      <c r="Y8" s="44" t="s">
        <v>20</v>
      </c>
      <c r="Z8" s="44" t="s">
        <v>19</v>
      </c>
      <c r="AA8" s="44" t="s">
        <v>20</v>
      </c>
      <c r="AB8" s="44" t="s">
        <v>19</v>
      </c>
      <c r="AC8" s="44" t="s">
        <v>20</v>
      </c>
      <c r="AD8" s="44" t="s">
        <v>19</v>
      </c>
      <c r="AE8" s="44" t="s">
        <v>20</v>
      </c>
      <c r="AF8" s="136" t="s">
        <v>99</v>
      </c>
      <c r="AG8" s="137"/>
      <c r="AH8" s="44" t="s">
        <v>19</v>
      </c>
      <c r="AI8" s="44" t="s">
        <v>20</v>
      </c>
      <c r="AJ8" s="44" t="s">
        <v>19</v>
      </c>
      <c r="AK8" s="97" t="s">
        <v>20</v>
      </c>
      <c r="AL8" s="95"/>
      <c r="AM8" s="95"/>
    </row>
    <row r="9" spans="1:39" ht="26.5" customHeight="1" x14ac:dyDescent="0.35">
      <c r="A9" s="7">
        <v>1</v>
      </c>
      <c r="B9" s="45" t="s">
        <v>21</v>
      </c>
      <c r="C9" s="7">
        <v>33</v>
      </c>
      <c r="D9" s="46">
        <v>23</v>
      </c>
      <c r="E9" s="47">
        <f t="shared" ref="E9:E32" si="0">D9/C9*100</f>
        <v>69.696969696969703</v>
      </c>
      <c r="F9" s="46">
        <v>10</v>
      </c>
      <c r="G9" s="47">
        <f t="shared" ref="G9:G32" si="1">F9/C9*100</f>
        <v>30.303030303030305</v>
      </c>
      <c r="H9" s="46">
        <v>25</v>
      </c>
      <c r="I9" s="47">
        <f t="shared" ref="I9:I32" si="2">H9/C9*100</f>
        <v>75.757575757575751</v>
      </c>
      <c r="J9" s="46">
        <v>8</v>
      </c>
      <c r="K9" s="47">
        <f t="shared" ref="K9:K32" si="3">J9/C9*100</f>
        <v>24.242424242424242</v>
      </c>
      <c r="L9" s="56"/>
      <c r="M9" s="56"/>
      <c r="N9" s="46">
        <v>26</v>
      </c>
      <c r="O9" s="47">
        <f t="shared" ref="O9:O32" si="4">N9/C9*100</f>
        <v>78.787878787878782</v>
      </c>
      <c r="P9" s="46">
        <v>7</v>
      </c>
      <c r="Q9" s="47">
        <f t="shared" ref="Q9:Q32" si="5">P9/C9*100</f>
        <v>21.212121212121211</v>
      </c>
      <c r="R9" s="56"/>
      <c r="S9" s="56"/>
      <c r="T9" s="48"/>
      <c r="U9" s="48"/>
      <c r="V9" s="48"/>
      <c r="W9" s="48"/>
      <c r="X9" s="48"/>
      <c r="Y9" s="48"/>
      <c r="Z9" s="48"/>
      <c r="AA9" s="48"/>
      <c r="AB9" s="46">
        <v>23</v>
      </c>
      <c r="AC9" s="47">
        <f t="shared" ref="AC9:AC32" si="6">AB9/C9*100</f>
        <v>69.696969696969703</v>
      </c>
      <c r="AD9" s="46">
        <v>10</v>
      </c>
      <c r="AE9" s="47">
        <f t="shared" ref="AE9:AE32" si="7">AD9/C9*100</f>
        <v>30.303030303030305</v>
      </c>
      <c r="AF9" s="56"/>
      <c r="AG9" s="56"/>
      <c r="AH9" s="46">
        <v>25</v>
      </c>
      <c r="AI9" s="47">
        <f t="shared" ref="AI9:AI32" si="8">AH9/C9*100</f>
        <v>75.757575757575751</v>
      </c>
      <c r="AJ9" s="46">
        <v>8</v>
      </c>
      <c r="AK9" s="94">
        <f t="shared" ref="AK9:AK32" si="9">AJ9/C9*100</f>
        <v>24.242424242424242</v>
      </c>
      <c r="AL9" s="96"/>
      <c r="AM9" s="96"/>
    </row>
    <row r="10" spans="1:39" ht="26.5" customHeight="1" x14ac:dyDescent="0.35">
      <c r="A10" s="7">
        <v>2</v>
      </c>
      <c r="B10" s="45" t="s">
        <v>25</v>
      </c>
      <c r="C10" s="7">
        <v>33</v>
      </c>
      <c r="D10" s="46">
        <v>28</v>
      </c>
      <c r="E10" s="47">
        <f t="shared" si="0"/>
        <v>84.848484848484844</v>
      </c>
      <c r="F10" s="46">
        <v>5</v>
      </c>
      <c r="G10" s="47">
        <f t="shared" si="1"/>
        <v>15.151515151515152</v>
      </c>
      <c r="H10" s="46">
        <v>21</v>
      </c>
      <c r="I10" s="47">
        <f t="shared" si="2"/>
        <v>63.636363636363633</v>
      </c>
      <c r="J10" s="46">
        <v>12</v>
      </c>
      <c r="K10" s="47">
        <f t="shared" si="3"/>
        <v>36.363636363636367</v>
      </c>
      <c r="L10" s="56"/>
      <c r="M10" s="56"/>
      <c r="N10" s="46">
        <v>25</v>
      </c>
      <c r="O10" s="47">
        <f t="shared" si="4"/>
        <v>75.757575757575751</v>
      </c>
      <c r="P10" s="46">
        <v>8</v>
      </c>
      <c r="Q10" s="47">
        <f t="shared" si="5"/>
        <v>24.242424242424242</v>
      </c>
      <c r="R10" s="56"/>
      <c r="S10" s="56"/>
      <c r="T10" s="48"/>
      <c r="U10" s="48"/>
      <c r="V10" s="48"/>
      <c r="W10" s="48"/>
      <c r="X10" s="48"/>
      <c r="Y10" s="48"/>
      <c r="Z10" s="48"/>
      <c r="AA10" s="48"/>
      <c r="AB10" s="46">
        <v>25</v>
      </c>
      <c r="AC10" s="47">
        <f t="shared" si="6"/>
        <v>75.757575757575751</v>
      </c>
      <c r="AD10" s="46">
        <v>8</v>
      </c>
      <c r="AE10" s="47">
        <f t="shared" si="7"/>
        <v>24.242424242424242</v>
      </c>
      <c r="AF10" s="56"/>
      <c r="AG10" s="56"/>
      <c r="AH10" s="46">
        <v>17</v>
      </c>
      <c r="AI10" s="47">
        <f t="shared" si="8"/>
        <v>51.515151515151516</v>
      </c>
      <c r="AJ10" s="46">
        <v>6</v>
      </c>
      <c r="AK10" s="94">
        <f t="shared" si="9"/>
        <v>18.181818181818183</v>
      </c>
      <c r="AL10" s="96"/>
      <c r="AM10" s="96"/>
    </row>
    <row r="11" spans="1:39" ht="26.5" customHeight="1" x14ac:dyDescent="0.35">
      <c r="A11" s="7">
        <v>3</v>
      </c>
      <c r="B11" s="45" t="s">
        <v>26</v>
      </c>
      <c r="C11" s="7">
        <v>32</v>
      </c>
      <c r="D11" s="46">
        <v>20</v>
      </c>
      <c r="E11" s="47">
        <f t="shared" si="0"/>
        <v>62.5</v>
      </c>
      <c r="F11" s="46">
        <v>12</v>
      </c>
      <c r="G11" s="47">
        <f t="shared" si="1"/>
        <v>37.5</v>
      </c>
      <c r="H11" s="46">
        <v>23</v>
      </c>
      <c r="I11" s="47">
        <f t="shared" si="2"/>
        <v>71.875</v>
      </c>
      <c r="J11" s="46">
        <v>9</v>
      </c>
      <c r="K11" s="47">
        <f t="shared" si="3"/>
        <v>28.125</v>
      </c>
      <c r="L11" s="56"/>
      <c r="M11" s="56"/>
      <c r="N11" s="46">
        <v>25</v>
      </c>
      <c r="O11" s="47">
        <f t="shared" si="4"/>
        <v>78.125</v>
      </c>
      <c r="P11" s="46">
        <v>7</v>
      </c>
      <c r="Q11" s="47">
        <f t="shared" si="5"/>
        <v>21.875</v>
      </c>
      <c r="R11" s="56"/>
      <c r="S11" s="56"/>
      <c r="T11" s="48"/>
      <c r="U11" s="48"/>
      <c r="V11" s="48"/>
      <c r="W11" s="48"/>
      <c r="X11" s="48"/>
      <c r="Y11" s="48"/>
      <c r="Z11" s="48"/>
      <c r="AA11" s="48"/>
      <c r="AB11" s="46">
        <v>20</v>
      </c>
      <c r="AC11" s="47">
        <f t="shared" si="6"/>
        <v>62.5</v>
      </c>
      <c r="AD11" s="46">
        <v>12</v>
      </c>
      <c r="AE11" s="47">
        <f t="shared" si="7"/>
        <v>37.5</v>
      </c>
      <c r="AF11" s="56"/>
      <c r="AG11" s="56"/>
      <c r="AH11" s="46">
        <v>25</v>
      </c>
      <c r="AI11" s="47">
        <f t="shared" si="8"/>
        <v>78.125</v>
      </c>
      <c r="AJ11" s="46">
        <v>7</v>
      </c>
      <c r="AK11" s="94">
        <f t="shared" si="9"/>
        <v>21.875</v>
      </c>
      <c r="AL11" s="96"/>
      <c r="AM11" s="96"/>
    </row>
    <row r="12" spans="1:39" ht="26.5" customHeight="1" x14ac:dyDescent="0.35">
      <c r="A12" s="7">
        <v>4</v>
      </c>
      <c r="B12" s="45" t="s">
        <v>27</v>
      </c>
      <c r="C12" s="7">
        <v>32</v>
      </c>
      <c r="D12" s="46">
        <v>22</v>
      </c>
      <c r="E12" s="47">
        <f t="shared" si="0"/>
        <v>68.75</v>
      </c>
      <c r="F12" s="46">
        <v>10</v>
      </c>
      <c r="G12" s="47">
        <f t="shared" si="1"/>
        <v>31.25</v>
      </c>
      <c r="H12" s="46">
        <v>23</v>
      </c>
      <c r="I12" s="47">
        <f t="shared" si="2"/>
        <v>71.875</v>
      </c>
      <c r="J12" s="46">
        <v>8</v>
      </c>
      <c r="K12" s="47">
        <f t="shared" si="3"/>
        <v>25</v>
      </c>
      <c r="L12" s="98">
        <v>1</v>
      </c>
      <c r="M12" s="56">
        <f>L12/C12*100</f>
        <v>3.125</v>
      </c>
      <c r="N12" s="46">
        <v>24</v>
      </c>
      <c r="O12" s="47">
        <f t="shared" si="4"/>
        <v>75</v>
      </c>
      <c r="P12" s="46">
        <v>7</v>
      </c>
      <c r="Q12" s="47">
        <f t="shared" si="5"/>
        <v>21.875</v>
      </c>
      <c r="R12" s="98">
        <v>1</v>
      </c>
      <c r="S12" s="56">
        <f>R12/C12*100</f>
        <v>3.125</v>
      </c>
      <c r="T12" s="48"/>
      <c r="U12" s="48"/>
      <c r="V12" s="48"/>
      <c r="W12" s="48"/>
      <c r="X12" s="48"/>
      <c r="Y12" s="48"/>
      <c r="Z12" s="48"/>
      <c r="AA12" s="48"/>
      <c r="AB12" s="46">
        <v>22</v>
      </c>
      <c r="AC12" s="47">
        <f t="shared" si="6"/>
        <v>68.75</v>
      </c>
      <c r="AD12" s="46">
        <v>9</v>
      </c>
      <c r="AE12" s="47">
        <f t="shared" si="7"/>
        <v>28.125</v>
      </c>
      <c r="AF12" s="98">
        <v>1</v>
      </c>
      <c r="AG12" s="56">
        <f>AF12/C12*100</f>
        <v>3.125</v>
      </c>
      <c r="AH12" s="46">
        <v>24</v>
      </c>
      <c r="AI12" s="47">
        <f t="shared" si="8"/>
        <v>75</v>
      </c>
      <c r="AJ12" s="46">
        <v>7</v>
      </c>
      <c r="AK12" s="94">
        <f t="shared" si="9"/>
        <v>21.875</v>
      </c>
      <c r="AL12" s="99">
        <v>1</v>
      </c>
      <c r="AM12" s="96">
        <f>AL12/C12*100</f>
        <v>3.125</v>
      </c>
    </row>
    <row r="13" spans="1:39" ht="26.5" customHeight="1" x14ac:dyDescent="0.35">
      <c r="A13" s="135" t="s">
        <v>28</v>
      </c>
      <c r="B13" s="124"/>
      <c r="C13" s="25">
        <f t="shared" ref="C13:D13" si="10">C12+C11+C10+C9</f>
        <v>130</v>
      </c>
      <c r="D13" s="25">
        <f t="shared" si="10"/>
        <v>93</v>
      </c>
      <c r="E13" s="47">
        <f t="shared" si="0"/>
        <v>71.538461538461533</v>
      </c>
      <c r="F13" s="25">
        <f>F12+F11+F10+F9</f>
        <v>37</v>
      </c>
      <c r="G13" s="47">
        <f t="shared" si="1"/>
        <v>28.46153846153846</v>
      </c>
      <c r="H13" s="25">
        <f>H12+H11+H10+H9</f>
        <v>92</v>
      </c>
      <c r="I13" s="47">
        <f t="shared" si="2"/>
        <v>70.769230769230774</v>
      </c>
      <c r="J13" s="25">
        <f>J12+J11+J10+J9</f>
        <v>37</v>
      </c>
      <c r="K13" s="47">
        <f t="shared" si="3"/>
        <v>28.46153846153846</v>
      </c>
      <c r="L13" s="98">
        <v>1</v>
      </c>
      <c r="M13" s="56">
        <f>L13/C13*100</f>
        <v>0.76923076923076927</v>
      </c>
      <c r="N13" s="25">
        <f>N12+N11+N10+N9</f>
        <v>100</v>
      </c>
      <c r="O13" s="47">
        <f t="shared" si="4"/>
        <v>76.923076923076934</v>
      </c>
      <c r="P13" s="25">
        <f>P12+P11+P10+P9</f>
        <v>29</v>
      </c>
      <c r="Q13" s="47">
        <f t="shared" si="5"/>
        <v>22.30769230769231</v>
      </c>
      <c r="R13" s="98">
        <v>1</v>
      </c>
      <c r="S13" s="56">
        <f>R13/C13*100</f>
        <v>0.76923076923076927</v>
      </c>
      <c r="T13" s="25">
        <f t="shared" ref="T13:AB13" si="11">T12+T11+T10+T9</f>
        <v>0</v>
      </c>
      <c r="U13" s="25">
        <f t="shared" si="11"/>
        <v>0</v>
      </c>
      <c r="V13" s="25">
        <f t="shared" si="11"/>
        <v>0</v>
      </c>
      <c r="W13" s="25">
        <f t="shared" si="11"/>
        <v>0</v>
      </c>
      <c r="X13" s="25">
        <f t="shared" si="11"/>
        <v>0</v>
      </c>
      <c r="Y13" s="25">
        <f t="shared" si="11"/>
        <v>0</v>
      </c>
      <c r="Z13" s="25">
        <f t="shared" si="11"/>
        <v>0</v>
      </c>
      <c r="AA13" s="25">
        <f t="shared" si="11"/>
        <v>0</v>
      </c>
      <c r="AB13" s="25">
        <f t="shared" si="11"/>
        <v>90</v>
      </c>
      <c r="AC13" s="47">
        <f t="shared" si="6"/>
        <v>69.230769230769226</v>
      </c>
      <c r="AD13" s="25">
        <f>AD12+AD11+AD10+AD9</f>
        <v>39</v>
      </c>
      <c r="AE13" s="47">
        <f t="shared" si="7"/>
        <v>30</v>
      </c>
      <c r="AF13" s="98">
        <v>1</v>
      </c>
      <c r="AG13" s="56">
        <f>AF13/C13*100</f>
        <v>0.76923076923076927</v>
      </c>
      <c r="AH13" s="25">
        <f>AH12+AH11+AH10+AH9</f>
        <v>91</v>
      </c>
      <c r="AI13" s="47">
        <f t="shared" si="8"/>
        <v>70</v>
      </c>
      <c r="AJ13" s="25">
        <f>AJ12+AJ11+AJ10+AJ9</f>
        <v>28</v>
      </c>
      <c r="AK13" s="94">
        <f t="shared" si="9"/>
        <v>21.53846153846154</v>
      </c>
      <c r="AL13" s="99">
        <v>1</v>
      </c>
      <c r="AM13" s="96">
        <f>AL13/C13*100</f>
        <v>0.76923076923076927</v>
      </c>
    </row>
    <row r="14" spans="1:39" ht="26.5" customHeight="1" x14ac:dyDescent="0.35">
      <c r="A14" s="7">
        <v>5</v>
      </c>
      <c r="B14" s="45" t="s">
        <v>29</v>
      </c>
      <c r="C14" s="7">
        <v>39</v>
      </c>
      <c r="D14" s="46">
        <v>27</v>
      </c>
      <c r="E14" s="47">
        <f t="shared" si="0"/>
        <v>69.230769230769226</v>
      </c>
      <c r="F14" s="46">
        <v>12</v>
      </c>
      <c r="G14" s="47">
        <f t="shared" si="1"/>
        <v>30.76923076923077</v>
      </c>
      <c r="H14" s="46">
        <v>30</v>
      </c>
      <c r="I14" s="47">
        <f t="shared" si="2"/>
        <v>76.923076923076934</v>
      </c>
      <c r="J14" s="46">
        <v>9</v>
      </c>
      <c r="K14" s="47">
        <f t="shared" si="3"/>
        <v>23.076923076923077</v>
      </c>
      <c r="L14" s="56"/>
      <c r="M14" s="56"/>
      <c r="N14" s="46">
        <v>33</v>
      </c>
      <c r="O14" s="47">
        <f t="shared" si="4"/>
        <v>84.615384615384613</v>
      </c>
      <c r="P14" s="46">
        <v>6</v>
      </c>
      <c r="Q14" s="47">
        <f t="shared" si="5"/>
        <v>15.384615384615385</v>
      </c>
      <c r="R14" s="56"/>
      <c r="S14" s="56"/>
      <c r="T14" s="48"/>
      <c r="U14" s="48"/>
      <c r="V14" s="48"/>
      <c r="W14" s="48"/>
      <c r="X14" s="48"/>
      <c r="Y14" s="48"/>
      <c r="Z14" s="48"/>
      <c r="AA14" s="48"/>
      <c r="AB14" s="46">
        <v>32</v>
      </c>
      <c r="AC14" s="47">
        <f t="shared" si="6"/>
        <v>82.051282051282044</v>
      </c>
      <c r="AD14" s="54">
        <v>7</v>
      </c>
      <c r="AE14" s="47">
        <f t="shared" si="7"/>
        <v>17.948717948717949</v>
      </c>
      <c r="AF14" s="56"/>
      <c r="AG14" s="56"/>
      <c r="AH14" s="46">
        <v>35</v>
      </c>
      <c r="AI14" s="47">
        <f t="shared" si="8"/>
        <v>89.743589743589752</v>
      </c>
      <c r="AJ14" s="46">
        <v>4</v>
      </c>
      <c r="AK14" s="94">
        <f t="shared" si="9"/>
        <v>10.256410256410255</v>
      </c>
      <c r="AL14" s="96"/>
      <c r="AM14" s="96"/>
    </row>
    <row r="15" spans="1:39" ht="26.5" customHeight="1" x14ac:dyDescent="0.35">
      <c r="A15" s="7">
        <v>6</v>
      </c>
      <c r="B15" s="45" t="s">
        <v>30</v>
      </c>
      <c r="C15" s="7">
        <v>39</v>
      </c>
      <c r="D15" s="46">
        <v>35</v>
      </c>
      <c r="E15" s="47">
        <f t="shared" si="0"/>
        <v>89.743589743589752</v>
      </c>
      <c r="F15" s="46">
        <v>4</v>
      </c>
      <c r="G15" s="47">
        <f t="shared" si="1"/>
        <v>10.256410256410255</v>
      </c>
      <c r="H15" s="46">
        <v>36</v>
      </c>
      <c r="I15" s="47">
        <f t="shared" si="2"/>
        <v>92.307692307692307</v>
      </c>
      <c r="J15" s="46">
        <v>3</v>
      </c>
      <c r="K15" s="47">
        <f t="shared" si="3"/>
        <v>7.6923076923076925</v>
      </c>
      <c r="L15" s="56"/>
      <c r="M15" s="56"/>
      <c r="N15" s="46">
        <v>36</v>
      </c>
      <c r="O15" s="47">
        <f t="shared" si="4"/>
        <v>92.307692307692307</v>
      </c>
      <c r="P15" s="46">
        <v>3</v>
      </c>
      <c r="Q15" s="47">
        <f t="shared" si="5"/>
        <v>7.6923076923076925</v>
      </c>
      <c r="R15" s="56"/>
      <c r="S15" s="56"/>
      <c r="T15" s="48"/>
      <c r="U15" s="48"/>
      <c r="V15" s="48"/>
      <c r="W15" s="48"/>
      <c r="X15" s="48"/>
      <c r="Y15" s="48"/>
      <c r="Z15" s="48"/>
      <c r="AA15" s="48"/>
      <c r="AB15" s="46">
        <v>36</v>
      </c>
      <c r="AC15" s="47">
        <f t="shared" si="6"/>
        <v>92.307692307692307</v>
      </c>
      <c r="AD15" s="46">
        <v>3</v>
      </c>
      <c r="AE15" s="47">
        <f t="shared" si="7"/>
        <v>7.6923076923076925</v>
      </c>
      <c r="AF15" s="56"/>
      <c r="AG15" s="56"/>
      <c r="AH15" s="46">
        <v>36</v>
      </c>
      <c r="AI15" s="47">
        <f t="shared" si="8"/>
        <v>92.307692307692307</v>
      </c>
      <c r="AJ15" s="46">
        <v>3</v>
      </c>
      <c r="AK15" s="94">
        <f t="shared" si="9"/>
        <v>7.6923076923076925</v>
      </c>
      <c r="AL15" s="96"/>
      <c r="AM15" s="96"/>
    </row>
    <row r="16" spans="1:39" ht="26.5" customHeight="1" x14ac:dyDescent="0.35">
      <c r="A16" s="7">
        <v>7</v>
      </c>
      <c r="B16" s="45" t="s">
        <v>31</v>
      </c>
      <c r="C16" s="50">
        <v>36</v>
      </c>
      <c r="D16" s="46">
        <v>26</v>
      </c>
      <c r="E16" s="47">
        <f t="shared" si="0"/>
        <v>72.222222222222214</v>
      </c>
      <c r="F16" s="46">
        <v>10</v>
      </c>
      <c r="G16" s="47">
        <f t="shared" si="1"/>
        <v>27.777777777777779</v>
      </c>
      <c r="H16" s="46">
        <v>27</v>
      </c>
      <c r="I16" s="47">
        <f t="shared" si="2"/>
        <v>75</v>
      </c>
      <c r="J16" s="46">
        <v>9</v>
      </c>
      <c r="K16" s="47">
        <f t="shared" si="3"/>
        <v>25</v>
      </c>
      <c r="L16" s="56"/>
      <c r="M16" s="56"/>
      <c r="N16" s="46">
        <v>27</v>
      </c>
      <c r="O16" s="47">
        <f t="shared" si="4"/>
        <v>75</v>
      </c>
      <c r="P16" s="46">
        <v>9</v>
      </c>
      <c r="Q16" s="47">
        <f t="shared" si="5"/>
        <v>25</v>
      </c>
      <c r="R16" s="56"/>
      <c r="S16" s="56"/>
      <c r="T16" s="48"/>
      <c r="U16" s="48"/>
      <c r="V16" s="48"/>
      <c r="W16" s="48"/>
      <c r="X16" s="48"/>
      <c r="Y16" s="48"/>
      <c r="Z16" s="48"/>
      <c r="AA16" s="48"/>
      <c r="AB16" s="46">
        <v>29</v>
      </c>
      <c r="AC16" s="47">
        <f t="shared" si="6"/>
        <v>80.555555555555557</v>
      </c>
      <c r="AD16" s="46">
        <v>7</v>
      </c>
      <c r="AE16" s="47">
        <f t="shared" si="7"/>
        <v>19.444444444444446</v>
      </c>
      <c r="AF16" s="56"/>
      <c r="AG16" s="56"/>
      <c r="AH16" s="46">
        <v>30</v>
      </c>
      <c r="AI16" s="47">
        <f t="shared" si="8"/>
        <v>83.333333333333343</v>
      </c>
      <c r="AJ16" s="46">
        <v>6</v>
      </c>
      <c r="AK16" s="94">
        <f t="shared" si="9"/>
        <v>16.666666666666664</v>
      </c>
      <c r="AL16" s="96"/>
      <c r="AM16" s="96"/>
    </row>
    <row r="17" spans="1:39" ht="26.5" customHeight="1" x14ac:dyDescent="0.35">
      <c r="A17" s="7">
        <v>8</v>
      </c>
      <c r="B17" s="45" t="s">
        <v>32</v>
      </c>
      <c r="C17" s="7">
        <v>38</v>
      </c>
      <c r="D17" s="46">
        <v>26</v>
      </c>
      <c r="E17" s="47">
        <f t="shared" si="0"/>
        <v>68.421052631578945</v>
      </c>
      <c r="F17" s="46">
        <v>12</v>
      </c>
      <c r="G17" s="47">
        <f t="shared" si="1"/>
        <v>31.578947368421051</v>
      </c>
      <c r="H17" s="46">
        <v>27</v>
      </c>
      <c r="I17" s="47">
        <f t="shared" si="2"/>
        <v>71.05263157894737</v>
      </c>
      <c r="J17" s="46">
        <v>11</v>
      </c>
      <c r="K17" s="47">
        <f t="shared" si="3"/>
        <v>28.947368421052634</v>
      </c>
      <c r="L17" s="56"/>
      <c r="M17" s="56"/>
      <c r="N17" s="46">
        <v>28</v>
      </c>
      <c r="O17" s="47">
        <f t="shared" si="4"/>
        <v>73.68421052631578</v>
      </c>
      <c r="P17" s="46">
        <v>10</v>
      </c>
      <c r="Q17" s="47">
        <f t="shared" si="5"/>
        <v>26.315789473684209</v>
      </c>
      <c r="R17" s="56"/>
      <c r="S17" s="56"/>
      <c r="T17" s="48"/>
      <c r="U17" s="48"/>
      <c r="V17" s="48"/>
      <c r="W17" s="48"/>
      <c r="X17" s="48"/>
      <c r="Y17" s="48"/>
      <c r="Z17" s="48"/>
      <c r="AA17" s="48"/>
      <c r="AB17" s="46">
        <v>30</v>
      </c>
      <c r="AC17" s="47">
        <f t="shared" si="6"/>
        <v>78.94736842105263</v>
      </c>
      <c r="AD17" s="46">
        <v>8</v>
      </c>
      <c r="AE17" s="47">
        <f t="shared" si="7"/>
        <v>21.052631578947366</v>
      </c>
      <c r="AF17" s="56"/>
      <c r="AG17" s="56"/>
      <c r="AH17" s="46">
        <v>32</v>
      </c>
      <c r="AI17" s="47">
        <f t="shared" si="8"/>
        <v>84.210526315789465</v>
      </c>
      <c r="AJ17" s="46">
        <v>6</v>
      </c>
      <c r="AK17" s="94">
        <f t="shared" si="9"/>
        <v>15.789473684210526</v>
      </c>
      <c r="AL17" s="96"/>
      <c r="AM17" s="96"/>
    </row>
    <row r="18" spans="1:39" ht="26.5" customHeight="1" x14ac:dyDescent="0.35">
      <c r="A18" s="135" t="s">
        <v>33</v>
      </c>
      <c r="B18" s="124"/>
      <c r="C18" s="25">
        <f t="shared" ref="C18:D18" si="12">C17+C16+C15+C14</f>
        <v>152</v>
      </c>
      <c r="D18" s="25">
        <f t="shared" si="12"/>
        <v>114</v>
      </c>
      <c r="E18" s="47">
        <f t="shared" si="0"/>
        <v>75</v>
      </c>
      <c r="F18" s="25">
        <f>F17+F16+F15+F14</f>
        <v>38</v>
      </c>
      <c r="G18" s="47">
        <f t="shared" si="1"/>
        <v>25</v>
      </c>
      <c r="H18" s="25">
        <f>H17+H16+H15+H14</f>
        <v>120</v>
      </c>
      <c r="I18" s="47">
        <f t="shared" si="2"/>
        <v>78.94736842105263</v>
      </c>
      <c r="J18" s="25">
        <f>J17+J16+J15+J14</f>
        <v>32</v>
      </c>
      <c r="K18" s="47">
        <f t="shared" si="3"/>
        <v>21.052631578947366</v>
      </c>
      <c r="L18" s="56"/>
      <c r="M18" s="56"/>
      <c r="N18" s="25">
        <f>N17+N16+N15+N14</f>
        <v>124</v>
      </c>
      <c r="O18" s="47">
        <f t="shared" si="4"/>
        <v>81.578947368421055</v>
      </c>
      <c r="P18" s="25">
        <f>P17+P16+P15+P14</f>
        <v>28</v>
      </c>
      <c r="Q18" s="47">
        <f t="shared" si="5"/>
        <v>18.421052631578945</v>
      </c>
      <c r="R18" s="56"/>
      <c r="S18" s="56"/>
      <c r="T18" s="25">
        <f t="shared" ref="T18:AB18" si="13">T17+T16+T15+T14</f>
        <v>0</v>
      </c>
      <c r="U18" s="25">
        <f t="shared" si="13"/>
        <v>0</v>
      </c>
      <c r="V18" s="25">
        <f t="shared" si="13"/>
        <v>0</v>
      </c>
      <c r="W18" s="25">
        <f t="shared" si="13"/>
        <v>0</v>
      </c>
      <c r="X18" s="25">
        <f t="shared" si="13"/>
        <v>0</v>
      </c>
      <c r="Y18" s="25">
        <f t="shared" si="13"/>
        <v>0</v>
      </c>
      <c r="Z18" s="25">
        <f t="shared" si="13"/>
        <v>0</v>
      </c>
      <c r="AA18" s="25">
        <f t="shared" si="13"/>
        <v>0</v>
      </c>
      <c r="AB18" s="25">
        <f t="shared" si="13"/>
        <v>127</v>
      </c>
      <c r="AC18" s="47">
        <f t="shared" si="6"/>
        <v>83.55263157894737</v>
      </c>
      <c r="AD18" s="25">
        <f>AD17+AD16+AD15+AD14</f>
        <v>25</v>
      </c>
      <c r="AE18" s="47">
        <f t="shared" si="7"/>
        <v>16.447368421052634</v>
      </c>
      <c r="AF18" s="56"/>
      <c r="AG18" s="56"/>
      <c r="AH18" s="25">
        <f>AH17+AH16+AH15+AH14</f>
        <v>133</v>
      </c>
      <c r="AI18" s="47">
        <f t="shared" si="8"/>
        <v>87.5</v>
      </c>
      <c r="AJ18" s="25">
        <f>AJ17+AJ16+AJ15+AJ14</f>
        <v>19</v>
      </c>
      <c r="AK18" s="94">
        <f t="shared" si="9"/>
        <v>12.5</v>
      </c>
      <c r="AL18" s="96"/>
      <c r="AM18" s="96"/>
    </row>
    <row r="19" spans="1:39" ht="26.5" customHeight="1" x14ac:dyDescent="0.35">
      <c r="A19" s="7">
        <v>9</v>
      </c>
      <c r="B19" s="45" t="s">
        <v>34</v>
      </c>
      <c r="C19" s="7">
        <v>31</v>
      </c>
      <c r="D19" s="46">
        <v>23</v>
      </c>
      <c r="E19" s="47">
        <f t="shared" si="0"/>
        <v>74.193548387096769</v>
      </c>
      <c r="F19" s="46">
        <v>8</v>
      </c>
      <c r="G19" s="47">
        <f t="shared" si="1"/>
        <v>25.806451612903224</v>
      </c>
      <c r="H19" s="46">
        <v>25</v>
      </c>
      <c r="I19" s="47">
        <f t="shared" si="2"/>
        <v>80.645161290322577</v>
      </c>
      <c r="J19" s="46">
        <v>6</v>
      </c>
      <c r="K19" s="47">
        <f t="shared" si="3"/>
        <v>19.35483870967742</v>
      </c>
      <c r="L19" s="56"/>
      <c r="M19" s="56"/>
      <c r="N19" s="46">
        <v>25</v>
      </c>
      <c r="O19" s="47">
        <f t="shared" si="4"/>
        <v>80.645161290322577</v>
      </c>
      <c r="P19" s="46">
        <v>6</v>
      </c>
      <c r="Q19" s="47">
        <f t="shared" si="5"/>
        <v>19.35483870967742</v>
      </c>
      <c r="R19" s="56"/>
      <c r="S19" s="56"/>
      <c r="T19" s="46">
        <v>24</v>
      </c>
      <c r="U19" s="47">
        <f>T19/C19*100</f>
        <v>77.41935483870968</v>
      </c>
      <c r="V19" s="46">
        <v>7</v>
      </c>
      <c r="W19" s="47">
        <f>V19/C19*100</f>
        <v>22.58064516129032</v>
      </c>
      <c r="X19" s="46">
        <v>23</v>
      </c>
      <c r="Y19" s="47">
        <f>X19/C19*100</f>
        <v>74.193548387096769</v>
      </c>
      <c r="Z19" s="46">
        <v>8</v>
      </c>
      <c r="AA19" s="47">
        <f>Z19/C19*100</f>
        <v>25.806451612903224</v>
      </c>
      <c r="AB19" s="46">
        <v>24</v>
      </c>
      <c r="AC19" s="47">
        <f t="shared" si="6"/>
        <v>77.41935483870968</v>
      </c>
      <c r="AD19" s="46">
        <v>7</v>
      </c>
      <c r="AE19" s="47">
        <f t="shared" si="7"/>
        <v>22.58064516129032</v>
      </c>
      <c r="AF19" s="56"/>
      <c r="AG19" s="56"/>
      <c r="AH19" s="46">
        <v>26</v>
      </c>
      <c r="AI19" s="47">
        <f t="shared" si="8"/>
        <v>83.870967741935488</v>
      </c>
      <c r="AJ19" s="46">
        <v>5</v>
      </c>
      <c r="AK19" s="94">
        <f t="shared" si="9"/>
        <v>16.129032258064516</v>
      </c>
      <c r="AL19" s="96"/>
      <c r="AM19" s="96"/>
    </row>
    <row r="20" spans="1:39" ht="26.5" customHeight="1" x14ac:dyDescent="0.35">
      <c r="A20" s="7">
        <v>10</v>
      </c>
      <c r="B20" s="45" t="s">
        <v>35</v>
      </c>
      <c r="C20" s="7">
        <v>37</v>
      </c>
      <c r="D20" s="48">
        <v>33</v>
      </c>
      <c r="E20" s="47">
        <f t="shared" si="0"/>
        <v>89.189189189189193</v>
      </c>
      <c r="F20" s="48">
        <v>4</v>
      </c>
      <c r="G20" s="47">
        <f t="shared" si="1"/>
        <v>10.810810810810811</v>
      </c>
      <c r="H20" s="48">
        <v>34</v>
      </c>
      <c r="I20" s="47">
        <f t="shared" si="2"/>
        <v>91.891891891891902</v>
      </c>
      <c r="J20" s="48">
        <v>3</v>
      </c>
      <c r="K20" s="47">
        <f t="shared" si="3"/>
        <v>8.1081081081081088</v>
      </c>
      <c r="L20" s="56"/>
      <c r="M20" s="56"/>
      <c r="N20" s="48">
        <v>34</v>
      </c>
      <c r="O20" s="47">
        <f t="shared" si="4"/>
        <v>91.891891891891902</v>
      </c>
      <c r="P20" s="48">
        <v>3</v>
      </c>
      <c r="Q20" s="47">
        <f t="shared" si="5"/>
        <v>8.1081081081081088</v>
      </c>
      <c r="R20" s="56"/>
      <c r="S20" s="56"/>
      <c r="T20" s="48">
        <v>35</v>
      </c>
      <c r="U20" s="47">
        <f>T20/C20*100</f>
        <v>94.594594594594597</v>
      </c>
      <c r="V20" s="48">
        <v>2</v>
      </c>
      <c r="W20" s="47">
        <f>V20/C20*100</f>
        <v>5.4054054054054053</v>
      </c>
      <c r="X20" s="48">
        <v>34</v>
      </c>
      <c r="Y20" s="47">
        <f>X20/C20*100</f>
        <v>91.891891891891902</v>
      </c>
      <c r="Z20" s="48">
        <v>3</v>
      </c>
      <c r="AA20" s="47">
        <f>Z20/C20*100</f>
        <v>8.1081081081081088</v>
      </c>
      <c r="AB20" s="48">
        <v>34</v>
      </c>
      <c r="AC20" s="47">
        <f t="shared" si="6"/>
        <v>91.891891891891902</v>
      </c>
      <c r="AD20" s="48">
        <v>3</v>
      </c>
      <c r="AE20" s="47">
        <f t="shared" si="7"/>
        <v>8.1081081081081088</v>
      </c>
      <c r="AF20" s="56"/>
      <c r="AG20" s="56"/>
      <c r="AH20" s="48">
        <v>34</v>
      </c>
      <c r="AI20" s="47">
        <f t="shared" si="8"/>
        <v>91.891891891891902</v>
      </c>
      <c r="AJ20" s="48">
        <v>3</v>
      </c>
      <c r="AK20" s="94">
        <f t="shared" si="9"/>
        <v>8.1081081081081088</v>
      </c>
      <c r="AL20" s="96"/>
      <c r="AM20" s="96"/>
    </row>
    <row r="21" spans="1:39" ht="26.5" customHeight="1" x14ac:dyDescent="0.35">
      <c r="A21" s="7">
        <v>11</v>
      </c>
      <c r="B21" s="45" t="s">
        <v>36</v>
      </c>
      <c r="C21" s="7">
        <v>29</v>
      </c>
      <c r="D21" s="46">
        <v>23</v>
      </c>
      <c r="E21" s="47">
        <f t="shared" si="0"/>
        <v>79.310344827586206</v>
      </c>
      <c r="F21" s="46">
        <v>6</v>
      </c>
      <c r="G21" s="47">
        <f t="shared" si="1"/>
        <v>20.689655172413794</v>
      </c>
      <c r="H21" s="46">
        <v>24</v>
      </c>
      <c r="I21" s="47">
        <f t="shared" si="2"/>
        <v>82.758620689655174</v>
      </c>
      <c r="J21" s="46">
        <v>5</v>
      </c>
      <c r="K21" s="47">
        <f t="shared" si="3"/>
        <v>17.241379310344829</v>
      </c>
      <c r="L21" s="56"/>
      <c r="M21" s="56"/>
      <c r="N21" s="46">
        <v>24</v>
      </c>
      <c r="O21" s="47">
        <f t="shared" si="4"/>
        <v>82.758620689655174</v>
      </c>
      <c r="P21" s="46">
        <v>3</v>
      </c>
      <c r="Q21" s="47">
        <f t="shared" si="5"/>
        <v>10.344827586206897</v>
      </c>
      <c r="R21" s="56"/>
      <c r="S21" s="56"/>
      <c r="T21" s="46">
        <v>23</v>
      </c>
      <c r="U21" s="47"/>
      <c r="V21" s="46">
        <v>6</v>
      </c>
      <c r="W21" s="47"/>
      <c r="X21" s="46">
        <v>22</v>
      </c>
      <c r="Y21" s="47"/>
      <c r="Z21" s="46">
        <v>7</v>
      </c>
      <c r="AA21" s="47"/>
      <c r="AB21" s="46">
        <v>24</v>
      </c>
      <c r="AC21" s="47">
        <f t="shared" si="6"/>
        <v>82.758620689655174</v>
      </c>
      <c r="AD21" s="46">
        <v>5</v>
      </c>
      <c r="AE21" s="47">
        <f t="shared" si="7"/>
        <v>17.241379310344829</v>
      </c>
      <c r="AF21" s="56"/>
      <c r="AG21" s="56"/>
      <c r="AH21" s="46">
        <v>25</v>
      </c>
      <c r="AI21" s="47">
        <f t="shared" si="8"/>
        <v>86.206896551724128</v>
      </c>
      <c r="AJ21" s="46">
        <v>4</v>
      </c>
      <c r="AK21" s="94">
        <f t="shared" si="9"/>
        <v>13.793103448275861</v>
      </c>
      <c r="AL21" s="96"/>
      <c r="AM21" s="96"/>
    </row>
    <row r="22" spans="1:39" ht="26.5" customHeight="1" x14ac:dyDescent="0.35">
      <c r="A22" s="7">
        <v>12</v>
      </c>
      <c r="B22" s="45" t="s">
        <v>37</v>
      </c>
      <c r="C22" s="7">
        <v>31</v>
      </c>
      <c r="D22" s="46">
        <v>24</v>
      </c>
      <c r="E22" s="47">
        <f t="shared" si="0"/>
        <v>77.41935483870968</v>
      </c>
      <c r="F22" s="46">
        <v>7</v>
      </c>
      <c r="G22" s="47">
        <f t="shared" si="1"/>
        <v>22.58064516129032</v>
      </c>
      <c r="H22" s="46">
        <v>22</v>
      </c>
      <c r="I22" s="47">
        <f t="shared" si="2"/>
        <v>70.967741935483872</v>
      </c>
      <c r="J22" s="46">
        <v>9</v>
      </c>
      <c r="K22" s="47">
        <f t="shared" si="3"/>
        <v>29.032258064516132</v>
      </c>
      <c r="L22" s="56"/>
      <c r="M22" s="56"/>
      <c r="N22" s="46">
        <v>23</v>
      </c>
      <c r="O22" s="47">
        <f t="shared" si="4"/>
        <v>74.193548387096769</v>
      </c>
      <c r="P22" s="46">
        <v>8</v>
      </c>
      <c r="Q22" s="47">
        <f t="shared" si="5"/>
        <v>25.806451612903224</v>
      </c>
      <c r="R22" s="56"/>
      <c r="S22" s="56"/>
      <c r="T22" s="46">
        <v>23</v>
      </c>
      <c r="U22" s="47">
        <f t="shared" ref="U22:U31" si="14">T22/C22*100</f>
        <v>74.193548387096769</v>
      </c>
      <c r="V22" s="46">
        <v>8</v>
      </c>
      <c r="W22" s="47">
        <f t="shared" ref="W22:W31" si="15">V22/C22*100</f>
        <v>25.806451612903224</v>
      </c>
      <c r="X22" s="46">
        <v>23</v>
      </c>
      <c r="Y22" s="47">
        <f t="shared" ref="Y22:Y31" si="16">X22/C22*100</f>
        <v>74.193548387096769</v>
      </c>
      <c r="Z22" s="46">
        <v>8</v>
      </c>
      <c r="AA22" s="47">
        <f t="shared" ref="AA22:AA31" si="17">Z22/C22*100</f>
        <v>25.806451612903224</v>
      </c>
      <c r="AB22" s="46">
        <v>30</v>
      </c>
      <c r="AC22" s="47">
        <f t="shared" si="6"/>
        <v>96.774193548387103</v>
      </c>
      <c r="AD22" s="46">
        <v>1</v>
      </c>
      <c r="AE22" s="47">
        <f t="shared" si="7"/>
        <v>3.225806451612903</v>
      </c>
      <c r="AF22" s="56"/>
      <c r="AG22" s="56"/>
      <c r="AH22" s="46">
        <v>29</v>
      </c>
      <c r="AI22" s="47">
        <f t="shared" si="8"/>
        <v>93.548387096774192</v>
      </c>
      <c r="AJ22" s="46">
        <v>2</v>
      </c>
      <c r="AK22" s="94">
        <f t="shared" si="9"/>
        <v>6.4516129032258061</v>
      </c>
      <c r="AL22" s="96"/>
      <c r="AM22" s="96"/>
    </row>
    <row r="23" spans="1:39" ht="26.5" customHeight="1" x14ac:dyDescent="0.35">
      <c r="A23" s="135" t="s">
        <v>38</v>
      </c>
      <c r="B23" s="124"/>
      <c r="C23" s="25">
        <f t="shared" ref="C23:D23" si="18">SUM(C19:C22)</f>
        <v>128</v>
      </c>
      <c r="D23" s="25">
        <f t="shared" si="18"/>
        <v>103</v>
      </c>
      <c r="E23" s="47">
        <f t="shared" si="0"/>
        <v>80.46875</v>
      </c>
      <c r="F23" s="25">
        <f>SUM(F19:F22)</f>
        <v>25</v>
      </c>
      <c r="G23" s="47">
        <f t="shared" si="1"/>
        <v>19.53125</v>
      </c>
      <c r="H23" s="25">
        <f>SUM(H19:H22)</f>
        <v>105</v>
      </c>
      <c r="I23" s="47">
        <f t="shared" si="2"/>
        <v>82.03125</v>
      </c>
      <c r="J23" s="25">
        <f>SUM(J19:J22)</f>
        <v>23</v>
      </c>
      <c r="K23" s="47">
        <f t="shared" si="3"/>
        <v>17.96875</v>
      </c>
      <c r="L23" s="56"/>
      <c r="M23" s="56"/>
      <c r="N23" s="25">
        <f>SUM(N19:N22)</f>
        <v>106</v>
      </c>
      <c r="O23" s="47">
        <f t="shared" si="4"/>
        <v>82.8125</v>
      </c>
      <c r="P23" s="25">
        <f>SUM(P19:P22)</f>
        <v>20</v>
      </c>
      <c r="Q23" s="47">
        <f t="shared" si="5"/>
        <v>15.625</v>
      </c>
      <c r="R23" s="56"/>
      <c r="S23" s="56"/>
      <c r="T23" s="25">
        <f>SUM(T19:T22)</f>
        <v>105</v>
      </c>
      <c r="U23" s="47">
        <f t="shared" si="14"/>
        <v>82.03125</v>
      </c>
      <c r="V23" s="25">
        <f>SUM(V19:V22)</f>
        <v>23</v>
      </c>
      <c r="W23" s="47">
        <f t="shared" si="15"/>
        <v>17.96875</v>
      </c>
      <c r="X23" s="25">
        <f>SUM(X19:X22)</f>
        <v>102</v>
      </c>
      <c r="Y23" s="47">
        <f t="shared" si="16"/>
        <v>79.6875</v>
      </c>
      <c r="Z23" s="25">
        <f>SUM(Z19:Z22)</f>
        <v>26</v>
      </c>
      <c r="AA23" s="47">
        <f t="shared" si="17"/>
        <v>20.3125</v>
      </c>
      <c r="AB23" s="25">
        <f>SUM(AB19:AB22)</f>
        <v>112</v>
      </c>
      <c r="AC23" s="47">
        <f t="shared" si="6"/>
        <v>87.5</v>
      </c>
      <c r="AD23" s="25">
        <f>SUM(AD19:AD22)</f>
        <v>16</v>
      </c>
      <c r="AE23" s="47">
        <f t="shared" si="7"/>
        <v>12.5</v>
      </c>
      <c r="AF23" s="56"/>
      <c r="AG23" s="56"/>
      <c r="AH23" s="25">
        <f>SUM(AH19:AH22)</f>
        <v>114</v>
      </c>
      <c r="AI23" s="47">
        <f t="shared" si="8"/>
        <v>89.0625</v>
      </c>
      <c r="AJ23" s="25">
        <f>SUM(AJ19:AJ22)</f>
        <v>14</v>
      </c>
      <c r="AK23" s="94">
        <f t="shared" si="9"/>
        <v>10.9375</v>
      </c>
      <c r="AL23" s="96"/>
      <c r="AM23" s="96"/>
    </row>
    <row r="24" spans="1:39" ht="26.5" customHeight="1" x14ac:dyDescent="0.35">
      <c r="A24" s="7">
        <v>13</v>
      </c>
      <c r="B24" s="45" t="s">
        <v>39</v>
      </c>
      <c r="C24" s="7">
        <v>37</v>
      </c>
      <c r="D24" s="46">
        <v>28</v>
      </c>
      <c r="E24" s="47">
        <f t="shared" si="0"/>
        <v>75.675675675675677</v>
      </c>
      <c r="F24" s="48"/>
      <c r="G24" s="47">
        <f t="shared" si="1"/>
        <v>0</v>
      </c>
      <c r="H24" s="46">
        <v>29</v>
      </c>
      <c r="I24" s="47">
        <f t="shared" si="2"/>
        <v>78.378378378378372</v>
      </c>
      <c r="J24" s="48"/>
      <c r="K24" s="47">
        <f t="shared" si="3"/>
        <v>0</v>
      </c>
      <c r="L24" s="56"/>
      <c r="M24" s="56"/>
      <c r="N24" s="46">
        <v>29</v>
      </c>
      <c r="O24" s="47">
        <f t="shared" si="4"/>
        <v>78.378378378378372</v>
      </c>
      <c r="P24" s="48"/>
      <c r="Q24" s="47">
        <f t="shared" si="5"/>
        <v>0</v>
      </c>
      <c r="R24" s="56"/>
      <c r="S24" s="56"/>
      <c r="T24" s="46">
        <v>29</v>
      </c>
      <c r="U24" s="47">
        <f t="shared" si="14"/>
        <v>78.378378378378372</v>
      </c>
      <c r="V24" s="48"/>
      <c r="W24" s="47">
        <f t="shared" si="15"/>
        <v>0</v>
      </c>
      <c r="X24" s="46">
        <v>29</v>
      </c>
      <c r="Y24" s="47">
        <f t="shared" si="16"/>
        <v>78.378378378378372</v>
      </c>
      <c r="Z24" s="48"/>
      <c r="AA24" s="47">
        <f t="shared" si="17"/>
        <v>0</v>
      </c>
      <c r="AB24" s="46">
        <v>30</v>
      </c>
      <c r="AC24" s="47">
        <f t="shared" si="6"/>
        <v>81.081081081081081</v>
      </c>
      <c r="AD24" s="48"/>
      <c r="AE24" s="47">
        <f t="shared" si="7"/>
        <v>0</v>
      </c>
      <c r="AF24" s="56"/>
      <c r="AG24" s="56"/>
      <c r="AH24" s="46">
        <v>30</v>
      </c>
      <c r="AI24" s="47">
        <f t="shared" si="8"/>
        <v>81.081081081081081</v>
      </c>
      <c r="AJ24" s="48"/>
      <c r="AK24" s="94">
        <f t="shared" si="9"/>
        <v>0</v>
      </c>
      <c r="AL24" s="96"/>
      <c r="AM24" s="96"/>
    </row>
    <row r="25" spans="1:39" ht="26.5" customHeight="1" x14ac:dyDescent="0.35">
      <c r="A25" s="7">
        <v>14</v>
      </c>
      <c r="B25" s="45" t="s">
        <v>40</v>
      </c>
      <c r="C25" s="7">
        <v>39</v>
      </c>
      <c r="D25" s="46">
        <v>33</v>
      </c>
      <c r="E25" s="47">
        <f t="shared" si="0"/>
        <v>84.615384615384613</v>
      </c>
      <c r="F25" s="46">
        <v>6</v>
      </c>
      <c r="G25" s="47">
        <f t="shared" si="1"/>
        <v>15.384615384615385</v>
      </c>
      <c r="H25" s="46">
        <v>35</v>
      </c>
      <c r="I25" s="47">
        <f t="shared" si="2"/>
        <v>89.743589743589752</v>
      </c>
      <c r="J25" s="46">
        <v>4</v>
      </c>
      <c r="K25" s="47">
        <f t="shared" si="3"/>
        <v>10.256410256410255</v>
      </c>
      <c r="L25" s="56"/>
      <c r="M25" s="56"/>
      <c r="N25" s="46">
        <v>35</v>
      </c>
      <c r="O25" s="47">
        <f t="shared" si="4"/>
        <v>89.743589743589752</v>
      </c>
      <c r="P25" s="46">
        <v>4</v>
      </c>
      <c r="Q25" s="47">
        <f t="shared" si="5"/>
        <v>10.256410256410255</v>
      </c>
      <c r="R25" s="56"/>
      <c r="S25" s="56"/>
      <c r="T25" s="46">
        <v>33</v>
      </c>
      <c r="U25" s="47">
        <f t="shared" si="14"/>
        <v>84.615384615384613</v>
      </c>
      <c r="V25" s="46">
        <v>6</v>
      </c>
      <c r="W25" s="47">
        <f t="shared" si="15"/>
        <v>15.384615384615385</v>
      </c>
      <c r="X25" s="46">
        <v>35</v>
      </c>
      <c r="Y25" s="47">
        <f t="shared" si="16"/>
        <v>89.743589743589752</v>
      </c>
      <c r="Z25" s="46">
        <v>4</v>
      </c>
      <c r="AA25" s="47">
        <f t="shared" si="17"/>
        <v>10.256410256410255</v>
      </c>
      <c r="AB25" s="46">
        <v>34</v>
      </c>
      <c r="AC25" s="47">
        <f t="shared" si="6"/>
        <v>87.179487179487182</v>
      </c>
      <c r="AD25" s="46">
        <v>5</v>
      </c>
      <c r="AE25" s="47">
        <f t="shared" si="7"/>
        <v>12.820512820512819</v>
      </c>
      <c r="AF25" s="56"/>
      <c r="AG25" s="56"/>
      <c r="AH25" s="46">
        <v>35</v>
      </c>
      <c r="AI25" s="47">
        <f t="shared" si="8"/>
        <v>89.743589743589752</v>
      </c>
      <c r="AJ25" s="46">
        <v>4</v>
      </c>
      <c r="AK25" s="94">
        <f t="shared" si="9"/>
        <v>10.256410256410255</v>
      </c>
      <c r="AL25" s="96"/>
      <c r="AM25" s="96"/>
    </row>
    <row r="26" spans="1:39" ht="26.5" customHeight="1" x14ac:dyDescent="0.35">
      <c r="A26" s="7">
        <v>15</v>
      </c>
      <c r="B26" s="45" t="s">
        <v>41</v>
      </c>
      <c r="C26" s="7">
        <v>34</v>
      </c>
      <c r="D26" s="46">
        <v>20</v>
      </c>
      <c r="E26" s="47">
        <f t="shared" si="0"/>
        <v>58.82352941176471</v>
      </c>
      <c r="F26" s="46">
        <v>14</v>
      </c>
      <c r="G26" s="47">
        <f t="shared" si="1"/>
        <v>41.17647058823529</v>
      </c>
      <c r="H26" s="46">
        <v>20</v>
      </c>
      <c r="I26" s="47">
        <f t="shared" si="2"/>
        <v>58.82352941176471</v>
      </c>
      <c r="J26" s="46">
        <v>14</v>
      </c>
      <c r="K26" s="47">
        <f t="shared" si="3"/>
        <v>41.17647058823529</v>
      </c>
      <c r="L26" s="56"/>
      <c r="M26" s="56"/>
      <c r="N26" s="46">
        <v>22</v>
      </c>
      <c r="O26" s="47">
        <f t="shared" si="4"/>
        <v>64.705882352941174</v>
      </c>
      <c r="P26" s="46">
        <v>12</v>
      </c>
      <c r="Q26" s="47">
        <f t="shared" si="5"/>
        <v>35.294117647058826</v>
      </c>
      <c r="R26" s="56"/>
      <c r="S26" s="56"/>
      <c r="T26" s="46">
        <v>22</v>
      </c>
      <c r="U26" s="47">
        <f t="shared" si="14"/>
        <v>64.705882352941174</v>
      </c>
      <c r="V26" s="46">
        <v>12</v>
      </c>
      <c r="W26" s="47">
        <f t="shared" si="15"/>
        <v>35.294117647058826</v>
      </c>
      <c r="X26" s="46">
        <v>22</v>
      </c>
      <c r="Y26" s="47">
        <f t="shared" si="16"/>
        <v>64.705882352941174</v>
      </c>
      <c r="Z26" s="46">
        <v>12</v>
      </c>
      <c r="AA26" s="47">
        <f t="shared" si="17"/>
        <v>35.294117647058826</v>
      </c>
      <c r="AB26" s="46">
        <v>20</v>
      </c>
      <c r="AC26" s="47">
        <f t="shared" si="6"/>
        <v>58.82352941176471</v>
      </c>
      <c r="AD26" s="46">
        <v>14</v>
      </c>
      <c r="AE26" s="47">
        <f t="shared" si="7"/>
        <v>41.17647058823529</v>
      </c>
      <c r="AF26" s="56"/>
      <c r="AG26" s="56"/>
      <c r="AH26" s="46">
        <v>22</v>
      </c>
      <c r="AI26" s="47">
        <f t="shared" si="8"/>
        <v>64.705882352941174</v>
      </c>
      <c r="AJ26" s="46">
        <v>12</v>
      </c>
      <c r="AK26" s="94">
        <f t="shared" si="9"/>
        <v>35.294117647058826</v>
      </c>
      <c r="AL26" s="96"/>
      <c r="AM26" s="96"/>
    </row>
    <row r="27" spans="1:39" ht="26.5" customHeight="1" x14ac:dyDescent="0.35">
      <c r="A27" s="135" t="s">
        <v>42</v>
      </c>
      <c r="B27" s="124"/>
      <c r="C27" s="25">
        <f t="shared" ref="C27:D27" si="19">SUM(C24:C26)</f>
        <v>110</v>
      </c>
      <c r="D27" s="25">
        <f t="shared" si="19"/>
        <v>81</v>
      </c>
      <c r="E27" s="47">
        <f t="shared" si="0"/>
        <v>73.636363636363626</v>
      </c>
      <c r="F27" s="25">
        <f>SUM(F24:F26)</f>
        <v>20</v>
      </c>
      <c r="G27" s="47">
        <f t="shared" si="1"/>
        <v>18.181818181818183</v>
      </c>
      <c r="H27" s="25">
        <f>SUM(H24:H26)</f>
        <v>84</v>
      </c>
      <c r="I27" s="47">
        <f t="shared" si="2"/>
        <v>76.363636363636374</v>
      </c>
      <c r="J27" s="25">
        <f>SUM(J24:J26)</f>
        <v>18</v>
      </c>
      <c r="K27" s="47">
        <f t="shared" si="3"/>
        <v>16.363636363636363</v>
      </c>
      <c r="L27" s="56"/>
      <c r="M27" s="56"/>
      <c r="N27" s="25">
        <f>SUM(N24:N26)</f>
        <v>86</v>
      </c>
      <c r="O27" s="47">
        <f t="shared" si="4"/>
        <v>78.181818181818187</v>
      </c>
      <c r="P27" s="25">
        <f>SUM(P24:P26)</f>
        <v>16</v>
      </c>
      <c r="Q27" s="47">
        <f t="shared" si="5"/>
        <v>14.545454545454545</v>
      </c>
      <c r="R27" s="56"/>
      <c r="S27" s="56"/>
      <c r="T27" s="25">
        <f>SUM(T24:T26)</f>
        <v>84</v>
      </c>
      <c r="U27" s="47">
        <f t="shared" si="14"/>
        <v>76.363636363636374</v>
      </c>
      <c r="V27" s="25">
        <f>SUM(V24:V26)</f>
        <v>18</v>
      </c>
      <c r="W27" s="47">
        <f t="shared" si="15"/>
        <v>16.363636363636363</v>
      </c>
      <c r="X27" s="25">
        <f>SUM(X24:X26)</f>
        <v>86</v>
      </c>
      <c r="Y27" s="47">
        <f t="shared" si="16"/>
        <v>78.181818181818187</v>
      </c>
      <c r="Z27" s="25">
        <f>SUM(Z24:Z26)</f>
        <v>16</v>
      </c>
      <c r="AA27" s="47">
        <f t="shared" si="17"/>
        <v>14.545454545454545</v>
      </c>
      <c r="AB27" s="25">
        <f>SUM(AB24:AB26)</f>
        <v>84</v>
      </c>
      <c r="AC27" s="47">
        <f t="shared" si="6"/>
        <v>76.363636363636374</v>
      </c>
      <c r="AD27" s="25">
        <f>SUM(AD24:AD26)</f>
        <v>19</v>
      </c>
      <c r="AE27" s="47">
        <f t="shared" si="7"/>
        <v>17.272727272727273</v>
      </c>
      <c r="AF27" s="56"/>
      <c r="AG27" s="56"/>
      <c r="AH27" s="25">
        <f>SUM(AH24:AH26)</f>
        <v>87</v>
      </c>
      <c r="AI27" s="47">
        <f t="shared" si="8"/>
        <v>79.090909090909093</v>
      </c>
      <c r="AJ27" s="25">
        <f>SUM(AJ24:AJ26)</f>
        <v>16</v>
      </c>
      <c r="AK27" s="94">
        <f t="shared" si="9"/>
        <v>14.545454545454545</v>
      </c>
      <c r="AL27" s="96"/>
      <c r="AM27" s="96"/>
    </row>
    <row r="28" spans="1:39" ht="26.5" customHeight="1" x14ac:dyDescent="0.35">
      <c r="A28" s="7">
        <v>16</v>
      </c>
      <c r="B28" s="45" t="s">
        <v>43</v>
      </c>
      <c r="C28" s="7">
        <v>39</v>
      </c>
      <c r="D28" s="28">
        <v>30</v>
      </c>
      <c r="E28" s="47">
        <f t="shared" si="0"/>
        <v>76.923076923076934</v>
      </c>
      <c r="F28" s="28">
        <v>9</v>
      </c>
      <c r="G28" s="47">
        <f t="shared" si="1"/>
        <v>23.076923076923077</v>
      </c>
      <c r="H28" s="28">
        <v>29</v>
      </c>
      <c r="I28" s="47">
        <f t="shared" si="2"/>
        <v>74.358974358974365</v>
      </c>
      <c r="J28" s="28">
        <v>10</v>
      </c>
      <c r="K28" s="47">
        <f t="shared" si="3"/>
        <v>25.641025641025639</v>
      </c>
      <c r="L28" s="56"/>
      <c r="M28" s="56"/>
      <c r="N28" s="28">
        <v>30</v>
      </c>
      <c r="O28" s="47">
        <f t="shared" si="4"/>
        <v>76.923076923076934</v>
      </c>
      <c r="P28" s="28">
        <v>10</v>
      </c>
      <c r="Q28" s="47">
        <f t="shared" si="5"/>
        <v>25.641025641025639</v>
      </c>
      <c r="R28" s="56"/>
      <c r="S28" s="56"/>
      <c r="T28" s="28">
        <v>30</v>
      </c>
      <c r="U28" s="47">
        <f t="shared" si="14"/>
        <v>76.923076923076934</v>
      </c>
      <c r="V28" s="28">
        <v>9</v>
      </c>
      <c r="W28" s="47">
        <f t="shared" si="15"/>
        <v>23.076923076923077</v>
      </c>
      <c r="X28" s="28">
        <v>29</v>
      </c>
      <c r="Y28" s="47">
        <f t="shared" si="16"/>
        <v>74.358974358974365</v>
      </c>
      <c r="Z28" s="28">
        <v>10</v>
      </c>
      <c r="AA28" s="47">
        <f t="shared" si="17"/>
        <v>25.641025641025639</v>
      </c>
      <c r="AB28" s="28">
        <v>29</v>
      </c>
      <c r="AC28" s="47">
        <f t="shared" si="6"/>
        <v>74.358974358974365</v>
      </c>
      <c r="AD28" s="28">
        <v>10</v>
      </c>
      <c r="AE28" s="47">
        <f t="shared" si="7"/>
        <v>25.641025641025639</v>
      </c>
      <c r="AF28" s="56"/>
      <c r="AG28" s="56"/>
      <c r="AH28" s="28">
        <v>30</v>
      </c>
      <c r="AI28" s="47">
        <f t="shared" si="8"/>
        <v>76.923076923076934</v>
      </c>
      <c r="AJ28" s="28">
        <v>9</v>
      </c>
      <c r="AK28" s="94">
        <f t="shared" si="9"/>
        <v>23.076923076923077</v>
      </c>
      <c r="AL28" s="96"/>
      <c r="AM28" s="96"/>
    </row>
    <row r="29" spans="1:39" ht="26.5" customHeight="1" x14ac:dyDescent="0.35">
      <c r="A29" s="7">
        <v>17</v>
      </c>
      <c r="B29" s="45" t="s">
        <v>44</v>
      </c>
      <c r="C29" s="11">
        <v>40</v>
      </c>
      <c r="D29" s="28">
        <v>37</v>
      </c>
      <c r="E29" s="47">
        <f t="shared" si="0"/>
        <v>92.5</v>
      </c>
      <c r="F29" s="28">
        <v>3</v>
      </c>
      <c r="G29" s="47">
        <f t="shared" si="1"/>
        <v>7.5</v>
      </c>
      <c r="H29" s="28">
        <v>38</v>
      </c>
      <c r="I29" s="47">
        <f t="shared" si="2"/>
        <v>95</v>
      </c>
      <c r="J29" s="28">
        <v>2</v>
      </c>
      <c r="K29" s="47">
        <f t="shared" si="3"/>
        <v>5</v>
      </c>
      <c r="L29" s="56"/>
      <c r="M29" s="56"/>
      <c r="N29" s="28">
        <v>38</v>
      </c>
      <c r="O29" s="47">
        <f t="shared" si="4"/>
        <v>95</v>
      </c>
      <c r="P29" s="28">
        <v>2</v>
      </c>
      <c r="Q29" s="47">
        <f t="shared" si="5"/>
        <v>5</v>
      </c>
      <c r="R29" s="56"/>
      <c r="S29" s="56"/>
      <c r="T29" s="28">
        <v>38</v>
      </c>
      <c r="U29" s="47">
        <f t="shared" si="14"/>
        <v>95</v>
      </c>
      <c r="V29" s="28">
        <v>2</v>
      </c>
      <c r="W29" s="47">
        <f t="shared" si="15"/>
        <v>5</v>
      </c>
      <c r="X29" s="28">
        <v>38</v>
      </c>
      <c r="Y29" s="47">
        <f t="shared" si="16"/>
        <v>95</v>
      </c>
      <c r="Z29" s="28">
        <v>2</v>
      </c>
      <c r="AA29" s="47">
        <f t="shared" si="17"/>
        <v>5</v>
      </c>
      <c r="AB29" s="28">
        <v>37</v>
      </c>
      <c r="AC29" s="47">
        <f t="shared" si="6"/>
        <v>92.5</v>
      </c>
      <c r="AD29" s="28">
        <v>3</v>
      </c>
      <c r="AE29" s="47">
        <f t="shared" si="7"/>
        <v>7.5</v>
      </c>
      <c r="AF29" s="56"/>
      <c r="AG29" s="56"/>
      <c r="AH29" s="28">
        <v>37</v>
      </c>
      <c r="AI29" s="47">
        <f t="shared" si="8"/>
        <v>92.5</v>
      </c>
      <c r="AJ29" s="28">
        <v>3</v>
      </c>
      <c r="AK29" s="94">
        <f t="shared" si="9"/>
        <v>7.5</v>
      </c>
      <c r="AL29" s="96"/>
      <c r="AM29" s="96"/>
    </row>
    <row r="30" spans="1:39" ht="26.5" customHeight="1" x14ac:dyDescent="0.35">
      <c r="A30" s="7">
        <v>18</v>
      </c>
      <c r="B30" s="45" t="s">
        <v>45</v>
      </c>
      <c r="C30" s="7">
        <v>38</v>
      </c>
      <c r="D30" s="46">
        <v>24</v>
      </c>
      <c r="E30" s="47">
        <f t="shared" si="0"/>
        <v>63.157894736842103</v>
      </c>
      <c r="F30" s="46">
        <v>14</v>
      </c>
      <c r="G30" s="47">
        <f t="shared" si="1"/>
        <v>36.84210526315789</v>
      </c>
      <c r="H30" s="46">
        <v>20</v>
      </c>
      <c r="I30" s="47">
        <f t="shared" si="2"/>
        <v>52.631578947368418</v>
      </c>
      <c r="J30" s="46">
        <v>18</v>
      </c>
      <c r="K30" s="47">
        <f t="shared" si="3"/>
        <v>47.368421052631575</v>
      </c>
      <c r="L30" s="56"/>
      <c r="M30" s="56"/>
      <c r="N30" s="46">
        <v>22</v>
      </c>
      <c r="O30" s="47">
        <f t="shared" si="4"/>
        <v>57.894736842105267</v>
      </c>
      <c r="P30" s="46">
        <v>16</v>
      </c>
      <c r="Q30" s="47">
        <f t="shared" si="5"/>
        <v>42.105263157894733</v>
      </c>
      <c r="R30" s="56"/>
      <c r="S30" s="56"/>
      <c r="T30" s="46">
        <v>24</v>
      </c>
      <c r="U30" s="47">
        <f t="shared" si="14"/>
        <v>63.157894736842103</v>
      </c>
      <c r="V30" s="46">
        <v>14</v>
      </c>
      <c r="W30" s="47">
        <f t="shared" si="15"/>
        <v>36.84210526315789</v>
      </c>
      <c r="X30" s="46">
        <v>25</v>
      </c>
      <c r="Y30" s="47">
        <f t="shared" si="16"/>
        <v>65.789473684210535</v>
      </c>
      <c r="Z30" s="46">
        <v>13</v>
      </c>
      <c r="AA30" s="47">
        <f t="shared" si="17"/>
        <v>34.210526315789473</v>
      </c>
      <c r="AB30" s="46">
        <v>24</v>
      </c>
      <c r="AC30" s="47">
        <f t="shared" si="6"/>
        <v>63.157894736842103</v>
      </c>
      <c r="AD30" s="46">
        <v>14</v>
      </c>
      <c r="AE30" s="47">
        <f t="shared" si="7"/>
        <v>36.84210526315789</v>
      </c>
      <c r="AF30" s="56"/>
      <c r="AG30" s="56"/>
      <c r="AH30" s="46">
        <v>25</v>
      </c>
      <c r="AI30" s="47">
        <f t="shared" si="8"/>
        <v>65.789473684210535</v>
      </c>
      <c r="AJ30" s="46">
        <v>13</v>
      </c>
      <c r="AK30" s="94">
        <f t="shared" si="9"/>
        <v>34.210526315789473</v>
      </c>
      <c r="AL30" s="96"/>
      <c r="AM30" s="96"/>
    </row>
    <row r="31" spans="1:39" ht="26.5" customHeight="1" x14ac:dyDescent="0.35">
      <c r="A31" s="135" t="s">
        <v>46</v>
      </c>
      <c r="B31" s="124"/>
      <c r="C31" s="25">
        <f t="shared" ref="C31:D31" si="20">C30+C29+C28</f>
        <v>117</v>
      </c>
      <c r="D31" s="25">
        <f t="shared" si="20"/>
        <v>91</v>
      </c>
      <c r="E31" s="47">
        <f t="shared" si="0"/>
        <v>77.777777777777786</v>
      </c>
      <c r="F31" s="25">
        <f>F30+F29+F28</f>
        <v>26</v>
      </c>
      <c r="G31" s="47">
        <f t="shared" si="1"/>
        <v>22.222222222222221</v>
      </c>
      <c r="H31" s="25">
        <f>H30+H29+H28</f>
        <v>87</v>
      </c>
      <c r="I31" s="47">
        <f t="shared" si="2"/>
        <v>74.358974358974365</v>
      </c>
      <c r="J31" s="25">
        <f>J30+J29+J28</f>
        <v>30</v>
      </c>
      <c r="K31" s="47">
        <f t="shared" si="3"/>
        <v>25.641025641025639</v>
      </c>
      <c r="L31" s="56"/>
      <c r="M31" s="56"/>
      <c r="N31" s="25">
        <f>N30+N29+N28</f>
        <v>90</v>
      </c>
      <c r="O31" s="47">
        <f t="shared" si="4"/>
        <v>76.923076923076934</v>
      </c>
      <c r="P31" s="25">
        <f>P30+P29+P28</f>
        <v>28</v>
      </c>
      <c r="Q31" s="47">
        <f t="shared" si="5"/>
        <v>23.931623931623932</v>
      </c>
      <c r="R31" s="56"/>
      <c r="S31" s="56"/>
      <c r="T31" s="25">
        <f>T30+T29+T28</f>
        <v>92</v>
      </c>
      <c r="U31" s="47">
        <f t="shared" si="14"/>
        <v>78.632478632478637</v>
      </c>
      <c r="V31" s="25">
        <f>V30+V29+V28</f>
        <v>25</v>
      </c>
      <c r="W31" s="47">
        <f t="shared" si="15"/>
        <v>21.367521367521366</v>
      </c>
      <c r="X31" s="25">
        <f>X30+X29+X28</f>
        <v>92</v>
      </c>
      <c r="Y31" s="47">
        <f t="shared" si="16"/>
        <v>78.632478632478637</v>
      </c>
      <c r="Z31" s="25">
        <f>Z30+Z29+Z28</f>
        <v>25</v>
      </c>
      <c r="AA31" s="47">
        <f t="shared" si="17"/>
        <v>21.367521367521366</v>
      </c>
      <c r="AB31" s="25">
        <f>AB30+AB29+AB28</f>
        <v>90</v>
      </c>
      <c r="AC31" s="47">
        <f t="shared" si="6"/>
        <v>76.923076923076934</v>
      </c>
      <c r="AD31" s="25">
        <f>AD30+AD29+AD28</f>
        <v>27</v>
      </c>
      <c r="AE31" s="47">
        <f t="shared" si="7"/>
        <v>23.076923076923077</v>
      </c>
      <c r="AF31" s="56"/>
      <c r="AG31" s="56"/>
      <c r="AH31" s="25">
        <f>AH30+AH29+AH28</f>
        <v>92</v>
      </c>
      <c r="AI31" s="47">
        <f t="shared" si="8"/>
        <v>78.632478632478637</v>
      </c>
      <c r="AJ31" s="25">
        <f>AJ30+AJ29+AJ28</f>
        <v>25</v>
      </c>
      <c r="AK31" s="94">
        <f t="shared" si="9"/>
        <v>21.367521367521366</v>
      </c>
      <c r="AL31" s="96"/>
      <c r="AM31" s="96"/>
    </row>
    <row r="32" spans="1:39" ht="26.5" customHeight="1" x14ac:dyDescent="0.35">
      <c r="A32" s="135" t="s">
        <v>56</v>
      </c>
      <c r="B32" s="124"/>
      <c r="C32" s="25">
        <f t="shared" ref="C32:D32" si="21">C31+C27+C23+C18+C13</f>
        <v>637</v>
      </c>
      <c r="D32" s="25">
        <f t="shared" si="21"/>
        <v>482</v>
      </c>
      <c r="E32" s="47">
        <f t="shared" si="0"/>
        <v>75.667189952904238</v>
      </c>
      <c r="F32" s="25">
        <f>F31+F27+F23+F18+F13</f>
        <v>146</v>
      </c>
      <c r="G32" s="47">
        <f t="shared" si="1"/>
        <v>22.919937205651493</v>
      </c>
      <c r="H32" s="25">
        <f>H31+H27+H23+H18+H13</f>
        <v>488</v>
      </c>
      <c r="I32" s="47">
        <f t="shared" si="2"/>
        <v>76.60910518053376</v>
      </c>
      <c r="J32" s="25">
        <f t="shared" ref="J32:N32" si="22">J31+J27+J23+J18+J13</f>
        <v>140</v>
      </c>
      <c r="K32" s="55">
        <f t="shared" si="3"/>
        <v>21.978021978021978</v>
      </c>
      <c r="L32" s="100">
        <v>1</v>
      </c>
      <c r="M32" s="55">
        <f>L32/C32*100</f>
        <v>0.15698587127158556</v>
      </c>
      <c r="N32" s="25">
        <f t="shared" si="22"/>
        <v>506</v>
      </c>
      <c r="O32" s="47">
        <f t="shared" si="4"/>
        <v>79.434850863422284</v>
      </c>
      <c r="P32" s="25">
        <f>P31+P27+P23+P18+P13</f>
        <v>121</v>
      </c>
      <c r="Q32" s="47">
        <f t="shared" si="5"/>
        <v>18.995290423861853</v>
      </c>
      <c r="R32" s="98">
        <v>1</v>
      </c>
      <c r="S32" s="56">
        <v>0.2</v>
      </c>
      <c r="T32" s="25">
        <f>T31+T27+T23+T18+T13</f>
        <v>281</v>
      </c>
      <c r="U32" s="47">
        <f>T32/T34*100</f>
        <v>80.979827089337178</v>
      </c>
      <c r="V32" s="25">
        <f>V31+V27+V23+V18+V13</f>
        <v>66</v>
      </c>
      <c r="W32" s="55">
        <f>V32/T34*100</f>
        <v>19.020172910662826</v>
      </c>
      <c r="X32" s="25">
        <f>X31+X27+X23+X18+X13</f>
        <v>280</v>
      </c>
      <c r="Y32" s="55">
        <f>X32/T34*100</f>
        <v>80.691642651296831</v>
      </c>
      <c r="Z32" s="25">
        <f>Z31+Z27+Z23</f>
        <v>67</v>
      </c>
      <c r="AA32" s="55">
        <f>Z32/T34*100</f>
        <v>19.308357348703169</v>
      </c>
      <c r="AB32" s="25">
        <f>AB31+AB27+AB23+AB18+AB13</f>
        <v>503</v>
      </c>
      <c r="AC32" s="47">
        <f t="shared" si="6"/>
        <v>78.963893249607537</v>
      </c>
      <c r="AD32" s="25">
        <f>AD31+AD27+AD23+AD18+AD13</f>
        <v>126</v>
      </c>
      <c r="AE32" s="47">
        <f t="shared" si="7"/>
        <v>19.780219780219781</v>
      </c>
      <c r="AF32" s="98">
        <v>1</v>
      </c>
      <c r="AG32" s="56">
        <v>0.2</v>
      </c>
      <c r="AH32" s="25">
        <f>AH31+AH27+AH23+AH18+AH13</f>
        <v>517</v>
      </c>
      <c r="AI32" s="47">
        <f t="shared" si="8"/>
        <v>81.161695447409727</v>
      </c>
      <c r="AJ32" s="25">
        <f>AJ31+AJ27+AJ23+AJ18+AJ13</f>
        <v>102</v>
      </c>
      <c r="AK32" s="94">
        <f t="shared" si="9"/>
        <v>16.012558869701728</v>
      </c>
      <c r="AL32" s="99">
        <v>1</v>
      </c>
      <c r="AM32" s="96">
        <v>0.2</v>
      </c>
    </row>
    <row r="34" spans="20:20" ht="15.5" x14ac:dyDescent="0.35">
      <c r="T34" s="52">
        <f>T32+V32</f>
        <v>347</v>
      </c>
    </row>
  </sheetData>
  <mergeCells count="38">
    <mergeCell ref="A1:H1"/>
    <mergeCell ref="A4:AK4"/>
    <mergeCell ref="A5:Q5"/>
    <mergeCell ref="A6:A8"/>
    <mergeCell ref="B6:B8"/>
    <mergeCell ref="C6:C8"/>
    <mergeCell ref="T6:W6"/>
    <mergeCell ref="X6:AA6"/>
    <mergeCell ref="D7:E7"/>
    <mergeCell ref="F7:G7"/>
    <mergeCell ref="T7:U7"/>
    <mergeCell ref="V7:W7"/>
    <mergeCell ref="X7:Y7"/>
    <mergeCell ref="AB7:AC7"/>
    <mergeCell ref="AD7:AE7"/>
    <mergeCell ref="AH7:AI7"/>
    <mergeCell ref="A32:B32"/>
    <mergeCell ref="H7:I7"/>
    <mergeCell ref="J7:K7"/>
    <mergeCell ref="N7:O7"/>
    <mergeCell ref="P7:Q7"/>
    <mergeCell ref="A13:B13"/>
    <mergeCell ref="A18:B18"/>
    <mergeCell ref="A23:B23"/>
    <mergeCell ref="A27:B27"/>
    <mergeCell ref="A31:B31"/>
    <mergeCell ref="AF8:AG8"/>
    <mergeCell ref="AB6:AG6"/>
    <mergeCell ref="AH6:AM6"/>
    <mergeCell ref="AL7:AM7"/>
    <mergeCell ref="A2:I2"/>
    <mergeCell ref="D6:G6"/>
    <mergeCell ref="H6:M6"/>
    <mergeCell ref="N6:S6"/>
    <mergeCell ref="L7:M7"/>
    <mergeCell ref="R7:S7"/>
    <mergeCell ref="Z7:AA7"/>
    <mergeCell ref="AJ7:AK7"/>
  </mergeCells>
  <pageMargins left="0.56999999999999995" right="0.24" top="0.28000000000000003" bottom="0.3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G7" sqref="G7"/>
    </sheetView>
  </sheetViews>
  <sheetFormatPr defaultColWidth="11.1640625" defaultRowHeight="15" customHeight="1" x14ac:dyDescent="0.35"/>
  <cols>
    <col min="1" max="3" width="6.58203125" customWidth="1"/>
    <col min="4" max="4" width="5.08203125" customWidth="1"/>
    <col min="5" max="5" width="6.4140625" customWidth="1"/>
    <col min="6" max="8" width="5.08203125" customWidth="1"/>
    <col min="9" max="9" width="6.4140625" customWidth="1"/>
    <col min="10" max="16" width="5.08203125" customWidth="1"/>
    <col min="17" max="17" width="6.4140625" customWidth="1"/>
    <col min="18" max="18" width="4.6640625" customWidth="1"/>
    <col min="19" max="20" width="5.08203125" customWidth="1"/>
    <col min="21" max="21" width="6.4140625" customWidth="1"/>
    <col min="22" max="22" width="4.4140625" customWidth="1"/>
    <col min="23" max="23" width="6.4140625" customWidth="1"/>
    <col min="24" max="26" width="8.58203125" customWidth="1"/>
  </cols>
  <sheetData>
    <row r="1" spans="1:23" ht="18" x14ac:dyDescent="0.35">
      <c r="A1" s="147" t="s">
        <v>57</v>
      </c>
      <c r="B1" s="148"/>
      <c r="C1" s="148"/>
      <c r="D1" s="148"/>
      <c r="E1" s="148"/>
      <c r="F1" s="148"/>
      <c r="G1" s="148"/>
      <c r="H1" s="148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3" ht="18" customHeight="1" x14ac:dyDescent="0.35">
      <c r="A2" s="127" t="s">
        <v>58</v>
      </c>
      <c r="B2" s="126"/>
      <c r="C2" s="126"/>
      <c r="D2" s="126"/>
      <c r="E2" s="126"/>
      <c r="F2" s="126"/>
      <c r="G2" s="126"/>
      <c r="H2" s="126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3" ht="24" customHeight="1" x14ac:dyDescent="0.35">
      <c r="A3" s="149" t="s">
        <v>66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</row>
    <row r="4" spans="1:23" ht="12" customHeight="1" x14ac:dyDescent="0.35">
      <c r="A4" s="125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53"/>
      <c r="Q4" s="53"/>
      <c r="R4" s="53"/>
      <c r="S4" s="53"/>
    </row>
    <row r="5" spans="1:23" ht="26.5" customHeight="1" x14ac:dyDescent="0.35">
      <c r="A5" s="128" t="s">
        <v>2</v>
      </c>
      <c r="B5" s="128" t="s">
        <v>50</v>
      </c>
      <c r="C5" s="128" t="s">
        <v>4</v>
      </c>
      <c r="D5" s="129" t="s">
        <v>67</v>
      </c>
      <c r="E5" s="132"/>
      <c r="F5" s="132"/>
      <c r="G5" s="124"/>
      <c r="H5" s="129" t="s">
        <v>68</v>
      </c>
      <c r="I5" s="132"/>
      <c r="J5" s="132"/>
      <c r="K5" s="124"/>
      <c r="L5" s="129" t="s">
        <v>69</v>
      </c>
      <c r="M5" s="132"/>
      <c r="N5" s="132"/>
      <c r="O5" s="124"/>
      <c r="P5" s="129" t="s">
        <v>70</v>
      </c>
      <c r="Q5" s="132"/>
      <c r="R5" s="132"/>
      <c r="S5" s="132"/>
      <c r="T5" s="139" t="s">
        <v>71</v>
      </c>
      <c r="U5" s="146"/>
      <c r="V5" s="146"/>
      <c r="W5" s="146"/>
    </row>
    <row r="6" spans="1:23" ht="26.5" customHeight="1" x14ac:dyDescent="0.35">
      <c r="A6" s="111"/>
      <c r="B6" s="111"/>
      <c r="C6" s="111"/>
      <c r="D6" s="129" t="s">
        <v>54</v>
      </c>
      <c r="E6" s="124"/>
      <c r="F6" s="129" t="s">
        <v>55</v>
      </c>
      <c r="G6" s="124"/>
      <c r="H6" s="129" t="s">
        <v>54</v>
      </c>
      <c r="I6" s="124"/>
      <c r="J6" s="129" t="s">
        <v>55</v>
      </c>
      <c r="K6" s="124"/>
      <c r="L6" s="129" t="s">
        <v>54</v>
      </c>
      <c r="M6" s="124"/>
      <c r="N6" s="129" t="s">
        <v>55</v>
      </c>
      <c r="O6" s="124"/>
      <c r="P6" s="129" t="s">
        <v>54</v>
      </c>
      <c r="Q6" s="124"/>
      <c r="R6" s="129" t="s">
        <v>55</v>
      </c>
      <c r="S6" s="132"/>
      <c r="T6" s="139" t="s">
        <v>54</v>
      </c>
      <c r="U6" s="146"/>
      <c r="V6" s="139" t="s">
        <v>55</v>
      </c>
      <c r="W6" s="146"/>
    </row>
    <row r="7" spans="1:23" ht="26.5" customHeight="1" x14ac:dyDescent="0.35">
      <c r="A7" s="112"/>
      <c r="B7" s="112"/>
      <c r="C7" s="112"/>
      <c r="D7" s="44" t="s">
        <v>19</v>
      </c>
      <c r="E7" s="44" t="s">
        <v>20</v>
      </c>
      <c r="F7" s="44" t="s">
        <v>19</v>
      </c>
      <c r="G7" s="44" t="s">
        <v>20</v>
      </c>
      <c r="H7" s="44" t="s">
        <v>19</v>
      </c>
      <c r="I7" s="44" t="s">
        <v>20</v>
      </c>
      <c r="J7" s="44" t="s">
        <v>19</v>
      </c>
      <c r="K7" s="44" t="s">
        <v>20</v>
      </c>
      <c r="L7" s="44" t="s">
        <v>19</v>
      </c>
      <c r="M7" s="44" t="s">
        <v>20</v>
      </c>
      <c r="N7" s="44" t="s">
        <v>19</v>
      </c>
      <c r="O7" s="44" t="s">
        <v>20</v>
      </c>
      <c r="P7" s="44" t="s">
        <v>19</v>
      </c>
      <c r="Q7" s="44" t="s">
        <v>20</v>
      </c>
      <c r="R7" s="44" t="s">
        <v>19</v>
      </c>
      <c r="S7" s="97" t="s">
        <v>20</v>
      </c>
      <c r="T7" s="95" t="s">
        <v>19</v>
      </c>
      <c r="U7" s="95" t="s">
        <v>20</v>
      </c>
      <c r="V7" s="95" t="s">
        <v>19</v>
      </c>
      <c r="W7" s="95" t="s">
        <v>20</v>
      </c>
    </row>
    <row r="8" spans="1:23" ht="26.5" customHeight="1" x14ac:dyDescent="0.35">
      <c r="A8" s="7">
        <v>1</v>
      </c>
      <c r="B8" s="45" t="s">
        <v>21</v>
      </c>
      <c r="C8" s="7">
        <v>33</v>
      </c>
      <c r="D8" s="46">
        <v>33</v>
      </c>
      <c r="E8" s="47">
        <f t="shared" ref="E8:E11" si="0">D8/C8*100</f>
        <v>100</v>
      </c>
      <c r="F8" s="46">
        <v>0</v>
      </c>
      <c r="G8" s="47">
        <f t="shared" ref="G8:G31" si="1">F8/C8*100</f>
        <v>0</v>
      </c>
      <c r="H8" s="46">
        <v>30</v>
      </c>
      <c r="I8" s="47">
        <f t="shared" ref="I8:I26" si="2">H8/C8*100</f>
        <v>90.909090909090907</v>
      </c>
      <c r="J8" s="46">
        <v>3</v>
      </c>
      <c r="K8" s="47">
        <f t="shared" ref="K8:K26" si="3">J8/C8*100</f>
        <v>9.0909090909090917</v>
      </c>
      <c r="L8" s="46">
        <v>23</v>
      </c>
      <c r="M8" s="47">
        <f t="shared" ref="M8:M31" si="4">L8/C8*100</f>
        <v>69.696969696969703</v>
      </c>
      <c r="N8" s="46">
        <v>10</v>
      </c>
      <c r="O8" s="47">
        <f t="shared" ref="O8:O31" si="5">N8/C8*100</f>
        <v>30.303030303030305</v>
      </c>
      <c r="P8" s="46">
        <v>32</v>
      </c>
      <c r="Q8" s="47">
        <f t="shared" ref="Q8:Q31" si="6">P8/C8*100</f>
        <v>96.969696969696969</v>
      </c>
      <c r="R8" s="46">
        <v>1</v>
      </c>
      <c r="S8" s="94">
        <f t="shared" ref="S8:S31" si="7">R8/C8*100</f>
        <v>3.0303030303030303</v>
      </c>
      <c r="T8" s="101">
        <v>23</v>
      </c>
      <c r="U8" s="96">
        <f t="shared" ref="U8:U31" si="8">T8/C8*100</f>
        <v>69.696969696969703</v>
      </c>
      <c r="V8" s="102">
        <v>10</v>
      </c>
      <c r="W8" s="96">
        <f t="shared" ref="W8:W31" si="9">V8/C8*100</f>
        <v>30.303030303030305</v>
      </c>
    </row>
    <row r="9" spans="1:23" ht="26.5" customHeight="1" x14ac:dyDescent="0.35">
      <c r="A9" s="7">
        <v>2</v>
      </c>
      <c r="B9" s="45" t="s">
        <v>25</v>
      </c>
      <c r="C9" s="7">
        <v>33</v>
      </c>
      <c r="D9" s="46">
        <v>33</v>
      </c>
      <c r="E9" s="47">
        <f t="shared" si="0"/>
        <v>100</v>
      </c>
      <c r="F9" s="46">
        <v>0</v>
      </c>
      <c r="G9" s="47">
        <f t="shared" si="1"/>
        <v>0</v>
      </c>
      <c r="H9" s="46">
        <v>32</v>
      </c>
      <c r="I9" s="47">
        <f t="shared" si="2"/>
        <v>96.969696969696969</v>
      </c>
      <c r="J9" s="46">
        <v>1</v>
      </c>
      <c r="K9" s="47">
        <f t="shared" si="3"/>
        <v>3.0303030303030303</v>
      </c>
      <c r="L9" s="46">
        <v>25</v>
      </c>
      <c r="M9" s="47">
        <f t="shared" si="4"/>
        <v>75.757575757575751</v>
      </c>
      <c r="N9" s="46">
        <v>8</v>
      </c>
      <c r="O9" s="47">
        <f t="shared" si="5"/>
        <v>24.242424242424242</v>
      </c>
      <c r="P9" s="46">
        <v>31</v>
      </c>
      <c r="Q9" s="47">
        <f t="shared" si="6"/>
        <v>93.939393939393938</v>
      </c>
      <c r="R9" s="46">
        <v>2</v>
      </c>
      <c r="S9" s="94">
        <f t="shared" si="7"/>
        <v>6.0606060606060606</v>
      </c>
      <c r="T9" s="101">
        <v>25</v>
      </c>
      <c r="U9" s="96">
        <f t="shared" si="8"/>
        <v>75.757575757575751</v>
      </c>
      <c r="V9" s="102">
        <v>8</v>
      </c>
      <c r="W9" s="96">
        <f t="shared" si="9"/>
        <v>24.242424242424242</v>
      </c>
    </row>
    <row r="10" spans="1:23" ht="26.5" customHeight="1" x14ac:dyDescent="0.35">
      <c r="A10" s="7">
        <v>3</v>
      </c>
      <c r="B10" s="45" t="s">
        <v>26</v>
      </c>
      <c r="C10" s="7">
        <v>32</v>
      </c>
      <c r="D10" s="46">
        <v>30</v>
      </c>
      <c r="E10" s="47">
        <f t="shared" si="0"/>
        <v>93.75</v>
      </c>
      <c r="F10" s="46">
        <v>2</v>
      </c>
      <c r="G10" s="47">
        <f t="shared" si="1"/>
        <v>6.25</v>
      </c>
      <c r="H10" s="46">
        <v>30</v>
      </c>
      <c r="I10" s="47">
        <f t="shared" si="2"/>
        <v>93.75</v>
      </c>
      <c r="J10" s="46">
        <v>2</v>
      </c>
      <c r="K10" s="47">
        <f t="shared" si="3"/>
        <v>6.25</v>
      </c>
      <c r="L10" s="46">
        <v>20</v>
      </c>
      <c r="M10" s="47">
        <f t="shared" si="4"/>
        <v>62.5</v>
      </c>
      <c r="N10" s="46">
        <v>12</v>
      </c>
      <c r="O10" s="47">
        <f t="shared" si="5"/>
        <v>37.5</v>
      </c>
      <c r="P10" s="46">
        <v>30</v>
      </c>
      <c r="Q10" s="47">
        <f t="shared" si="6"/>
        <v>93.75</v>
      </c>
      <c r="R10" s="46">
        <v>2</v>
      </c>
      <c r="S10" s="94">
        <f t="shared" si="7"/>
        <v>6.25</v>
      </c>
      <c r="T10" s="101">
        <v>20</v>
      </c>
      <c r="U10" s="96">
        <f t="shared" si="8"/>
        <v>62.5</v>
      </c>
      <c r="V10" s="102">
        <v>12</v>
      </c>
      <c r="W10" s="96">
        <f t="shared" si="9"/>
        <v>37.5</v>
      </c>
    </row>
    <row r="11" spans="1:23" ht="26.5" customHeight="1" x14ac:dyDescent="0.35">
      <c r="A11" s="7">
        <v>4</v>
      </c>
      <c r="B11" s="45" t="s">
        <v>27</v>
      </c>
      <c r="C11" s="7">
        <v>32</v>
      </c>
      <c r="D11" s="46">
        <v>31</v>
      </c>
      <c r="E11" s="47">
        <f t="shared" si="0"/>
        <v>96.875</v>
      </c>
      <c r="F11" s="46">
        <v>1</v>
      </c>
      <c r="G11" s="47">
        <f t="shared" si="1"/>
        <v>3.125</v>
      </c>
      <c r="H11" s="46">
        <v>29</v>
      </c>
      <c r="I11" s="47">
        <f t="shared" si="2"/>
        <v>90.625</v>
      </c>
      <c r="J11" s="46">
        <v>3</v>
      </c>
      <c r="K11" s="47">
        <f t="shared" si="3"/>
        <v>9.375</v>
      </c>
      <c r="L11" s="46">
        <v>22</v>
      </c>
      <c r="M11" s="47">
        <f t="shared" si="4"/>
        <v>68.75</v>
      </c>
      <c r="N11" s="46">
        <v>10</v>
      </c>
      <c r="O11" s="47">
        <f t="shared" si="5"/>
        <v>31.25</v>
      </c>
      <c r="P11" s="46">
        <v>22</v>
      </c>
      <c r="Q11" s="47">
        <f t="shared" si="6"/>
        <v>68.75</v>
      </c>
      <c r="R11" s="46">
        <v>10</v>
      </c>
      <c r="S11" s="94">
        <f t="shared" si="7"/>
        <v>31.25</v>
      </c>
      <c r="T11" s="101">
        <v>22</v>
      </c>
      <c r="U11" s="96">
        <f t="shared" si="8"/>
        <v>68.75</v>
      </c>
      <c r="V11" s="102">
        <v>10</v>
      </c>
      <c r="W11" s="96">
        <f t="shared" si="9"/>
        <v>31.25</v>
      </c>
    </row>
    <row r="12" spans="1:23" ht="26.5" customHeight="1" x14ac:dyDescent="0.35">
      <c r="A12" s="135" t="s">
        <v>28</v>
      </c>
      <c r="B12" s="124"/>
      <c r="C12" s="25">
        <f t="shared" ref="C12:F12" si="10">SUM(C8:C11)</f>
        <v>130</v>
      </c>
      <c r="D12" s="25">
        <f t="shared" si="10"/>
        <v>127</v>
      </c>
      <c r="E12" s="55">
        <f t="shared" si="10"/>
        <v>390.625</v>
      </c>
      <c r="F12" s="25">
        <f t="shared" si="10"/>
        <v>3</v>
      </c>
      <c r="G12" s="47">
        <f t="shared" si="1"/>
        <v>2.3076923076923079</v>
      </c>
      <c r="H12" s="25">
        <f>SUM(H8:H11)</f>
        <v>121</v>
      </c>
      <c r="I12" s="47">
        <f t="shared" si="2"/>
        <v>93.07692307692308</v>
      </c>
      <c r="J12" s="25">
        <f>SUM(J8:J11)</f>
        <v>9</v>
      </c>
      <c r="K12" s="47">
        <f t="shared" si="3"/>
        <v>6.9230769230769234</v>
      </c>
      <c r="L12" s="25">
        <f>SUM(L8:L11)</f>
        <v>90</v>
      </c>
      <c r="M12" s="47">
        <f t="shared" si="4"/>
        <v>69.230769230769226</v>
      </c>
      <c r="N12" s="25">
        <f>SUM(N8:N11)</f>
        <v>40</v>
      </c>
      <c r="O12" s="47">
        <f t="shared" si="5"/>
        <v>30.76923076923077</v>
      </c>
      <c r="P12" s="25">
        <f>SUM(P8:P11)</f>
        <v>115</v>
      </c>
      <c r="Q12" s="47">
        <f t="shared" si="6"/>
        <v>88.461538461538453</v>
      </c>
      <c r="R12" s="25">
        <f>SUM(R8:R11)</f>
        <v>15</v>
      </c>
      <c r="S12" s="94">
        <f t="shared" si="7"/>
        <v>11.538461538461538</v>
      </c>
      <c r="T12" s="103">
        <f>SUM(T8:T11)</f>
        <v>90</v>
      </c>
      <c r="U12" s="96">
        <f t="shared" si="8"/>
        <v>69.230769230769226</v>
      </c>
      <c r="V12" s="104">
        <f>SUM(V8:V11)</f>
        <v>40</v>
      </c>
      <c r="W12" s="96">
        <f t="shared" si="9"/>
        <v>30.76923076923077</v>
      </c>
    </row>
    <row r="13" spans="1:23" ht="26.5" customHeight="1" x14ac:dyDescent="0.35">
      <c r="A13" s="7">
        <v>5</v>
      </c>
      <c r="B13" s="45" t="s">
        <v>29</v>
      </c>
      <c r="C13" s="7">
        <v>39</v>
      </c>
      <c r="D13" s="46">
        <v>39</v>
      </c>
      <c r="E13" s="47">
        <f t="shared" ref="E13:E31" si="11">D13/C13*100</f>
        <v>100</v>
      </c>
      <c r="F13" s="48"/>
      <c r="G13" s="47">
        <f t="shared" si="1"/>
        <v>0</v>
      </c>
      <c r="H13" s="46">
        <v>39</v>
      </c>
      <c r="I13" s="47">
        <f t="shared" si="2"/>
        <v>100</v>
      </c>
      <c r="J13" s="48"/>
      <c r="K13" s="47">
        <f t="shared" si="3"/>
        <v>0</v>
      </c>
      <c r="L13" s="46">
        <v>36</v>
      </c>
      <c r="M13" s="47">
        <f t="shared" si="4"/>
        <v>92.307692307692307</v>
      </c>
      <c r="N13" s="46">
        <v>3</v>
      </c>
      <c r="O13" s="47">
        <f t="shared" si="5"/>
        <v>7.6923076923076925</v>
      </c>
      <c r="P13" s="46">
        <v>36</v>
      </c>
      <c r="Q13" s="47">
        <f t="shared" si="6"/>
        <v>92.307692307692307</v>
      </c>
      <c r="R13" s="46">
        <v>3</v>
      </c>
      <c r="S13" s="94">
        <f t="shared" si="7"/>
        <v>7.6923076923076925</v>
      </c>
      <c r="T13" s="101">
        <v>36</v>
      </c>
      <c r="U13" s="96">
        <f t="shared" si="8"/>
        <v>92.307692307692307</v>
      </c>
      <c r="V13" s="102">
        <v>3</v>
      </c>
      <c r="W13" s="96">
        <f t="shared" si="9"/>
        <v>7.6923076923076925</v>
      </c>
    </row>
    <row r="14" spans="1:23" ht="26.5" customHeight="1" x14ac:dyDescent="0.35">
      <c r="A14" s="7">
        <v>6</v>
      </c>
      <c r="B14" s="45" t="s">
        <v>30</v>
      </c>
      <c r="C14" s="7">
        <v>39</v>
      </c>
      <c r="D14" s="46">
        <v>39</v>
      </c>
      <c r="E14" s="47">
        <f t="shared" si="11"/>
        <v>100</v>
      </c>
      <c r="F14" s="46">
        <v>0</v>
      </c>
      <c r="G14" s="47">
        <f t="shared" si="1"/>
        <v>0</v>
      </c>
      <c r="H14" s="46">
        <v>39</v>
      </c>
      <c r="I14" s="47">
        <f t="shared" si="2"/>
        <v>100</v>
      </c>
      <c r="J14" s="46">
        <v>0</v>
      </c>
      <c r="K14" s="47">
        <f t="shared" si="3"/>
        <v>0</v>
      </c>
      <c r="L14" s="46">
        <v>37</v>
      </c>
      <c r="M14" s="47">
        <f t="shared" si="4"/>
        <v>94.871794871794862</v>
      </c>
      <c r="N14" s="46">
        <v>2</v>
      </c>
      <c r="O14" s="47">
        <f t="shared" si="5"/>
        <v>5.1282051282051277</v>
      </c>
      <c r="P14" s="46">
        <v>37</v>
      </c>
      <c r="Q14" s="47">
        <f t="shared" si="6"/>
        <v>94.871794871794862</v>
      </c>
      <c r="R14" s="46">
        <v>2</v>
      </c>
      <c r="S14" s="94">
        <f t="shared" si="7"/>
        <v>5.1282051282051277</v>
      </c>
      <c r="T14" s="101">
        <v>36</v>
      </c>
      <c r="U14" s="96">
        <f t="shared" si="8"/>
        <v>92.307692307692307</v>
      </c>
      <c r="V14" s="102">
        <v>3</v>
      </c>
      <c r="W14" s="96">
        <f t="shared" si="9"/>
        <v>7.6923076923076925</v>
      </c>
    </row>
    <row r="15" spans="1:23" ht="26.5" customHeight="1" x14ac:dyDescent="0.35">
      <c r="A15" s="7">
        <v>7</v>
      </c>
      <c r="B15" s="45" t="s">
        <v>31</v>
      </c>
      <c r="C15" s="50">
        <v>36</v>
      </c>
      <c r="D15" s="46">
        <v>33</v>
      </c>
      <c r="E15" s="47">
        <f t="shared" si="11"/>
        <v>91.666666666666657</v>
      </c>
      <c r="F15" s="46">
        <v>3</v>
      </c>
      <c r="G15" s="47">
        <f t="shared" si="1"/>
        <v>8.3333333333333321</v>
      </c>
      <c r="H15" s="46">
        <v>34</v>
      </c>
      <c r="I15" s="47">
        <f t="shared" si="2"/>
        <v>94.444444444444443</v>
      </c>
      <c r="J15" s="46">
        <v>2</v>
      </c>
      <c r="K15" s="47">
        <f t="shared" si="3"/>
        <v>5.5555555555555554</v>
      </c>
      <c r="L15" s="46">
        <v>30</v>
      </c>
      <c r="M15" s="47">
        <f t="shared" si="4"/>
        <v>83.333333333333343</v>
      </c>
      <c r="N15" s="46">
        <v>6</v>
      </c>
      <c r="O15" s="47">
        <f t="shared" si="5"/>
        <v>16.666666666666664</v>
      </c>
      <c r="P15" s="46">
        <v>33</v>
      </c>
      <c r="Q15" s="47">
        <f t="shared" si="6"/>
        <v>91.666666666666657</v>
      </c>
      <c r="R15" s="46">
        <v>3</v>
      </c>
      <c r="S15" s="94">
        <f t="shared" si="7"/>
        <v>8.3333333333333321</v>
      </c>
      <c r="T15" s="101">
        <v>30</v>
      </c>
      <c r="U15" s="96">
        <f t="shared" si="8"/>
        <v>83.333333333333343</v>
      </c>
      <c r="V15" s="102">
        <v>6</v>
      </c>
      <c r="W15" s="96">
        <f t="shared" si="9"/>
        <v>16.666666666666664</v>
      </c>
    </row>
    <row r="16" spans="1:23" ht="26.5" customHeight="1" x14ac:dyDescent="0.35">
      <c r="A16" s="7">
        <v>8</v>
      </c>
      <c r="B16" s="45" t="s">
        <v>32</v>
      </c>
      <c r="C16" s="7">
        <v>38</v>
      </c>
      <c r="D16" s="46">
        <v>35</v>
      </c>
      <c r="E16" s="47">
        <f t="shared" si="11"/>
        <v>92.10526315789474</v>
      </c>
      <c r="F16" s="46">
        <v>3</v>
      </c>
      <c r="G16" s="47">
        <f t="shared" si="1"/>
        <v>7.8947368421052628</v>
      </c>
      <c r="H16" s="46">
        <v>36</v>
      </c>
      <c r="I16" s="47">
        <f t="shared" si="2"/>
        <v>94.73684210526315</v>
      </c>
      <c r="J16" s="46">
        <v>2</v>
      </c>
      <c r="K16" s="47">
        <f t="shared" si="3"/>
        <v>5.2631578947368416</v>
      </c>
      <c r="L16" s="46">
        <v>28</v>
      </c>
      <c r="M16" s="47">
        <f t="shared" si="4"/>
        <v>73.68421052631578</v>
      </c>
      <c r="N16" s="46">
        <v>10</v>
      </c>
      <c r="O16" s="47">
        <f t="shared" si="5"/>
        <v>26.315789473684209</v>
      </c>
      <c r="P16" s="46">
        <v>34</v>
      </c>
      <c r="Q16" s="47">
        <f t="shared" si="6"/>
        <v>89.473684210526315</v>
      </c>
      <c r="R16" s="46">
        <v>4</v>
      </c>
      <c r="S16" s="94">
        <f t="shared" si="7"/>
        <v>10.526315789473683</v>
      </c>
      <c r="T16" s="101">
        <v>32</v>
      </c>
      <c r="U16" s="96">
        <f t="shared" si="8"/>
        <v>84.210526315789465</v>
      </c>
      <c r="V16" s="102">
        <v>6</v>
      </c>
      <c r="W16" s="96">
        <f t="shared" si="9"/>
        <v>15.789473684210526</v>
      </c>
    </row>
    <row r="17" spans="1:23" ht="26.5" customHeight="1" x14ac:dyDescent="0.35">
      <c r="A17" s="135" t="s">
        <v>33</v>
      </c>
      <c r="B17" s="124"/>
      <c r="C17" s="25">
        <f t="shared" ref="C17:D17" si="12">SUM(C13:C16)</f>
        <v>152</v>
      </c>
      <c r="D17" s="25">
        <f t="shared" si="12"/>
        <v>146</v>
      </c>
      <c r="E17" s="47">
        <f t="shared" si="11"/>
        <v>96.05263157894737</v>
      </c>
      <c r="F17" s="25">
        <f>SUM(F13:F16)</f>
        <v>6</v>
      </c>
      <c r="G17" s="47">
        <f t="shared" si="1"/>
        <v>3.9473684210526314</v>
      </c>
      <c r="H17" s="25">
        <f>SUM(H13:H16)</f>
        <v>148</v>
      </c>
      <c r="I17" s="47">
        <f t="shared" si="2"/>
        <v>97.368421052631575</v>
      </c>
      <c r="J17" s="25">
        <f>SUM(J13:J16)</f>
        <v>4</v>
      </c>
      <c r="K17" s="47">
        <f t="shared" si="3"/>
        <v>2.6315789473684208</v>
      </c>
      <c r="L17" s="25">
        <f>SUM(L13:L16)</f>
        <v>131</v>
      </c>
      <c r="M17" s="47">
        <f t="shared" si="4"/>
        <v>86.18421052631578</v>
      </c>
      <c r="N17" s="25">
        <f>SUM(N13:N16)</f>
        <v>21</v>
      </c>
      <c r="O17" s="47">
        <f t="shared" si="5"/>
        <v>13.815789473684212</v>
      </c>
      <c r="P17" s="25">
        <f>SUM(P13:P16)</f>
        <v>140</v>
      </c>
      <c r="Q17" s="47">
        <f t="shared" si="6"/>
        <v>92.10526315789474</v>
      </c>
      <c r="R17" s="25">
        <f>SUM(R13:R16)</f>
        <v>12</v>
      </c>
      <c r="S17" s="94">
        <f t="shared" si="7"/>
        <v>7.8947368421052628</v>
      </c>
      <c r="T17" s="103">
        <f>SUM(T13:T16)</f>
        <v>134</v>
      </c>
      <c r="U17" s="96">
        <f t="shared" si="8"/>
        <v>88.157894736842096</v>
      </c>
      <c r="V17" s="104">
        <f>SUM(V13:V16)</f>
        <v>18</v>
      </c>
      <c r="W17" s="96">
        <f t="shared" si="9"/>
        <v>11.842105263157894</v>
      </c>
    </row>
    <row r="18" spans="1:23" ht="26.5" customHeight="1" x14ac:dyDescent="0.35">
      <c r="A18" s="7">
        <v>9</v>
      </c>
      <c r="B18" s="45" t="s">
        <v>34</v>
      </c>
      <c r="C18" s="7">
        <v>31</v>
      </c>
      <c r="D18" s="46">
        <v>31</v>
      </c>
      <c r="E18" s="47">
        <f t="shared" si="11"/>
        <v>100</v>
      </c>
      <c r="F18" s="46">
        <v>0</v>
      </c>
      <c r="G18" s="47">
        <f t="shared" si="1"/>
        <v>0</v>
      </c>
      <c r="H18" s="46">
        <v>31</v>
      </c>
      <c r="I18" s="47">
        <f t="shared" si="2"/>
        <v>100</v>
      </c>
      <c r="J18" s="46">
        <v>0</v>
      </c>
      <c r="K18" s="47">
        <f t="shared" si="3"/>
        <v>0</v>
      </c>
      <c r="L18" s="46">
        <v>26</v>
      </c>
      <c r="M18" s="47">
        <f t="shared" si="4"/>
        <v>83.870967741935488</v>
      </c>
      <c r="N18" s="46">
        <v>5</v>
      </c>
      <c r="O18" s="47">
        <f t="shared" si="5"/>
        <v>16.129032258064516</v>
      </c>
      <c r="P18" s="46">
        <v>27</v>
      </c>
      <c r="Q18" s="47">
        <f t="shared" si="6"/>
        <v>87.096774193548384</v>
      </c>
      <c r="R18" s="46">
        <v>4</v>
      </c>
      <c r="S18" s="94">
        <f t="shared" si="7"/>
        <v>12.903225806451612</v>
      </c>
      <c r="T18" s="105">
        <v>27</v>
      </c>
      <c r="U18" s="96">
        <f t="shared" si="8"/>
        <v>87.096774193548384</v>
      </c>
      <c r="V18" s="106">
        <v>4</v>
      </c>
      <c r="W18" s="96">
        <f t="shared" si="9"/>
        <v>12.903225806451612</v>
      </c>
    </row>
    <row r="19" spans="1:23" ht="26.5" customHeight="1" x14ac:dyDescent="0.35">
      <c r="A19" s="7">
        <v>10</v>
      </c>
      <c r="B19" s="45" t="s">
        <v>35</v>
      </c>
      <c r="C19" s="7">
        <v>37</v>
      </c>
      <c r="D19" s="48">
        <v>37</v>
      </c>
      <c r="E19" s="47">
        <f t="shared" si="11"/>
        <v>100</v>
      </c>
      <c r="F19" s="48">
        <v>0</v>
      </c>
      <c r="G19" s="47">
        <f t="shared" si="1"/>
        <v>0</v>
      </c>
      <c r="H19" s="48">
        <v>37</v>
      </c>
      <c r="I19" s="47">
        <f t="shared" si="2"/>
        <v>100</v>
      </c>
      <c r="J19" s="48">
        <v>0</v>
      </c>
      <c r="K19" s="47">
        <f t="shared" si="3"/>
        <v>0</v>
      </c>
      <c r="L19" s="48">
        <v>34</v>
      </c>
      <c r="M19" s="47">
        <f t="shared" si="4"/>
        <v>91.891891891891902</v>
      </c>
      <c r="N19" s="48">
        <v>3</v>
      </c>
      <c r="O19" s="47">
        <f t="shared" si="5"/>
        <v>8.1081081081081088</v>
      </c>
      <c r="P19" s="48">
        <v>34</v>
      </c>
      <c r="Q19" s="47">
        <f t="shared" si="6"/>
        <v>91.891891891891902</v>
      </c>
      <c r="R19" s="48">
        <v>3</v>
      </c>
      <c r="S19" s="94">
        <f t="shared" si="7"/>
        <v>8.1081081081081088</v>
      </c>
      <c r="T19" s="101">
        <v>34</v>
      </c>
      <c r="U19" s="96">
        <f t="shared" si="8"/>
        <v>91.891891891891902</v>
      </c>
      <c r="V19" s="102">
        <v>3</v>
      </c>
      <c r="W19" s="96">
        <f t="shared" si="9"/>
        <v>8.1081081081081088</v>
      </c>
    </row>
    <row r="20" spans="1:23" ht="26.5" customHeight="1" x14ac:dyDescent="0.35">
      <c r="A20" s="7">
        <v>11</v>
      </c>
      <c r="B20" s="45" t="s">
        <v>36</v>
      </c>
      <c r="C20" s="7">
        <v>29</v>
      </c>
      <c r="D20" s="46">
        <v>29</v>
      </c>
      <c r="E20" s="47">
        <f t="shared" si="11"/>
        <v>100</v>
      </c>
      <c r="F20" s="46">
        <v>0</v>
      </c>
      <c r="G20" s="47">
        <f t="shared" si="1"/>
        <v>0</v>
      </c>
      <c r="H20" s="46">
        <v>29</v>
      </c>
      <c r="I20" s="47">
        <f t="shared" si="2"/>
        <v>100</v>
      </c>
      <c r="J20" s="46">
        <v>0</v>
      </c>
      <c r="K20" s="47">
        <f t="shared" si="3"/>
        <v>0</v>
      </c>
      <c r="L20" s="46">
        <v>25</v>
      </c>
      <c r="M20" s="47">
        <f t="shared" si="4"/>
        <v>86.206896551724128</v>
      </c>
      <c r="N20" s="46">
        <v>4</v>
      </c>
      <c r="O20" s="47">
        <f t="shared" si="5"/>
        <v>13.793103448275861</v>
      </c>
      <c r="P20" s="46">
        <v>26</v>
      </c>
      <c r="Q20" s="47">
        <f t="shared" si="6"/>
        <v>89.65517241379311</v>
      </c>
      <c r="R20" s="46">
        <v>3</v>
      </c>
      <c r="S20" s="94">
        <f t="shared" si="7"/>
        <v>10.344827586206897</v>
      </c>
      <c r="T20" s="101">
        <v>26</v>
      </c>
      <c r="U20" s="96">
        <f t="shared" si="8"/>
        <v>89.65517241379311</v>
      </c>
      <c r="V20" s="102">
        <v>3</v>
      </c>
      <c r="W20" s="96">
        <f t="shared" si="9"/>
        <v>10.344827586206897</v>
      </c>
    </row>
    <row r="21" spans="1:23" ht="26.5" customHeight="1" x14ac:dyDescent="0.35">
      <c r="A21" s="7">
        <v>12</v>
      </c>
      <c r="B21" s="45" t="s">
        <v>37</v>
      </c>
      <c r="C21" s="7">
        <v>31</v>
      </c>
      <c r="D21" s="46">
        <v>31</v>
      </c>
      <c r="E21" s="47">
        <f t="shared" si="11"/>
        <v>100</v>
      </c>
      <c r="F21" s="48"/>
      <c r="G21" s="47">
        <f t="shared" si="1"/>
        <v>0</v>
      </c>
      <c r="H21" s="46">
        <v>31</v>
      </c>
      <c r="I21" s="47">
        <f t="shared" si="2"/>
        <v>100</v>
      </c>
      <c r="J21" s="48"/>
      <c r="K21" s="47">
        <f t="shared" si="3"/>
        <v>0</v>
      </c>
      <c r="L21" s="46">
        <v>28</v>
      </c>
      <c r="M21" s="47">
        <f t="shared" si="4"/>
        <v>90.322580645161281</v>
      </c>
      <c r="N21" s="46">
        <v>3</v>
      </c>
      <c r="O21" s="47">
        <f t="shared" si="5"/>
        <v>9.67741935483871</v>
      </c>
      <c r="P21" s="46">
        <v>28</v>
      </c>
      <c r="Q21" s="47">
        <f t="shared" si="6"/>
        <v>90.322580645161281</v>
      </c>
      <c r="R21" s="46">
        <v>3</v>
      </c>
      <c r="S21" s="94">
        <f t="shared" si="7"/>
        <v>9.67741935483871</v>
      </c>
      <c r="T21" s="101">
        <v>22</v>
      </c>
      <c r="U21" s="96">
        <f t="shared" si="8"/>
        <v>70.967741935483872</v>
      </c>
      <c r="V21" s="102">
        <v>9</v>
      </c>
      <c r="W21" s="96">
        <f t="shared" si="9"/>
        <v>29.032258064516132</v>
      </c>
    </row>
    <row r="22" spans="1:23" ht="26.5" customHeight="1" x14ac:dyDescent="0.35">
      <c r="A22" s="135" t="s">
        <v>38</v>
      </c>
      <c r="B22" s="124"/>
      <c r="C22" s="25">
        <f t="shared" ref="C22:D22" si="13">SUM(C18:C21)</f>
        <v>128</v>
      </c>
      <c r="D22" s="25">
        <f t="shared" si="13"/>
        <v>128</v>
      </c>
      <c r="E22" s="47">
        <f t="shared" si="11"/>
        <v>100</v>
      </c>
      <c r="F22" s="25">
        <f>SUM(F18:F21)</f>
        <v>0</v>
      </c>
      <c r="G22" s="47">
        <f t="shared" si="1"/>
        <v>0</v>
      </c>
      <c r="H22" s="25">
        <f>SUM(H18:H21)</f>
        <v>128</v>
      </c>
      <c r="I22" s="47">
        <f t="shared" si="2"/>
        <v>100</v>
      </c>
      <c r="J22" s="25">
        <f>SUM(J18:J21)</f>
        <v>0</v>
      </c>
      <c r="K22" s="47">
        <f t="shared" si="3"/>
        <v>0</v>
      </c>
      <c r="L22" s="25">
        <f>SUM(L18:L21)</f>
        <v>113</v>
      </c>
      <c r="M22" s="47">
        <f t="shared" si="4"/>
        <v>88.28125</v>
      </c>
      <c r="N22" s="25">
        <f>SUM(N18:N21)</f>
        <v>15</v>
      </c>
      <c r="O22" s="47">
        <f t="shared" si="5"/>
        <v>11.71875</v>
      </c>
      <c r="P22" s="25">
        <f>SUM(P18:P21)</f>
        <v>115</v>
      </c>
      <c r="Q22" s="47">
        <f t="shared" si="6"/>
        <v>89.84375</v>
      </c>
      <c r="R22" s="25">
        <f>SUM(R18:R21)</f>
        <v>13</v>
      </c>
      <c r="S22" s="94">
        <f t="shared" si="7"/>
        <v>10.15625</v>
      </c>
      <c r="T22" s="103">
        <f>SUM(T18:T21)</f>
        <v>109</v>
      </c>
      <c r="U22" s="96">
        <f t="shared" si="8"/>
        <v>85.15625</v>
      </c>
      <c r="V22" s="104">
        <f>SUM(V18:V21)</f>
        <v>19</v>
      </c>
      <c r="W22" s="96">
        <f t="shared" si="9"/>
        <v>14.84375</v>
      </c>
    </row>
    <row r="23" spans="1:23" ht="26.5" customHeight="1" x14ac:dyDescent="0.35">
      <c r="A23" s="7">
        <v>12</v>
      </c>
      <c r="B23" s="45" t="s">
        <v>39</v>
      </c>
      <c r="C23" s="7">
        <v>37</v>
      </c>
      <c r="D23" s="46">
        <v>32</v>
      </c>
      <c r="E23" s="47">
        <f t="shared" si="11"/>
        <v>86.486486486486484</v>
      </c>
      <c r="F23" s="48">
        <v>5</v>
      </c>
      <c r="G23" s="47">
        <f t="shared" si="1"/>
        <v>13.513513513513514</v>
      </c>
      <c r="H23" s="46">
        <v>33</v>
      </c>
      <c r="I23" s="47">
        <f t="shared" si="2"/>
        <v>89.189189189189193</v>
      </c>
      <c r="J23" s="48">
        <v>4</v>
      </c>
      <c r="K23" s="47">
        <f t="shared" si="3"/>
        <v>10.810810810810811</v>
      </c>
      <c r="L23" s="46">
        <v>32</v>
      </c>
      <c r="M23" s="47">
        <f t="shared" si="4"/>
        <v>86.486486486486484</v>
      </c>
      <c r="N23" s="48">
        <v>5</v>
      </c>
      <c r="O23" s="47">
        <f t="shared" si="5"/>
        <v>13.513513513513514</v>
      </c>
      <c r="P23" s="46">
        <v>32</v>
      </c>
      <c r="Q23" s="47">
        <f t="shared" si="6"/>
        <v>86.486486486486484</v>
      </c>
      <c r="R23" s="48">
        <v>5</v>
      </c>
      <c r="S23" s="94">
        <f t="shared" si="7"/>
        <v>13.513513513513514</v>
      </c>
      <c r="T23" s="101">
        <v>32</v>
      </c>
      <c r="U23" s="96">
        <f t="shared" si="8"/>
        <v>86.486486486486484</v>
      </c>
      <c r="V23" s="102">
        <v>5</v>
      </c>
      <c r="W23" s="96">
        <f t="shared" si="9"/>
        <v>13.513513513513514</v>
      </c>
    </row>
    <row r="24" spans="1:23" ht="26.5" customHeight="1" x14ac:dyDescent="0.35">
      <c r="A24" s="7">
        <v>13</v>
      </c>
      <c r="B24" s="45" t="s">
        <v>40</v>
      </c>
      <c r="C24" s="7">
        <v>39</v>
      </c>
      <c r="D24" s="46">
        <v>39</v>
      </c>
      <c r="E24" s="47">
        <f t="shared" si="11"/>
        <v>100</v>
      </c>
      <c r="F24" s="46">
        <v>0</v>
      </c>
      <c r="G24" s="47">
        <f t="shared" si="1"/>
        <v>0</v>
      </c>
      <c r="H24" s="46">
        <v>39</v>
      </c>
      <c r="I24" s="47">
        <f t="shared" si="2"/>
        <v>100</v>
      </c>
      <c r="J24" s="46">
        <v>0</v>
      </c>
      <c r="K24" s="47">
        <f t="shared" si="3"/>
        <v>0</v>
      </c>
      <c r="L24" s="46">
        <v>32</v>
      </c>
      <c r="M24" s="47">
        <f t="shared" si="4"/>
        <v>82.051282051282044</v>
      </c>
      <c r="N24" s="46">
        <v>7</v>
      </c>
      <c r="O24" s="47">
        <f t="shared" si="5"/>
        <v>17.948717948717949</v>
      </c>
      <c r="P24" s="46">
        <v>36</v>
      </c>
      <c r="Q24" s="47">
        <f t="shared" si="6"/>
        <v>92.307692307692307</v>
      </c>
      <c r="R24" s="46">
        <v>3</v>
      </c>
      <c r="S24" s="94">
        <f t="shared" si="7"/>
        <v>7.6923076923076925</v>
      </c>
      <c r="T24" s="101">
        <v>35</v>
      </c>
      <c r="U24" s="96">
        <f t="shared" si="8"/>
        <v>89.743589743589752</v>
      </c>
      <c r="V24" s="102">
        <v>4</v>
      </c>
      <c r="W24" s="96">
        <f t="shared" si="9"/>
        <v>10.256410256410255</v>
      </c>
    </row>
    <row r="25" spans="1:23" ht="26.5" customHeight="1" x14ac:dyDescent="0.35">
      <c r="A25" s="7">
        <v>14</v>
      </c>
      <c r="B25" s="45" t="s">
        <v>41</v>
      </c>
      <c r="C25" s="7">
        <v>34</v>
      </c>
      <c r="D25" s="46">
        <v>32</v>
      </c>
      <c r="E25" s="47">
        <f t="shared" si="11"/>
        <v>94.117647058823522</v>
      </c>
      <c r="F25" s="46">
        <v>2</v>
      </c>
      <c r="G25" s="47">
        <f t="shared" si="1"/>
        <v>5.8823529411764701</v>
      </c>
      <c r="H25" s="46">
        <v>32</v>
      </c>
      <c r="I25" s="47">
        <f t="shared" si="2"/>
        <v>94.117647058823522</v>
      </c>
      <c r="J25" s="46">
        <v>2</v>
      </c>
      <c r="K25" s="47">
        <f t="shared" si="3"/>
        <v>5.8823529411764701</v>
      </c>
      <c r="L25" s="46">
        <v>26</v>
      </c>
      <c r="M25" s="47">
        <f t="shared" si="4"/>
        <v>76.470588235294116</v>
      </c>
      <c r="N25" s="46">
        <v>8</v>
      </c>
      <c r="O25" s="47">
        <f t="shared" si="5"/>
        <v>23.52941176470588</v>
      </c>
      <c r="P25" s="46">
        <v>28</v>
      </c>
      <c r="Q25" s="47">
        <f t="shared" si="6"/>
        <v>82.35294117647058</v>
      </c>
      <c r="R25" s="46">
        <v>6</v>
      </c>
      <c r="S25" s="94">
        <f t="shared" si="7"/>
        <v>17.647058823529413</v>
      </c>
      <c r="T25" s="109">
        <v>28</v>
      </c>
      <c r="U25" s="96">
        <f t="shared" si="8"/>
        <v>82.35294117647058</v>
      </c>
      <c r="V25" s="109">
        <v>6</v>
      </c>
      <c r="W25" s="96">
        <f t="shared" si="9"/>
        <v>17.647058823529413</v>
      </c>
    </row>
    <row r="26" spans="1:23" ht="26.5" customHeight="1" x14ac:dyDescent="0.35">
      <c r="A26" s="135" t="s">
        <v>42</v>
      </c>
      <c r="B26" s="124"/>
      <c r="C26" s="25">
        <f t="shared" ref="C26:D26" si="14">SUM(C23:C25)</f>
        <v>110</v>
      </c>
      <c r="D26" s="25">
        <f t="shared" si="14"/>
        <v>103</v>
      </c>
      <c r="E26" s="47">
        <f t="shared" si="11"/>
        <v>93.63636363636364</v>
      </c>
      <c r="F26" s="25">
        <f>SUM(F23:F25)</f>
        <v>7</v>
      </c>
      <c r="G26" s="47">
        <f t="shared" si="1"/>
        <v>6.3636363636363633</v>
      </c>
      <c r="H26" s="25">
        <f>SUM(H23:H25)</f>
        <v>104</v>
      </c>
      <c r="I26" s="47">
        <f t="shared" si="2"/>
        <v>94.545454545454547</v>
      </c>
      <c r="J26" s="25">
        <f>SUM(J23:J25)</f>
        <v>6</v>
      </c>
      <c r="K26" s="47">
        <f t="shared" si="3"/>
        <v>5.4545454545454541</v>
      </c>
      <c r="L26" s="25">
        <f>SUM(L23:L25)</f>
        <v>90</v>
      </c>
      <c r="M26" s="47">
        <f t="shared" si="4"/>
        <v>81.818181818181827</v>
      </c>
      <c r="N26" s="25">
        <f>SUM(N23:N25)</f>
        <v>20</v>
      </c>
      <c r="O26" s="47">
        <f t="shared" si="5"/>
        <v>18.181818181818183</v>
      </c>
      <c r="P26" s="25">
        <f>SUM(P23:P25)</f>
        <v>96</v>
      </c>
      <c r="Q26" s="47">
        <f t="shared" si="6"/>
        <v>87.272727272727266</v>
      </c>
      <c r="R26" s="25">
        <f>SUM(R23:R25)</f>
        <v>14</v>
      </c>
      <c r="S26" s="94">
        <f t="shared" si="7"/>
        <v>12.727272727272727</v>
      </c>
      <c r="T26" s="103">
        <f>SUM(T23:T25)</f>
        <v>95</v>
      </c>
      <c r="U26" s="96">
        <f t="shared" si="8"/>
        <v>86.36363636363636</v>
      </c>
      <c r="V26" s="104">
        <f>SUM(V23:V25)</f>
        <v>15</v>
      </c>
      <c r="W26" s="96">
        <f t="shared" si="9"/>
        <v>13.636363636363635</v>
      </c>
    </row>
    <row r="27" spans="1:23" ht="26.5" customHeight="1" x14ac:dyDescent="0.35">
      <c r="A27" s="7">
        <v>15</v>
      </c>
      <c r="B27" s="45" t="s">
        <v>43</v>
      </c>
      <c r="C27" s="7">
        <v>39</v>
      </c>
      <c r="D27" s="46">
        <v>32</v>
      </c>
      <c r="E27" s="47">
        <f t="shared" si="11"/>
        <v>82.051282051282044</v>
      </c>
      <c r="F27" s="46">
        <v>7</v>
      </c>
      <c r="G27" s="47">
        <f t="shared" si="1"/>
        <v>17.948717948717949</v>
      </c>
      <c r="H27" s="46">
        <v>30</v>
      </c>
      <c r="I27" s="56">
        <v>30</v>
      </c>
      <c r="J27" s="46">
        <v>9</v>
      </c>
      <c r="K27" s="56">
        <v>9</v>
      </c>
      <c r="L27" s="46">
        <v>28</v>
      </c>
      <c r="M27" s="47">
        <f t="shared" si="4"/>
        <v>71.794871794871796</v>
      </c>
      <c r="N27" s="46">
        <v>11</v>
      </c>
      <c r="O27" s="47">
        <f t="shared" si="5"/>
        <v>28.205128205128204</v>
      </c>
      <c r="P27" s="46">
        <v>29</v>
      </c>
      <c r="Q27" s="47">
        <f t="shared" si="6"/>
        <v>74.358974358974365</v>
      </c>
      <c r="R27" s="46">
        <v>10</v>
      </c>
      <c r="S27" s="94">
        <f t="shared" si="7"/>
        <v>25.641025641025639</v>
      </c>
      <c r="T27" s="101">
        <v>29</v>
      </c>
      <c r="U27" s="96">
        <f t="shared" si="8"/>
        <v>74.358974358974365</v>
      </c>
      <c r="V27" s="102">
        <v>10</v>
      </c>
      <c r="W27" s="96">
        <f t="shared" si="9"/>
        <v>25.641025641025639</v>
      </c>
    </row>
    <row r="28" spans="1:23" ht="26.5" customHeight="1" x14ac:dyDescent="0.35">
      <c r="A28" s="7">
        <v>16</v>
      </c>
      <c r="B28" s="45" t="s">
        <v>44</v>
      </c>
      <c r="C28" s="11">
        <v>40</v>
      </c>
      <c r="D28" s="28">
        <v>38</v>
      </c>
      <c r="E28" s="47">
        <f t="shared" si="11"/>
        <v>95</v>
      </c>
      <c r="F28" s="28">
        <v>2</v>
      </c>
      <c r="G28" s="47">
        <f t="shared" si="1"/>
        <v>5</v>
      </c>
      <c r="H28" s="28">
        <v>38</v>
      </c>
      <c r="I28" s="47">
        <f t="shared" ref="I28:I31" si="15">H28/C28*100</f>
        <v>95</v>
      </c>
      <c r="J28" s="28">
        <v>2</v>
      </c>
      <c r="K28" s="47">
        <f t="shared" ref="K28:K31" si="16">J28/C28*100</f>
        <v>5</v>
      </c>
      <c r="L28" s="28">
        <v>36</v>
      </c>
      <c r="M28" s="47">
        <f t="shared" si="4"/>
        <v>90</v>
      </c>
      <c r="N28" s="28">
        <v>4</v>
      </c>
      <c r="O28" s="47">
        <f t="shared" si="5"/>
        <v>10</v>
      </c>
      <c r="P28" s="28">
        <v>38</v>
      </c>
      <c r="Q28" s="47">
        <f t="shared" si="6"/>
        <v>95</v>
      </c>
      <c r="R28" s="28">
        <v>2</v>
      </c>
      <c r="S28" s="94">
        <f t="shared" si="7"/>
        <v>5</v>
      </c>
      <c r="T28" s="107">
        <v>36</v>
      </c>
      <c r="U28" s="96">
        <f t="shared" si="8"/>
        <v>90</v>
      </c>
      <c r="V28" s="108">
        <v>4</v>
      </c>
      <c r="W28" s="96">
        <f t="shared" si="9"/>
        <v>10</v>
      </c>
    </row>
    <row r="29" spans="1:23" ht="26.5" customHeight="1" x14ac:dyDescent="0.35">
      <c r="A29" s="7">
        <v>18</v>
      </c>
      <c r="B29" s="92" t="s">
        <v>45</v>
      </c>
      <c r="C29" s="7">
        <v>38</v>
      </c>
      <c r="D29" s="46">
        <v>25</v>
      </c>
      <c r="E29" s="47">
        <f t="shared" si="11"/>
        <v>65.789473684210535</v>
      </c>
      <c r="F29" s="46">
        <v>13</v>
      </c>
      <c r="G29" s="47">
        <f t="shared" si="1"/>
        <v>34.210526315789473</v>
      </c>
      <c r="H29" s="46">
        <v>26</v>
      </c>
      <c r="I29" s="47">
        <f t="shared" si="15"/>
        <v>68.421052631578945</v>
      </c>
      <c r="J29" s="46">
        <v>12</v>
      </c>
      <c r="K29" s="47">
        <f t="shared" si="16"/>
        <v>31.578947368421051</v>
      </c>
      <c r="L29" s="46">
        <v>23</v>
      </c>
      <c r="M29" s="47">
        <f t="shared" si="4"/>
        <v>60.526315789473685</v>
      </c>
      <c r="N29" s="46">
        <v>15</v>
      </c>
      <c r="O29" s="47">
        <f t="shared" si="5"/>
        <v>39.473684210526315</v>
      </c>
      <c r="P29" s="46">
        <v>25</v>
      </c>
      <c r="Q29" s="47">
        <f t="shared" si="6"/>
        <v>65.789473684210535</v>
      </c>
      <c r="R29" s="46">
        <v>13</v>
      </c>
      <c r="S29" s="94">
        <f t="shared" si="7"/>
        <v>34.210526315789473</v>
      </c>
      <c r="T29" s="101">
        <v>25</v>
      </c>
      <c r="U29" s="96">
        <f t="shared" si="8"/>
        <v>65.789473684210535</v>
      </c>
      <c r="V29" s="102">
        <v>13</v>
      </c>
      <c r="W29" s="96">
        <f t="shared" si="9"/>
        <v>34.210526315789473</v>
      </c>
    </row>
    <row r="30" spans="1:23" ht="26.5" customHeight="1" x14ac:dyDescent="0.35">
      <c r="A30" s="135" t="s">
        <v>46</v>
      </c>
      <c r="B30" s="124"/>
      <c r="C30" s="25">
        <f>SUM(C27:C29)</f>
        <v>117</v>
      </c>
      <c r="D30" s="25">
        <f>D29+D28+D27</f>
        <v>95</v>
      </c>
      <c r="E30" s="47">
        <f t="shared" si="11"/>
        <v>81.196581196581192</v>
      </c>
      <c r="F30" s="25">
        <f>F29+F28+F27</f>
        <v>22</v>
      </c>
      <c r="G30" s="47">
        <f t="shared" si="1"/>
        <v>18.803418803418804</v>
      </c>
      <c r="H30" s="25">
        <f>H29+H28+H27</f>
        <v>94</v>
      </c>
      <c r="I30" s="47">
        <f t="shared" si="15"/>
        <v>80.341880341880341</v>
      </c>
      <c r="J30" s="25">
        <f>J29+J28+J27</f>
        <v>23</v>
      </c>
      <c r="K30" s="47">
        <f t="shared" si="16"/>
        <v>19.658119658119659</v>
      </c>
      <c r="L30" s="25">
        <f>L29+L28+L27</f>
        <v>87</v>
      </c>
      <c r="M30" s="47">
        <f t="shared" si="4"/>
        <v>74.358974358974365</v>
      </c>
      <c r="N30" s="25">
        <f>N29+N28+N27</f>
        <v>30</v>
      </c>
      <c r="O30" s="47">
        <f t="shared" si="5"/>
        <v>25.641025641025639</v>
      </c>
      <c r="P30" s="25">
        <f>P29+P28+P27</f>
        <v>92</v>
      </c>
      <c r="Q30" s="47">
        <f t="shared" si="6"/>
        <v>78.632478632478637</v>
      </c>
      <c r="R30" s="25">
        <f>R29+R28+R27</f>
        <v>25</v>
      </c>
      <c r="S30" s="94">
        <f t="shared" si="7"/>
        <v>21.367521367521366</v>
      </c>
      <c r="T30" s="103">
        <f>T29+T28+T27</f>
        <v>90</v>
      </c>
      <c r="U30" s="96">
        <f t="shared" si="8"/>
        <v>76.923076923076934</v>
      </c>
      <c r="V30" s="103">
        <f>V29+V28+V27</f>
        <v>27</v>
      </c>
      <c r="W30" s="96">
        <f t="shared" si="9"/>
        <v>23.076923076923077</v>
      </c>
    </row>
    <row r="31" spans="1:23" ht="26.5" customHeight="1" x14ac:dyDescent="0.35">
      <c r="A31" s="135" t="s">
        <v>56</v>
      </c>
      <c r="B31" s="124"/>
      <c r="C31" s="25">
        <f t="shared" ref="C31:D31" si="17">C30+C26+C22+C17+C12</f>
        <v>637</v>
      </c>
      <c r="D31" s="25">
        <f t="shared" si="17"/>
        <v>599</v>
      </c>
      <c r="E31" s="47">
        <f t="shared" si="11"/>
        <v>94.03453689167975</v>
      </c>
      <c r="F31" s="25">
        <f>F30+F26+F22+F17+F12</f>
        <v>38</v>
      </c>
      <c r="G31" s="47">
        <f t="shared" si="1"/>
        <v>5.9654631083202512</v>
      </c>
      <c r="H31" s="25">
        <f>H30+H26+H22+H17+H12</f>
        <v>595</v>
      </c>
      <c r="I31" s="47">
        <f t="shared" si="15"/>
        <v>93.406593406593402</v>
      </c>
      <c r="J31" s="25">
        <f>J30+J26+J22+J17+J12</f>
        <v>42</v>
      </c>
      <c r="K31" s="47">
        <f t="shared" si="16"/>
        <v>6.593406593406594</v>
      </c>
      <c r="L31" s="25">
        <f>L30+L26+L22+L17+L12</f>
        <v>511</v>
      </c>
      <c r="M31" s="47">
        <f t="shared" si="4"/>
        <v>80.219780219780219</v>
      </c>
      <c r="N31" s="25">
        <f>N30+N26+N22+N17+N12</f>
        <v>126</v>
      </c>
      <c r="O31" s="47">
        <f t="shared" si="5"/>
        <v>19.780219780219781</v>
      </c>
      <c r="P31" s="25">
        <f>P30+P26+P22+P17+P12</f>
        <v>558</v>
      </c>
      <c r="Q31" s="47">
        <f t="shared" si="6"/>
        <v>87.598116169544738</v>
      </c>
      <c r="R31" s="25">
        <f>R30+R26+R22+R17+R12</f>
        <v>79</v>
      </c>
      <c r="S31" s="94">
        <f t="shared" si="7"/>
        <v>12.401883830455258</v>
      </c>
      <c r="T31" s="103">
        <f>T30+T26+T22+T17+T12</f>
        <v>518</v>
      </c>
      <c r="U31" s="96">
        <f t="shared" si="8"/>
        <v>81.318681318681314</v>
      </c>
      <c r="V31" s="104">
        <f>V30+V26+V22+V17+V12</f>
        <v>119</v>
      </c>
      <c r="W31" s="96">
        <f t="shared" si="9"/>
        <v>18.681318681318682</v>
      </c>
    </row>
  </sheetData>
  <mergeCells count="28">
    <mergeCell ref="A31:B31"/>
    <mergeCell ref="F6:G6"/>
    <mergeCell ref="H6:I6"/>
    <mergeCell ref="J6:K6"/>
    <mergeCell ref="L6:M6"/>
    <mergeCell ref="A12:B12"/>
    <mergeCell ref="A17:B17"/>
    <mergeCell ref="A22:B22"/>
    <mergeCell ref="A26:B26"/>
    <mergeCell ref="A30:B30"/>
    <mergeCell ref="C5:C7"/>
    <mergeCell ref="D6:E6"/>
    <mergeCell ref="T6:U6"/>
    <mergeCell ref="A1:H1"/>
    <mergeCell ref="A2:H2"/>
    <mergeCell ref="A3:W3"/>
    <mergeCell ref="A4:O4"/>
    <mergeCell ref="A5:A7"/>
    <mergeCell ref="B5:B7"/>
    <mergeCell ref="T5:W5"/>
    <mergeCell ref="V6:W6"/>
    <mergeCell ref="D5:G5"/>
    <mergeCell ref="H5:K5"/>
    <mergeCell ref="L5:O5"/>
    <mergeCell ref="P5:S5"/>
    <mergeCell ref="N6:O6"/>
    <mergeCell ref="P6:Q6"/>
    <mergeCell ref="R6:S6"/>
  </mergeCells>
  <pageMargins left="0.7" right="0.34" top="0.43" bottom="0.36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opLeftCell="A19" workbookViewId="0">
      <selection activeCell="N26" sqref="N26"/>
    </sheetView>
  </sheetViews>
  <sheetFormatPr defaultColWidth="11.1640625" defaultRowHeight="15" customHeight="1" x14ac:dyDescent="0.35"/>
  <cols>
    <col min="1" max="1" width="7.6640625" customWidth="1"/>
    <col min="2" max="3" width="10.33203125" customWidth="1"/>
    <col min="4" max="4" width="13.58203125" customWidth="1"/>
    <col min="5" max="5" width="14.6640625" customWidth="1"/>
    <col min="6" max="6" width="12.5" customWidth="1"/>
    <col min="7" max="7" width="12.08203125" customWidth="1"/>
    <col min="8" max="26" width="8.58203125" customWidth="1"/>
  </cols>
  <sheetData>
    <row r="1" spans="1:7" ht="15.5" x14ac:dyDescent="0.35">
      <c r="A1" s="150" t="s">
        <v>72</v>
      </c>
      <c r="B1" s="126"/>
      <c r="C1" s="126"/>
      <c r="D1" s="126"/>
      <c r="E1" s="126"/>
      <c r="F1" s="5"/>
      <c r="G1" s="5"/>
    </row>
    <row r="2" spans="1:7" ht="15.5" x14ac:dyDescent="0.35">
      <c r="A2" s="5"/>
      <c r="B2" s="5"/>
      <c r="C2" s="5"/>
      <c r="D2" s="5"/>
      <c r="E2" s="5"/>
      <c r="F2" s="5"/>
      <c r="G2" s="5"/>
    </row>
    <row r="3" spans="1:7" ht="17.5" x14ac:dyDescent="0.35">
      <c r="A3" s="127" t="s">
        <v>73</v>
      </c>
      <c r="B3" s="126"/>
      <c r="C3" s="126"/>
      <c r="D3" s="126"/>
      <c r="E3" s="126"/>
      <c r="F3" s="126"/>
      <c r="G3" s="126"/>
    </row>
    <row r="4" spans="1:7" ht="17.5" x14ac:dyDescent="0.35">
      <c r="A4" s="127" t="s">
        <v>74</v>
      </c>
      <c r="B4" s="126"/>
      <c r="C4" s="126"/>
      <c r="D4" s="126"/>
      <c r="E4" s="126"/>
      <c r="F4" s="126"/>
      <c r="G4" s="126"/>
    </row>
    <row r="5" spans="1:7" ht="15.5" x14ac:dyDescent="0.35">
      <c r="A5" s="5"/>
      <c r="B5" s="5"/>
      <c r="C5" s="5"/>
      <c r="D5" s="5"/>
      <c r="E5" s="5"/>
      <c r="F5" s="5"/>
      <c r="G5" s="5"/>
    </row>
    <row r="6" spans="1:7" ht="24.5" customHeight="1" x14ac:dyDescent="0.35">
      <c r="A6" s="151" t="s">
        <v>2</v>
      </c>
      <c r="B6" s="151" t="s">
        <v>75</v>
      </c>
      <c r="C6" s="151" t="s">
        <v>4</v>
      </c>
      <c r="D6" s="129" t="s">
        <v>76</v>
      </c>
      <c r="E6" s="132"/>
      <c r="F6" s="132"/>
      <c r="G6" s="124"/>
    </row>
    <row r="7" spans="1:7" ht="33" x14ac:dyDescent="0.35">
      <c r="A7" s="112"/>
      <c r="B7" s="112"/>
      <c r="C7" s="112"/>
      <c r="D7" s="93" t="s">
        <v>77</v>
      </c>
      <c r="E7" s="93" t="s">
        <v>78</v>
      </c>
      <c r="F7" s="93" t="s">
        <v>79</v>
      </c>
      <c r="G7" s="93" t="s">
        <v>80</v>
      </c>
    </row>
    <row r="8" spans="1:7" ht="22.5" customHeight="1" x14ac:dyDescent="0.35">
      <c r="A8" s="58">
        <v>1</v>
      </c>
      <c r="B8" s="59" t="s">
        <v>21</v>
      </c>
      <c r="C8" s="60">
        <v>33</v>
      </c>
      <c r="D8" s="61">
        <v>11</v>
      </c>
      <c r="E8" s="61">
        <v>12</v>
      </c>
      <c r="F8" s="61">
        <v>10</v>
      </c>
      <c r="G8" s="60"/>
    </row>
    <row r="9" spans="1:7" ht="22.5" customHeight="1" x14ac:dyDescent="0.35">
      <c r="A9" s="58">
        <v>2</v>
      </c>
      <c r="B9" s="59" t="s">
        <v>25</v>
      </c>
      <c r="C9" s="60">
        <v>33</v>
      </c>
      <c r="D9" s="61">
        <v>15</v>
      </c>
      <c r="E9" s="61">
        <v>14</v>
      </c>
      <c r="F9" s="61">
        <v>4</v>
      </c>
      <c r="G9" s="60"/>
    </row>
    <row r="10" spans="1:7" ht="22.5" customHeight="1" x14ac:dyDescent="0.35">
      <c r="A10" s="58">
        <v>3</v>
      </c>
      <c r="B10" s="59" t="s">
        <v>26</v>
      </c>
      <c r="C10" s="60">
        <v>32</v>
      </c>
      <c r="D10" s="61">
        <v>10</v>
      </c>
      <c r="E10" s="61">
        <v>10</v>
      </c>
      <c r="F10" s="61">
        <v>12</v>
      </c>
      <c r="G10" s="60"/>
    </row>
    <row r="11" spans="1:7" ht="22.5" customHeight="1" x14ac:dyDescent="0.35">
      <c r="A11" s="58">
        <v>4</v>
      </c>
      <c r="B11" s="59" t="s">
        <v>27</v>
      </c>
      <c r="C11" s="60">
        <v>32</v>
      </c>
      <c r="D11" s="61">
        <v>10</v>
      </c>
      <c r="E11" s="61">
        <v>12</v>
      </c>
      <c r="F11" s="61">
        <v>9</v>
      </c>
      <c r="G11" s="61">
        <v>1</v>
      </c>
    </row>
    <row r="12" spans="1:7" ht="22.5" customHeight="1" x14ac:dyDescent="0.35">
      <c r="A12" s="152" t="s">
        <v>81</v>
      </c>
      <c r="B12" s="124"/>
      <c r="C12" s="62">
        <f t="shared" ref="C12:G12" si="0">C11+C10+C9+C8</f>
        <v>130</v>
      </c>
      <c r="D12" s="62">
        <f t="shared" si="0"/>
        <v>46</v>
      </c>
      <c r="E12" s="62">
        <f t="shared" si="0"/>
        <v>48</v>
      </c>
      <c r="F12" s="62">
        <f t="shared" si="0"/>
        <v>35</v>
      </c>
      <c r="G12" s="62">
        <f t="shared" si="0"/>
        <v>1</v>
      </c>
    </row>
    <row r="13" spans="1:7" ht="22.5" customHeight="1" x14ac:dyDescent="0.35">
      <c r="A13" s="58">
        <v>5</v>
      </c>
      <c r="B13" s="59" t="s">
        <v>29</v>
      </c>
      <c r="C13" s="60">
        <v>39</v>
      </c>
      <c r="D13" s="61">
        <v>12</v>
      </c>
      <c r="E13" s="61">
        <v>15</v>
      </c>
      <c r="F13" s="61">
        <v>12</v>
      </c>
      <c r="G13" s="60">
        <v>0</v>
      </c>
    </row>
    <row r="14" spans="1:7" ht="22.5" customHeight="1" x14ac:dyDescent="0.35">
      <c r="A14" s="58">
        <v>6</v>
      </c>
      <c r="B14" s="59" t="s">
        <v>30</v>
      </c>
      <c r="C14" s="60">
        <v>39</v>
      </c>
      <c r="D14" s="61">
        <v>24</v>
      </c>
      <c r="E14" s="61">
        <v>11</v>
      </c>
      <c r="F14" s="61">
        <v>4</v>
      </c>
      <c r="G14" s="60"/>
    </row>
    <row r="15" spans="1:7" ht="22.5" customHeight="1" x14ac:dyDescent="0.35">
      <c r="A15" s="58">
        <v>7</v>
      </c>
      <c r="B15" s="59" t="s">
        <v>31</v>
      </c>
      <c r="C15" s="61">
        <v>36</v>
      </c>
      <c r="D15" s="61">
        <v>14</v>
      </c>
      <c r="E15" s="61">
        <v>11</v>
      </c>
      <c r="F15" s="61">
        <v>11</v>
      </c>
      <c r="G15" s="60"/>
    </row>
    <row r="16" spans="1:7" ht="22.5" customHeight="1" x14ac:dyDescent="0.35">
      <c r="A16" s="58">
        <v>8</v>
      </c>
      <c r="B16" s="59" t="s">
        <v>32</v>
      </c>
      <c r="C16" s="60">
        <v>38</v>
      </c>
      <c r="D16" s="61">
        <v>10</v>
      </c>
      <c r="E16" s="61">
        <v>15</v>
      </c>
      <c r="F16" s="61">
        <v>13</v>
      </c>
      <c r="G16" s="60"/>
    </row>
    <row r="17" spans="1:26" ht="22.5" customHeight="1" x14ac:dyDescent="0.35">
      <c r="A17" s="57"/>
      <c r="B17" s="63" t="s">
        <v>82</v>
      </c>
      <c r="C17" s="62">
        <f t="shared" ref="C17:G17" si="1">SUM(C13:C16)</f>
        <v>152</v>
      </c>
      <c r="D17" s="62">
        <f t="shared" si="1"/>
        <v>60</v>
      </c>
      <c r="E17" s="62">
        <f t="shared" si="1"/>
        <v>52</v>
      </c>
      <c r="F17" s="62">
        <f t="shared" si="1"/>
        <v>40</v>
      </c>
      <c r="G17" s="62">
        <f t="shared" si="1"/>
        <v>0</v>
      </c>
    </row>
    <row r="18" spans="1:26" ht="22.5" customHeight="1" x14ac:dyDescent="0.35">
      <c r="A18" s="58">
        <v>9</v>
      </c>
      <c r="B18" s="59" t="s">
        <v>34</v>
      </c>
      <c r="C18" s="60">
        <v>31</v>
      </c>
      <c r="D18" s="61">
        <v>12</v>
      </c>
      <c r="E18" s="61">
        <v>11</v>
      </c>
      <c r="F18" s="60">
        <v>8</v>
      </c>
      <c r="G18" s="60"/>
    </row>
    <row r="19" spans="1:26" ht="22.5" customHeight="1" x14ac:dyDescent="0.35">
      <c r="A19" s="58">
        <v>10</v>
      </c>
      <c r="B19" s="59" t="s">
        <v>35</v>
      </c>
      <c r="C19" s="60">
        <v>37</v>
      </c>
      <c r="D19" s="60">
        <v>21</v>
      </c>
      <c r="E19" s="60">
        <v>11</v>
      </c>
      <c r="F19" s="60">
        <v>5</v>
      </c>
      <c r="G19" s="60">
        <v>0</v>
      </c>
    </row>
    <row r="20" spans="1:26" ht="22.5" customHeight="1" x14ac:dyDescent="0.35">
      <c r="A20" s="58">
        <v>11</v>
      </c>
      <c r="B20" s="59" t="s">
        <v>36</v>
      </c>
      <c r="C20" s="61">
        <v>29</v>
      </c>
      <c r="D20" s="61">
        <v>10</v>
      </c>
      <c r="E20" s="61">
        <v>11</v>
      </c>
      <c r="F20" s="61">
        <v>8</v>
      </c>
      <c r="G20" s="61">
        <v>0</v>
      </c>
    </row>
    <row r="21" spans="1:26" ht="22.5" customHeight="1" x14ac:dyDescent="0.35">
      <c r="A21" s="58">
        <v>12</v>
      </c>
      <c r="B21" s="59" t="s">
        <v>37</v>
      </c>
      <c r="C21" s="60">
        <v>31</v>
      </c>
      <c r="D21" s="61">
        <v>14</v>
      </c>
      <c r="E21" s="61">
        <v>9</v>
      </c>
      <c r="F21" s="61">
        <v>8</v>
      </c>
      <c r="G21" s="60">
        <v>0</v>
      </c>
    </row>
    <row r="22" spans="1:26" ht="22.5" customHeight="1" x14ac:dyDescent="0.35">
      <c r="A22" s="152" t="s">
        <v>83</v>
      </c>
      <c r="B22" s="124"/>
      <c r="C22" s="62">
        <f t="shared" ref="C22:F22" si="2">SUM(C18:C21)</f>
        <v>128</v>
      </c>
      <c r="D22" s="62">
        <f t="shared" si="2"/>
        <v>57</v>
      </c>
      <c r="E22" s="62">
        <f t="shared" si="2"/>
        <v>42</v>
      </c>
      <c r="F22" s="62">
        <f t="shared" si="2"/>
        <v>29</v>
      </c>
      <c r="G22" s="62">
        <v>0</v>
      </c>
    </row>
    <row r="23" spans="1:26" ht="22.5" customHeight="1" x14ac:dyDescent="0.35">
      <c r="A23" s="58">
        <v>13</v>
      </c>
      <c r="B23" s="59" t="s">
        <v>39</v>
      </c>
      <c r="C23" s="60">
        <v>37</v>
      </c>
      <c r="D23" s="61">
        <v>9</v>
      </c>
      <c r="E23" s="61">
        <v>13</v>
      </c>
      <c r="F23" s="61">
        <v>15</v>
      </c>
      <c r="G23" s="60">
        <v>0</v>
      </c>
    </row>
    <row r="24" spans="1:26" ht="22.5" customHeight="1" x14ac:dyDescent="0.35">
      <c r="A24" s="58">
        <v>14</v>
      </c>
      <c r="B24" s="59" t="s">
        <v>40</v>
      </c>
      <c r="C24" s="60">
        <v>39</v>
      </c>
      <c r="D24" s="61">
        <v>16</v>
      </c>
      <c r="E24" s="61">
        <v>16</v>
      </c>
      <c r="F24" s="61">
        <v>7</v>
      </c>
      <c r="G24" s="60">
        <v>0</v>
      </c>
    </row>
    <row r="25" spans="1:26" ht="22.5" customHeight="1" x14ac:dyDescent="0.35">
      <c r="A25" s="58">
        <v>15</v>
      </c>
      <c r="B25" s="59" t="s">
        <v>41</v>
      </c>
      <c r="C25" s="60">
        <v>34</v>
      </c>
      <c r="D25" s="61">
        <v>8</v>
      </c>
      <c r="E25" s="61">
        <v>8</v>
      </c>
      <c r="F25" s="61">
        <v>18</v>
      </c>
      <c r="G25" s="60">
        <v>0</v>
      </c>
    </row>
    <row r="26" spans="1:26" ht="22.5" customHeight="1" x14ac:dyDescent="0.35">
      <c r="A26" s="152" t="s">
        <v>84</v>
      </c>
      <c r="B26" s="124"/>
      <c r="C26" s="62">
        <f t="shared" ref="C26:G26" si="3">SUM(C23:C25)</f>
        <v>110</v>
      </c>
      <c r="D26" s="62">
        <f t="shared" si="3"/>
        <v>33</v>
      </c>
      <c r="E26" s="62">
        <f t="shared" si="3"/>
        <v>37</v>
      </c>
      <c r="F26" s="62">
        <f t="shared" si="3"/>
        <v>40</v>
      </c>
      <c r="G26" s="62">
        <f t="shared" si="3"/>
        <v>0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spans="1:26" ht="22.5" customHeight="1" x14ac:dyDescent="0.35">
      <c r="A27" s="58">
        <v>16</v>
      </c>
      <c r="B27" s="59" t="s">
        <v>43</v>
      </c>
      <c r="C27" s="60">
        <v>39</v>
      </c>
      <c r="D27" s="61">
        <v>13</v>
      </c>
      <c r="E27" s="61">
        <v>10</v>
      </c>
      <c r="F27" s="61">
        <v>16</v>
      </c>
      <c r="G27" s="60" t="s">
        <v>85</v>
      </c>
    </row>
    <row r="28" spans="1:26" ht="22.5" customHeight="1" x14ac:dyDescent="0.4">
      <c r="A28" s="58">
        <v>17</v>
      </c>
      <c r="B28" s="59" t="s">
        <v>44</v>
      </c>
      <c r="C28" s="65">
        <v>40</v>
      </c>
      <c r="D28" s="66">
        <v>19</v>
      </c>
      <c r="E28" s="66">
        <v>15</v>
      </c>
      <c r="F28" s="66">
        <v>6</v>
      </c>
      <c r="G28" s="65"/>
    </row>
    <row r="29" spans="1:26" ht="22.5" customHeight="1" x14ac:dyDescent="0.4">
      <c r="A29" s="58">
        <v>18</v>
      </c>
      <c r="B29" s="67" t="s">
        <v>45</v>
      </c>
      <c r="C29" s="65">
        <v>38</v>
      </c>
      <c r="D29" s="66">
        <v>9</v>
      </c>
      <c r="E29" s="66">
        <v>10</v>
      </c>
      <c r="F29" s="66">
        <v>19</v>
      </c>
      <c r="G29" s="65">
        <v>0</v>
      </c>
    </row>
    <row r="30" spans="1:26" ht="22.5" customHeight="1" x14ac:dyDescent="0.35">
      <c r="A30" s="152" t="s">
        <v>86</v>
      </c>
      <c r="B30" s="124"/>
      <c r="C30" s="62">
        <f t="shared" ref="C30:G30" si="4">SUM(C27:C29)</f>
        <v>117</v>
      </c>
      <c r="D30" s="62">
        <f t="shared" si="4"/>
        <v>41</v>
      </c>
      <c r="E30" s="62">
        <f t="shared" si="4"/>
        <v>35</v>
      </c>
      <c r="F30" s="62">
        <f t="shared" si="4"/>
        <v>41</v>
      </c>
      <c r="G30" s="62">
        <f t="shared" si="4"/>
        <v>0</v>
      </c>
    </row>
    <row r="31" spans="1:26" ht="22.5" customHeight="1" x14ac:dyDescent="0.35">
      <c r="A31" s="133" t="s">
        <v>87</v>
      </c>
      <c r="B31" s="134"/>
      <c r="C31" s="62">
        <f t="shared" ref="C31:G31" si="5">C30+C26+C22+C17+C12</f>
        <v>637</v>
      </c>
      <c r="D31" s="62">
        <f t="shared" si="5"/>
        <v>237</v>
      </c>
      <c r="E31" s="62">
        <f t="shared" si="5"/>
        <v>214</v>
      </c>
      <c r="F31" s="62">
        <f t="shared" si="5"/>
        <v>185</v>
      </c>
      <c r="G31" s="62">
        <f t="shared" si="5"/>
        <v>1</v>
      </c>
    </row>
    <row r="32" spans="1:26" ht="15.5" x14ac:dyDescent="0.35">
      <c r="D32" s="68"/>
      <c r="E32" s="68"/>
      <c r="F32" s="68"/>
    </row>
  </sheetData>
  <mergeCells count="12">
    <mergeCell ref="A12:B12"/>
    <mergeCell ref="A22:B22"/>
    <mergeCell ref="A26:B26"/>
    <mergeCell ref="A30:B30"/>
    <mergeCell ref="A31:B31"/>
    <mergeCell ref="A1:E1"/>
    <mergeCell ref="A3:G3"/>
    <mergeCell ref="A4:G4"/>
    <mergeCell ref="A6:A7"/>
    <mergeCell ref="B6:B7"/>
    <mergeCell ref="C6:C7"/>
    <mergeCell ref="D6:G6"/>
  </mergeCells>
  <pageMargins left="0.7" right="0.7" top="0.49" bottom="0.4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Chất lượng</vt:lpstr>
      <vt:lpstr>NL</vt:lpstr>
      <vt:lpstr>NLĐT</vt:lpstr>
      <vt:lpstr>PHẨM CHẤT</vt:lpstr>
      <vt:lpstr>ĐGGD</vt:lpstr>
      <vt:lpstr>'PHẨM CHẤT'!Print_Titles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2025-09-26T00:55:52Z</cp:lastPrinted>
  <dcterms:modified xsi:type="dcterms:W3CDTF">2025-09-26T00:56:03Z</dcterms:modified>
</cp:coreProperties>
</file>