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0415" windowHeight="7665" activeTab="3"/>
  </bookViews>
  <sheets>
    <sheet name="cam ket" sheetId="6" r:id="rId1"/>
    <sheet name="CL GD" sheetId="3" r:id="rId2"/>
    <sheet name="csvc" sheetId="1" r:id="rId3"/>
    <sheet name="DN- Tháng 9" sheetId="2" r:id="rId4"/>
    <sheet name="thu chi " sheetId="5" r:id="rId5"/>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2" i="2" l="1"/>
  <c r="G11" i="1" l="1"/>
  <c r="G12" i="1"/>
  <c r="G14" i="1"/>
  <c r="G15" i="1"/>
  <c r="G16" i="1"/>
  <c r="G17" i="1"/>
  <c r="G18" i="1"/>
  <c r="G34" i="1"/>
  <c r="C23" i="3" l="1"/>
  <c r="C20" i="3"/>
  <c r="C18" i="3"/>
  <c r="C13" i="3"/>
  <c r="C19" i="3"/>
  <c r="C21" i="3"/>
  <c r="C22" i="3"/>
  <c r="C24" i="3"/>
  <c r="C25" i="3"/>
  <c r="C12" i="3"/>
  <c r="F10" i="2" l="1"/>
  <c r="D10" i="2"/>
  <c r="G16" i="2"/>
  <c r="E16" i="2"/>
  <c r="D16" i="2"/>
  <c r="J10" i="2" l="1"/>
  <c r="H10" i="2"/>
  <c r="E10" i="2" l="1"/>
  <c r="E9" i="2" s="1"/>
  <c r="H9" i="2"/>
  <c r="I10" i="2"/>
  <c r="I9" i="2" s="1"/>
  <c r="J9" i="2"/>
  <c r="D13" i="2"/>
  <c r="C19" i="2"/>
  <c r="C20" i="2"/>
  <c r="C21" i="2"/>
  <c r="C17" i="2"/>
  <c r="F9" i="2"/>
  <c r="G9" i="2"/>
  <c r="C14" i="2"/>
  <c r="C15" i="2"/>
  <c r="J12" i="5"/>
  <c r="F19" i="1"/>
  <c r="G19" i="1" l="1"/>
  <c r="F13" i="1"/>
  <c r="C13" i="2"/>
  <c r="C16" i="2"/>
  <c r="C10" i="2"/>
  <c r="D9" i="2"/>
  <c r="C9" i="2" l="1"/>
</calcChain>
</file>

<file path=xl/sharedStrings.xml><?xml version="1.0" encoding="utf-8"?>
<sst xmlns="http://schemas.openxmlformats.org/spreadsheetml/2006/main" count="221" uniqueCount="176">
  <si>
    <t>STT</t>
  </si>
  <si>
    <t>NỘI DUNG</t>
  </si>
  <si>
    <t>SỐ LƯỢNG</t>
  </si>
  <si>
    <t>BÌNH QUÂN</t>
  </si>
  <si>
    <t>I</t>
  </si>
  <si>
    <t>Tổng số phòng</t>
  </si>
  <si>
    <t>II</t>
  </si>
  <si>
    <t>Phòng học kiên cố</t>
  </si>
  <si>
    <t>III</t>
  </si>
  <si>
    <t>IV</t>
  </si>
  <si>
    <t>V</t>
  </si>
  <si>
    <t>Tổng diện tích một số loại phòng</t>
  </si>
  <si>
    <t>Diện tích phòng vệ sinh</t>
  </si>
  <si>
    <t>Diện tích hiên chơi</t>
  </si>
  <si>
    <t>VI</t>
  </si>
  <si>
    <t>VII</t>
  </si>
  <si>
    <t xml:space="preserve">                                                                                            </t>
  </si>
  <si>
    <t>Tivi</t>
  </si>
  <si>
    <t>Nhạc cụ (Đàn ocgan, ghita, trống)</t>
  </si>
  <si>
    <t>Đầu video/đầu đĩa</t>
  </si>
  <si>
    <t>Bàn ghế đúng quy cách</t>
  </si>
  <si>
    <t>VIII</t>
  </si>
  <si>
    <t>Nhà vệ sinh</t>
  </si>
  <si>
    <t>Dùng cho giáo viên</t>
  </si>
  <si>
    <t>Dùng cho học sinh</t>
  </si>
  <si>
    <t>Chung</t>
  </si>
  <si>
    <t>Nam/nữ</t>
  </si>
  <si>
    <t>Đạt chuẩn vệ sinh *</t>
  </si>
  <si>
    <t>X</t>
  </si>
  <si>
    <t>Nguồn nước sinh hoạt hợp vệ sinh</t>
  </si>
  <si>
    <t>Có</t>
  </si>
  <si>
    <t>XI</t>
  </si>
  <si>
    <t>Nguồn điện(lưới, phát điện riêng)</t>
  </si>
  <si>
    <t>XII</t>
  </si>
  <si>
    <t>XIII</t>
  </si>
  <si>
    <t>Tường rào xây</t>
  </si>
  <si>
    <t>Nội dung</t>
  </si>
  <si>
    <t>Tổng số</t>
  </si>
  <si>
    <t>ĐH</t>
  </si>
  <si>
    <t>CĐ</t>
  </si>
  <si>
    <t>Tổng số giáo viên, cán bộ quản lý và nhân viên</t>
  </si>
  <si>
    <t>Giáo viên</t>
  </si>
  <si>
    <t>Cán bộ quản lý</t>
  </si>
  <si>
    <t>Hiệu trưởng</t>
  </si>
  <si>
    <t>Phó hiệu trưởng</t>
  </si>
  <si>
    <t>Nhân viên</t>
  </si>
  <si>
    <t>Thư viện</t>
  </si>
  <si>
    <t>Cô nuôi</t>
  </si>
  <si>
    <t>Lao công, bảo vệ</t>
  </si>
  <si>
    <t>Tổng số trẻ em</t>
  </si>
  <si>
    <t>Nhà trẻ</t>
  </si>
  <si>
    <t>Mẫu giáo</t>
  </si>
  <si>
    <t>3-12 tháng tuổi</t>
  </si>
  <si>
    <t>13-24 tháng tuổi</t>
  </si>
  <si>
    <t>25-36 tháng tuổi</t>
  </si>
  <si>
    <t>3-4 tuổi</t>
  </si>
  <si>
    <t>4-5 tuổi</t>
  </si>
  <si>
    <t>5-6 tuổi</t>
  </si>
  <si>
    <t>Số trẻ em nhóm ghép</t>
  </si>
  <si>
    <t>Số trẻ em 1 buổi/ngày</t>
  </si>
  <si>
    <t>Số trẻ em 2 buổi/ngày</t>
  </si>
  <si>
    <t>Số trẻ em khuyết tật học hòa nhập</t>
  </si>
  <si>
    <t>Số trẻ em được kiểm tra định kỳ sức khỏe</t>
  </si>
  <si>
    <t>Số trẻ em được theo dõi sức khỏe bằng biểu đồ tăng trưởng</t>
  </si>
  <si>
    <t>UBND HUYỆN AN DƯƠNG</t>
  </si>
  <si>
    <t>TRƯỜNG MN AN DƯƠNG</t>
  </si>
  <si>
    <t>THÔNG BÁO</t>
  </si>
  <si>
    <t xml:space="preserve">THÔNG BÁO </t>
  </si>
  <si>
    <t xml:space="preserve">Loại phòng học </t>
  </si>
  <si>
    <t xml:space="preserve">Số điểm trường </t>
  </si>
  <si>
    <t>14 /14</t>
  </si>
  <si>
    <t>IX</t>
  </si>
  <si>
    <t>Catsset</t>
  </si>
  <si>
    <t>XIV</t>
  </si>
  <si>
    <t>XV</t>
  </si>
  <si>
    <t xml:space="preserve">Trang thông tin điện tử(website) của cơ sở giáo dục </t>
  </si>
  <si>
    <t xml:space="preserve">Thủ trưởng đơn vị </t>
  </si>
  <si>
    <t>Nội dung chi</t>
  </si>
  <si>
    <t xml:space="preserve">Thu theo quy định </t>
  </si>
  <si>
    <t>Học phí:</t>
  </si>
  <si>
    <t xml:space="preserve"> - Cháu mẫu giáo</t>
  </si>
  <si>
    <t xml:space="preserve"> - Cháu nhà trẻ </t>
  </si>
  <si>
    <t>Vận động xã hội hóa</t>
  </si>
  <si>
    <t xml:space="preserve">Thu theo thỏa thuận </t>
  </si>
  <si>
    <t xml:space="preserve">Tiền ăn của trẻ </t>
  </si>
  <si>
    <t>Tiền chất đốt</t>
  </si>
  <si>
    <t>- Chi mua gas phục vụ nấu ăn của trẻ.</t>
  </si>
  <si>
    <t>Tiền trông xe</t>
  </si>
  <si>
    <t>- Chi lương cho người trực tiếp trông xe</t>
  </si>
  <si>
    <t xml:space="preserve">35.000đ/tháng </t>
  </si>
  <si>
    <t>Số tiền</t>
  </si>
  <si>
    <t xml:space="preserve">Mẫu giáo </t>
  </si>
  <si>
    <t>Kế toán, Văn thư</t>
  </si>
  <si>
    <t>Thủ quỹ, Y tế</t>
  </si>
  <si>
    <t>Chất lượng nuôi dưỡng chăm sóc giáo dục trẻ dự kiến đạt được</t>
  </si>
  <si>
    <t xml:space="preserve">Chương trình giáo dục mầm non của nhà trường thực hiện </t>
  </si>
  <si>
    <t xml:space="preserve">Kết quả đạt dược trên trẻ theo các lĩnh vực phát triển </t>
  </si>
  <si>
    <t xml:space="preserve">Diện tích phòng ngủ </t>
  </si>
  <si>
    <t>Diện tích nhà bếp và nhà kho</t>
  </si>
  <si>
    <t>Số thiết bị, đồng dùng, đồ chơi tối thiểu hiện có theo quy định</t>
  </si>
  <si>
    <t>Số thiết bị, đồng dùng, đồ chơi tối thiểu còn thiếu so với quy định</t>
  </si>
  <si>
    <t>Tổng số đồ chơi ngoài trời</t>
  </si>
  <si>
    <t>Tổng số thiết bị điện tử - tin học đang sử dụng phục vụ học tập(máy vi tính, máy chiếu, máy ảnh kĩ thuật số v.v…)</t>
  </si>
  <si>
    <t xml:space="preserve">Kết nối internet </t>
  </si>
  <si>
    <t>XVI</t>
  </si>
  <si>
    <t>Trình độ đào tạo</t>
  </si>
  <si>
    <t xml:space="preserve">TC
</t>
  </si>
  <si>
    <t>Dưới TC</t>
  </si>
  <si>
    <t>Hạng    IV</t>
  </si>
  <si>
    <t>Hạng    III</t>
  </si>
  <si>
    <t>Hạng    II</t>
  </si>
  <si>
    <t>Xuất sắc</t>
  </si>
  <si>
    <t>Khá</t>
  </si>
  <si>
    <t>Số trẻ em được tổ chức ăn bán trú</t>
  </si>
  <si>
    <t xml:space="preserve">Kết quả phát triển sức khỏe của trẻ em </t>
  </si>
  <si>
    <t>Số trẻ cân nặng bình thường</t>
  </si>
  <si>
    <t>Số trẻ suy dinh dưỡng thể nhẹ cân</t>
  </si>
  <si>
    <t>Số trẻ có chiều cao bình thường</t>
  </si>
  <si>
    <t>Số trẻ suy dinh dưỡng thể thấp còi</t>
  </si>
  <si>
    <t>Số trẻ thừa cân béo phì</t>
  </si>
  <si>
    <t>Số trẻ em học các chương trình chăm sóc giáo dục</t>
  </si>
  <si>
    <t>Chương trình giáo dục nhà trẻ</t>
  </si>
  <si>
    <t>Chương trình giáo dục mẫu giáo</t>
  </si>
  <si>
    <t>Máy vi tính</t>
  </si>
  <si>
    <t>490 ghế + 250 bàn</t>
  </si>
  <si>
    <t>Hạng chức danh
 nghề nghiệp</t>
  </si>
  <si>
    <t>Chuẩn 
nghề nghiệp</t>
  </si>
  <si>
    <r>
      <t>Số m</t>
    </r>
    <r>
      <rPr>
        <vertAlign val="superscript"/>
        <sz val="12"/>
        <color theme="1"/>
        <rFont val="Times New Roman"/>
        <family val="1"/>
      </rPr>
      <t>2</t>
    </r>
    <r>
      <rPr>
        <sz val="12"/>
        <color theme="1"/>
        <rFont val="Times New Roman"/>
        <family val="1"/>
      </rPr>
      <t>/trẻ em</t>
    </r>
  </si>
  <si>
    <r>
      <t>Tổng diện tích đất toàn trường (m</t>
    </r>
    <r>
      <rPr>
        <b/>
        <vertAlign val="superscript"/>
        <sz val="12"/>
        <color theme="1"/>
        <rFont val="Times New Roman"/>
        <family val="1"/>
        <charset val="163"/>
      </rPr>
      <t>2</t>
    </r>
    <r>
      <rPr>
        <b/>
        <sz val="12"/>
        <color theme="1"/>
        <rFont val="Times New Roman"/>
        <family val="1"/>
        <charset val="163"/>
      </rPr>
      <t>)</t>
    </r>
  </si>
  <si>
    <r>
      <t>Tổng diện tích sân chơi (</t>
    </r>
    <r>
      <rPr>
        <b/>
        <sz val="12"/>
        <color theme="1"/>
        <rFont val=".VnTime"/>
        <family val="2"/>
      </rPr>
      <t>m</t>
    </r>
    <r>
      <rPr>
        <b/>
        <vertAlign val="superscript"/>
        <sz val="12"/>
        <color theme="1"/>
        <rFont val=".VnTime"/>
        <family val="2"/>
      </rPr>
      <t>2</t>
    </r>
    <r>
      <rPr>
        <b/>
        <sz val="12"/>
        <color theme="1"/>
        <rFont val="Arial"/>
        <family val="2"/>
        <charset val="163"/>
      </rPr>
      <t>)</t>
    </r>
  </si>
  <si>
    <r>
      <t>Diện tích phòng sinh hoạt chung (</t>
    </r>
    <r>
      <rPr>
        <sz val="12"/>
        <color theme="1"/>
        <rFont val=".VnTime"/>
        <family val="2"/>
      </rPr>
      <t>m</t>
    </r>
    <r>
      <rPr>
        <vertAlign val="superscript"/>
        <sz val="12"/>
        <color theme="1"/>
        <rFont val=".VnTime"/>
        <family val="2"/>
      </rPr>
      <t>2</t>
    </r>
    <r>
      <rPr>
        <sz val="12"/>
        <color theme="1"/>
        <rFont val=".VnTime"/>
        <family val="2"/>
      </rPr>
      <t>)</t>
    </r>
  </si>
  <si>
    <r>
      <t xml:space="preserve">Tổng số thiết bị dạy học tối thiểu </t>
    </r>
    <r>
      <rPr>
        <sz val="12"/>
        <color theme="1"/>
        <rFont val="Times New Roman"/>
        <family val="1"/>
      </rPr>
      <t>(Đơn vị tính: bộ)</t>
    </r>
  </si>
  <si>
    <r>
      <t>Tổng số thiết bị phục vụ giáo dục khác (</t>
    </r>
    <r>
      <rPr>
        <sz val="12"/>
        <color theme="1"/>
        <rFont val="Times New Roman"/>
        <family val="1"/>
      </rPr>
      <t>Liệt kê các thiết bị ngoài danh mục tối thiểu theo quy định)</t>
    </r>
  </si>
  <si>
    <r>
      <t>Số lượng (m</t>
    </r>
    <r>
      <rPr>
        <b/>
        <vertAlign val="superscript"/>
        <sz val="12"/>
        <color theme="1"/>
        <rFont val="Cambria"/>
        <family val="1"/>
        <charset val="163"/>
        <scheme val="major"/>
      </rPr>
      <t>2</t>
    </r>
    <r>
      <rPr>
        <b/>
        <sz val="12"/>
        <color theme="1"/>
        <rFont val="Cambria"/>
        <family val="1"/>
        <charset val="163"/>
        <scheme val="major"/>
      </rPr>
      <t>)</t>
    </r>
  </si>
  <si>
    <r>
      <t>Số m</t>
    </r>
    <r>
      <rPr>
        <b/>
        <vertAlign val="superscript"/>
        <sz val="12"/>
        <color theme="1"/>
        <rFont val="Cambria"/>
        <family val="1"/>
        <charset val="163"/>
        <scheme val="major"/>
      </rPr>
      <t>2</t>
    </r>
    <r>
      <rPr>
        <b/>
        <sz val="12"/>
        <color theme="1"/>
        <rFont val="Cambria"/>
        <family val="1"/>
        <charset val="163"/>
        <scheme val="major"/>
      </rPr>
      <t>/trẻ em</t>
    </r>
  </si>
  <si>
    <t>20.000đ/ngày</t>
  </si>
  <si>
    <t>30.000/tháng</t>
  </si>
  <si>
    <t xml:space="preserve"> - 40% chi điều chỉnh lương và phụ cấp ngành
 - 60% chi hoạt động chuyên môn, hỗ trợ mua sắm sửa chữa nhỏ, một phần (10% trong số 60%) chi nhân viên nấu ăn</t>
  </si>
  <si>
    <t>(Theo nghị quyết số 03/2020/NQ-HĐNDTP)</t>
  </si>
  <si>
    <t>Vận động ủng hộ tài trợ (Các tổ chức, cá nhân tự nguyện ủng hộ tiền hoặc hiện vật)</t>
  </si>
  <si>
    <t>- Chi sửa chữa CSVC, bổ sung trang thiết bị, đồ dùng phục vụ các cháu</t>
  </si>
  <si>
    <t>Tiền học phẩm</t>
  </si>
  <si>
    <t>- Chi mua sắm toàn bộ đồ dùng học tập, đồ chơi theo TT02, TT34 phục vụ 7 môn học và các hoạt động học tập của cô và trẻ. (Bàn ghế, giá đồ chơi sách vở, tranh truyện, giấy vẽ, bút chì, sáp mùa, phấn bảng, đồ chơi theo chủ đề…)</t>
  </si>
  <si>
    <t>Hỗ trợ điện, nước sinh hoạt</t>
  </si>
  <si>
    <t>450.000đ/năm</t>
  </si>
  <si>
    <t>- Chi trả tiền điện sinh hoạt hàng tháng do phát sinh các phòng học, phòng chức năng có nắp điều hòa .                 '- Chi trả tiền nước sinh hoạt hàng tháng do các cháu mầm non học tập sinh hoạt cả ngày.</t>
  </si>
  <si>
    <t>Đồ dùng trang thiết bị phục vụ bán trú</t>
  </si>
  <si>
    <t>- Chi mua đồ dùng vệ sinh chung và riêng cho từng trẻ, đồ dùng ăn uống, đồ dùng ngủ nghỉ cho trẻ. (Chăn, chiếu, giát giường, xoong nồi, bát đĩa, khăn mặt ca cốc, xà phòng, giấy vệ sinh…)</t>
  </si>
  <si>
    <t>Tiền chăm sóc bán trú</t>
  </si>
  <si>
    <t>160.000đ/tháng</t>
  </si>
  <si>
    <t>- Chi tiền trông ca cho CBGVNV theo bảng chấm công</t>
  </si>
  <si>
    <t>- Chi mua lương thực, thực phẩm cho học sinh</t>
  </si>
  <si>
    <t>Hỗ trợ nhân viên nấu ăn</t>
  </si>
  <si>
    <t>- Chi hỗ trợ nhân viên nấu ăn (Chênh lệch lương và bảo hiểm xã hội)</t>
  </si>
  <si>
    <t>Chương trình GDMN
 (Thông tư số 51/2020/TT-BGDĐT ngày 31/12/2020 của Bộ GD&amp;ĐT về sửa đổi, bổ sung một số nội dung của Chương trình giáo dục mầm non ban hành kèm theo Thông tư số 17/2009/TT-BGDĐT ngày 25/7/2009 của Bộ trưởng Bộ GD&amp;ĐT, đã được sửa đổi, bổ sung bởi Thông tư số 28/2016/TT-BGDĐT ngày 30/2/2016 của Bộ trưởng Bộ GD&amp;ĐT)</t>
  </si>
  <si>
    <t>405.000đ/năm</t>
  </si>
  <si>
    <t>495.000đ/năm</t>
  </si>
  <si>
    <t>90.000/tháng</t>
  </si>
  <si>
    <t>Công khai các khoản đóng góp
của cơ sở GDMN, năm học 2021 - 2022</t>
  </si>
  <si>
    <t>Diện tích phòng BGH, hội trường, giáo dục nghệ thuật, phòng y tế, phòng hành chính, phòng bảo vệ….</t>
  </si>
  <si>
    <t>4.635,7</t>
  </si>
  <si>
    <t>An Dương, ngày 09 tháng 4 năm 2021</t>
  </si>
  <si>
    <t xml:space="preserve">     UBND HUYỆN AN DƯƠNG</t>
  </si>
  <si>
    <t xml:space="preserve">      TRƯỜNG MN AN DƯƠNG</t>
  </si>
  <si>
    <t xml:space="preserve">      UBND HUYỆN AN DƯƠNG</t>
  </si>
  <si>
    <t xml:space="preserve"> TRƯỜNG MN AN DƯƠNG</t>
  </si>
  <si>
    <t xml:space="preserve">                         Thủ trưởng đơn vị </t>
  </si>
  <si>
    <t>Công khai chất lượng giáo dục mầm non thực tế. 
Năm học: 2022 - 2023</t>
  </si>
  <si>
    <t>Công khai thông tin cơ sở vật chất của cơ sở GDMN, năm học 2022- 2023</t>
  </si>
  <si>
    <t>Công khai thông tin về đội ngũ nhà giáo, cán bộ quản lý và nhân viên 
của cơ sở GDMN, năm học 2022 - 2023</t>
  </si>
  <si>
    <t>Cam kết chất lượng giáo dục của cơ sở mầm non
Năm học 2022-2023</t>
  </si>
  <si>
    <t xml:space="preserve"> - 100% trẻ được theo dõi đánh giá sự phát triển theo quy định của từng độ tuổi, 98,5% trẻ đạt về các mặt đúng độ tuổi, còn lại cần cố gắng.</t>
  </si>
  <si>
    <t xml:space="preserve"> - 100% trẻ được theo dõi đánh giá sự phát triển theo quy định của độ tuổi, 98 % trẻ đạt về các mặt đúng độ tuổi, còn lại cần cố gắng.</t>
  </si>
  <si>
    <t xml:space="preserve"> Tỷ lệ trẻ đạt sức khỏe loại I : 99,8%. Tỷ lệ cân nặng/ chiều cao kênh bình thường: 99,2% giảm tỷ lệ trẻ suy dinh dưỡng, trẻ thừa cân béo phì. Tỷ lệ trẻ có kỹ năng vệ sinh ăn uống tự phục vụ: 99,3%
</t>
  </si>
  <si>
    <t>An Dương, ngày 05 tháng 9 năm 2022</t>
  </si>
  <si>
    <t xml:space="preserve">                         An Dương, ngày 05 tháng 09 năm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</si>
</sst>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 _₫_-;\-* #,##0.00\ _₫_-;_-* &quot;-&quot;??\ _₫_-;_-@_-"/>
    <numFmt numFmtId="165" formatCode="0.0"/>
    <numFmt numFmtId="166" formatCode="_-* #,##0\ _₫_-;\-* #,##0\ _₫_-;_-* &quot;-&quot;??\ _₫_-;_-@_-"/>
    <numFmt numFmtId="167" formatCode="0.000"/>
  </numFmts>
  <fonts count="40" x14ac:knownFonts="1">
    <font>
      <sz val="11"/>
      <color theme="1"/>
      <name val="Calibri"/>
      <family val="2"/>
      <charset val="163"/>
      <scheme val="minor"/>
    </font>
    <font>
      <b/>
      <sz val="14"/>
      <color theme="1"/>
      <name val="Times New Roman"/>
      <family val="1"/>
      <charset val="163"/>
    </font>
    <font>
      <b/>
      <sz val="11"/>
      <color theme="1"/>
      <name val="Times New Roman"/>
      <family val="1"/>
      <charset val="163"/>
    </font>
    <font>
      <b/>
      <sz val="20"/>
      <color theme="1"/>
      <name val="Times New Roman"/>
      <family val="1"/>
      <charset val="163"/>
    </font>
    <font>
      <b/>
      <sz val="13"/>
      <color theme="1"/>
      <name val="Times New Roman"/>
      <family val="1"/>
      <charset val="163"/>
    </font>
    <font>
      <sz val="14"/>
      <color theme="1"/>
      <name val="Times New Roman"/>
      <family val="1"/>
      <charset val="163"/>
    </font>
    <font>
      <b/>
      <sz val="18"/>
      <color theme="1"/>
      <name val="Times New Roman"/>
      <family val="1"/>
      <charset val="163"/>
    </font>
    <font>
      <sz val="13"/>
      <color theme="1"/>
      <name val="Times New Roman"/>
      <family val="1"/>
      <charset val="163"/>
    </font>
    <font>
      <sz val="10"/>
      <color theme="1"/>
      <name val="Times New Roman"/>
      <family val="1"/>
      <charset val="163"/>
    </font>
    <font>
      <b/>
      <sz val="11"/>
      <color theme="1"/>
      <name val="Calibri"/>
      <family val="2"/>
      <charset val="163"/>
      <scheme val="minor"/>
    </font>
    <font>
      <b/>
      <sz val="12"/>
      <color theme="1"/>
      <name val="Times New Roman"/>
      <family val="1"/>
      <charset val="163"/>
    </font>
    <font>
      <sz val="12"/>
      <color theme="1"/>
      <name val="Calibri"/>
      <family val="2"/>
      <charset val="163"/>
      <scheme val="minor"/>
    </font>
    <font>
      <b/>
      <sz val="16"/>
      <color theme="1"/>
      <name val="Times New Roman"/>
      <family val="1"/>
      <charset val="163"/>
    </font>
    <font>
      <sz val="11"/>
      <color theme="1"/>
      <name val="Times New Roman"/>
      <family val="1"/>
      <charset val="163"/>
    </font>
    <font>
      <i/>
      <sz val="14"/>
      <color theme="1"/>
      <name val="Times New Roman"/>
      <family val="1"/>
      <charset val="163"/>
    </font>
    <font>
      <sz val="11"/>
      <color theme="1"/>
      <name val="Calibri"/>
      <family val="2"/>
      <charset val="163"/>
      <scheme val="minor"/>
    </font>
    <font>
      <sz val="14"/>
      <color theme="1"/>
      <name val="Times New Roman"/>
      <family val="1"/>
    </font>
    <font>
      <b/>
      <sz val="11"/>
      <color theme="1"/>
      <name val="Times New Roman"/>
      <family val="1"/>
    </font>
    <font>
      <sz val="11"/>
      <color theme="1"/>
      <name val="Times New Roman"/>
      <family val="1"/>
    </font>
    <font>
      <b/>
      <sz val="13"/>
      <color theme="1"/>
      <name val="Times New Roman"/>
      <family val="1"/>
    </font>
    <font>
      <b/>
      <sz val="12"/>
      <color theme="1"/>
      <name val="Times New Roman"/>
      <family val="1"/>
    </font>
    <font>
      <sz val="12"/>
      <color theme="1"/>
      <name val="Times New Roman"/>
      <family val="1"/>
      <charset val="163"/>
    </font>
    <font>
      <b/>
      <vertAlign val="superscript"/>
      <sz val="12"/>
      <color theme="1"/>
      <name val="Times New Roman"/>
      <family val="1"/>
      <charset val="163"/>
    </font>
    <font>
      <sz val="11"/>
      <color theme="1"/>
      <name val="Cambria"/>
      <family val="1"/>
      <charset val="163"/>
      <scheme val="major"/>
    </font>
    <font>
      <sz val="12"/>
      <color theme="1"/>
      <name val="Times New Roman"/>
      <family val="1"/>
    </font>
    <font>
      <vertAlign val="superscript"/>
      <sz val="12"/>
      <color theme="1"/>
      <name val="Times New Roman"/>
      <family val="1"/>
    </font>
    <font>
      <b/>
      <sz val="12"/>
      <color theme="1"/>
      <name val=".VnTime"/>
      <family val="2"/>
    </font>
    <font>
      <b/>
      <vertAlign val="superscript"/>
      <sz val="12"/>
      <color theme="1"/>
      <name val=".VnTime"/>
      <family val="2"/>
    </font>
    <font>
      <b/>
      <sz val="12"/>
      <color theme="1"/>
      <name val="Arial"/>
      <family val="2"/>
      <charset val="163"/>
    </font>
    <font>
      <sz val="12"/>
      <color theme="1"/>
      <name val=".VnTime"/>
      <family val="2"/>
    </font>
    <font>
      <vertAlign val="superscript"/>
      <sz val="12"/>
      <color theme="1"/>
      <name val=".VnTime"/>
      <family val="2"/>
    </font>
    <font>
      <i/>
      <sz val="12"/>
      <color theme="1"/>
      <name val="Times New Roman"/>
      <family val="1"/>
    </font>
    <font>
      <b/>
      <sz val="12"/>
      <color theme="1"/>
      <name val="Cambria"/>
      <family val="1"/>
      <charset val="163"/>
      <scheme val="major"/>
    </font>
    <font>
      <b/>
      <vertAlign val="superscript"/>
      <sz val="12"/>
      <color theme="1"/>
      <name val="Cambria"/>
      <family val="1"/>
      <charset val="163"/>
      <scheme val="major"/>
    </font>
    <font>
      <sz val="14"/>
      <color rgb="FF000000"/>
      <name val="Times New Roman"/>
      <family val="1"/>
    </font>
    <font>
      <b/>
      <sz val="12"/>
      <color rgb="FF000000"/>
      <name val="Times New Roman"/>
      <family val="1"/>
    </font>
    <font>
      <b/>
      <sz val="14"/>
      <color rgb="FF000000"/>
      <name val="Times New Roman"/>
      <family val="1"/>
    </font>
    <font>
      <i/>
      <sz val="14"/>
      <color rgb="FF000000"/>
      <name val="Times New Roman"/>
      <family val="1"/>
    </font>
    <font>
      <sz val="12"/>
      <name val="Times New Roman"/>
      <family val="1"/>
    </font>
    <font>
      <sz val="14"/>
      <color rgb="FF000000"/>
      <name val="Times New Roman"/>
      <family val="1"/>
      <charset val="163"/>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bottom style="thin">
        <color indexed="64"/>
      </bottom>
      <diagonal/>
    </border>
    <border>
      <left/>
      <right style="medium">
        <color indexed="64"/>
      </right>
      <top/>
      <bottom/>
      <diagonal/>
    </border>
    <border>
      <left style="thin">
        <color indexed="64"/>
      </left>
      <right/>
      <top/>
      <bottom/>
      <diagonal/>
    </border>
  </borders>
  <cellStyleXfs count="2">
    <xf numFmtId="0" fontId="0" fillId="0" borderId="0"/>
    <xf numFmtId="164" fontId="15" fillId="0" borderId="0" applyFont="0" applyFill="0" applyBorder="0" applyAlignment="0" applyProtection="0"/>
  </cellStyleXfs>
  <cellXfs count="160">
    <xf numFmtId="0" fontId="0" fillId="0" borderId="0" xfId="0"/>
    <xf numFmtId="0" fontId="1" fillId="0" borderId="0" xfId="0" applyFont="1"/>
    <xf numFmtId="0" fontId="5" fillId="0" borderId="0" xfId="0" applyFont="1"/>
    <xf numFmtId="0" fontId="5" fillId="0" borderId="0" xfId="0" applyFont="1" applyAlignment="1">
      <alignment horizontal="center"/>
    </xf>
    <xf numFmtId="0" fontId="1" fillId="0" borderId="0" xfId="0" applyFont="1" applyAlignment="1">
      <alignment horizontal="center"/>
    </xf>
    <xf numFmtId="0" fontId="5" fillId="0" borderId="1" xfId="0" applyFont="1" applyBorder="1" applyAlignment="1">
      <alignment vertical="top" wrapText="1"/>
    </xf>
    <xf numFmtId="0" fontId="5" fillId="0" borderId="1" xfId="0" applyFont="1" applyBorder="1" applyAlignment="1">
      <alignment horizontal="center" vertical="top" wrapText="1"/>
    </xf>
    <xf numFmtId="0" fontId="1" fillId="0" borderId="1" xfId="0" applyFont="1" applyBorder="1" applyAlignment="1">
      <alignment vertical="top" wrapText="1"/>
    </xf>
    <xf numFmtId="0" fontId="1" fillId="0" borderId="1" xfId="0" applyFont="1" applyBorder="1" applyAlignment="1">
      <alignment horizontal="center" vertical="top" wrapText="1"/>
    </xf>
    <xf numFmtId="0" fontId="1" fillId="0" borderId="0" xfId="0" applyFont="1" applyAlignment="1">
      <alignment horizontal="center"/>
    </xf>
    <xf numFmtId="0" fontId="5" fillId="0" borderId="1" xfId="0" applyFont="1" applyBorder="1" applyAlignment="1">
      <alignment horizontal="center" vertical="top" wrapText="1"/>
    </xf>
    <xf numFmtId="0" fontId="11" fillId="0" borderId="0" xfId="0" applyFont="1"/>
    <xf numFmtId="0" fontId="9" fillId="0" borderId="0" xfId="0" applyFont="1"/>
    <xf numFmtId="0" fontId="13" fillId="0" borderId="0" xfId="0" applyFont="1"/>
    <xf numFmtId="0" fontId="7" fillId="0" borderId="0" xfId="0" applyFont="1" applyAlignment="1"/>
    <xf numFmtId="0" fontId="1" fillId="0" borderId="0" xfId="0" applyFont="1" applyAlignment="1"/>
    <xf numFmtId="0" fontId="5" fillId="0" borderId="1" xfId="0" applyFont="1" applyBorder="1" applyAlignment="1">
      <alignment horizontal="center" vertical="top" wrapText="1"/>
    </xf>
    <xf numFmtId="0" fontId="4" fillId="0" borderId="1" xfId="0" applyFont="1" applyBorder="1" applyAlignment="1">
      <alignment horizontal="center" vertical="top" wrapText="1"/>
    </xf>
    <xf numFmtId="0" fontId="1" fillId="0" borderId="1" xfId="0" applyFont="1" applyBorder="1" applyAlignment="1">
      <alignment vertical="top" wrapText="1"/>
    </xf>
    <xf numFmtId="0" fontId="5" fillId="0" borderId="2" xfId="0" applyFont="1" applyBorder="1" applyAlignment="1">
      <alignment vertical="top" wrapText="1"/>
    </xf>
    <xf numFmtId="0" fontId="5" fillId="0" borderId="7" xfId="0" applyFont="1" applyBorder="1" applyAlignment="1">
      <alignment vertical="top" wrapText="1"/>
    </xf>
    <xf numFmtId="0" fontId="5" fillId="0" borderId="3" xfId="0" applyFont="1" applyBorder="1" applyAlignment="1">
      <alignment vertical="top"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1" xfId="0" quotePrefix="1" applyFont="1" applyBorder="1" applyAlignment="1">
      <alignment horizontal="left" vertical="top" wrapText="1"/>
    </xf>
    <xf numFmtId="0" fontId="0" fillId="0" borderId="0" xfId="0" applyAlignment="1">
      <alignment horizontal="center"/>
    </xf>
    <xf numFmtId="166" fontId="5" fillId="0" borderId="7" xfId="1" applyNumberFormat="1" applyFont="1" applyBorder="1" applyAlignment="1">
      <alignment vertical="top" wrapText="1"/>
    </xf>
    <xf numFmtId="0" fontId="4" fillId="0" borderId="1" xfId="0" applyFont="1" applyBorder="1" applyAlignment="1">
      <alignment horizontal="center" vertical="top" wrapText="1"/>
    </xf>
    <xf numFmtId="0" fontId="5" fillId="0" borderId="1" xfId="0" applyFont="1" applyBorder="1" applyAlignment="1">
      <alignment vertical="top" wrapText="1"/>
    </xf>
    <xf numFmtId="0" fontId="4" fillId="0" borderId="1" xfId="0" applyFont="1" applyBorder="1" applyAlignment="1">
      <alignment horizontal="center" vertical="top" wrapText="1"/>
    </xf>
    <xf numFmtId="0" fontId="1" fillId="0" borderId="0" xfId="0" applyFont="1" applyAlignment="1">
      <alignment horizontal="center"/>
    </xf>
    <xf numFmtId="0" fontId="10" fillId="0" borderId="1" xfId="0" applyFont="1" applyBorder="1" applyAlignment="1">
      <alignment horizontal="center" vertical="top" wrapText="1"/>
    </xf>
    <xf numFmtId="0" fontId="5" fillId="0" borderId="1" xfId="0" applyFont="1" applyBorder="1" applyAlignment="1">
      <alignment horizontal="center" vertical="center" wrapText="1"/>
    </xf>
    <xf numFmtId="0" fontId="0" fillId="0" borderId="0" xfId="0" applyAlignment="1">
      <alignment horizontal="left"/>
    </xf>
    <xf numFmtId="0" fontId="4" fillId="0" borderId="1" xfId="0" applyFont="1" applyBorder="1" applyAlignment="1">
      <alignment horizontal="left" vertical="top" wrapText="1"/>
    </xf>
    <xf numFmtId="0" fontId="16" fillId="0" borderId="1" xfId="0" applyFont="1" applyBorder="1" applyAlignment="1">
      <alignment vertical="top" wrapText="1"/>
    </xf>
    <xf numFmtId="0" fontId="16" fillId="0" borderId="1" xfId="0" applyFont="1" applyBorder="1" applyAlignment="1">
      <alignment horizontal="center" vertical="top" wrapText="1"/>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1" fillId="0" borderId="1" xfId="0" applyFont="1" applyBorder="1" applyAlignment="1">
      <alignment vertical="center" wrapText="1"/>
    </xf>
    <xf numFmtId="0" fontId="20" fillId="0" borderId="1" xfId="0" applyFont="1" applyBorder="1" applyAlignment="1">
      <alignment horizontal="center" vertical="center"/>
    </xf>
    <xf numFmtId="0" fontId="17" fillId="0" borderId="1" xfId="0" applyFont="1" applyBorder="1"/>
    <xf numFmtId="0" fontId="18" fillId="0" borderId="1" xfId="0" applyFont="1" applyBorder="1"/>
    <xf numFmtId="0" fontId="32" fillId="0" borderId="1" xfId="0" applyFont="1" applyBorder="1" applyAlignment="1">
      <alignment vertical="center" wrapText="1"/>
    </xf>
    <xf numFmtId="0" fontId="7" fillId="0" borderId="0" xfId="0" applyFont="1" applyAlignment="1">
      <alignment vertical="center"/>
    </xf>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0" fillId="0" borderId="0" xfId="0" applyAlignment="1">
      <alignment vertical="center" wrapText="1"/>
    </xf>
    <xf numFmtId="0" fontId="2" fillId="0" borderId="1" xfId="0" applyFont="1" applyBorder="1" applyAlignment="1">
      <alignment horizontal="center" vertical="center" wrapText="1"/>
    </xf>
    <xf numFmtId="0" fontId="0" fillId="0" borderId="0" xfId="0" applyFont="1" applyAlignment="1">
      <alignment vertical="center"/>
    </xf>
    <xf numFmtId="0" fontId="10" fillId="0" borderId="1" xfId="0" applyFont="1" applyBorder="1" applyAlignment="1">
      <alignment horizontal="center" vertical="center" wrapText="1"/>
    </xf>
    <xf numFmtId="0" fontId="24" fillId="0" borderId="1" xfId="0" applyFont="1" applyBorder="1" applyAlignment="1">
      <alignment vertical="center" wrapText="1"/>
    </xf>
    <xf numFmtId="0" fontId="9" fillId="0" borderId="0" xfId="0" applyFont="1" applyAlignment="1">
      <alignment vertical="center"/>
    </xf>
    <xf numFmtId="0" fontId="24" fillId="0" borderId="1" xfId="0" applyFont="1" applyBorder="1" applyAlignment="1">
      <alignment horizontal="center" vertical="center" wrapText="1"/>
    </xf>
    <xf numFmtId="0" fontId="21" fillId="0" borderId="1" xfId="0" applyFont="1" applyBorder="1" applyAlignment="1">
      <alignment horizontal="center" vertical="center" wrapText="1"/>
    </xf>
    <xf numFmtId="3" fontId="24" fillId="0" borderId="1" xfId="0" applyNumberFormat="1" applyFont="1" applyBorder="1" applyAlignment="1">
      <alignment horizontal="center" vertical="center" wrapText="1"/>
    </xf>
    <xf numFmtId="165" fontId="24" fillId="0" borderId="1" xfId="0" applyNumberFormat="1" applyFont="1" applyBorder="1" applyAlignment="1">
      <alignment horizontal="center" vertical="center" wrapText="1"/>
    </xf>
    <xf numFmtId="1" fontId="24" fillId="0" borderId="1" xfId="0" applyNumberFormat="1" applyFont="1" applyBorder="1" applyAlignment="1">
      <alignment horizontal="center" vertical="center" wrapText="1"/>
    </xf>
    <xf numFmtId="0" fontId="23" fillId="0" borderId="0" xfId="0" applyFont="1" applyAlignment="1">
      <alignment vertical="center"/>
    </xf>
    <xf numFmtId="0" fontId="7" fillId="0" borderId="1" xfId="0" applyFont="1" applyBorder="1" applyAlignment="1">
      <alignment horizontal="left" vertical="center" wrapText="1"/>
    </xf>
    <xf numFmtId="0" fontId="5" fillId="0" borderId="2" xfId="0" quotePrefix="1" applyFont="1" applyBorder="1" applyAlignment="1">
      <alignment horizontal="left" vertical="top" wrapText="1"/>
    </xf>
    <xf numFmtId="0" fontId="20" fillId="0" borderId="1" xfId="0" applyFont="1" applyBorder="1" applyAlignment="1">
      <alignment horizontal="center" vertical="center" wrapText="1"/>
    </xf>
    <xf numFmtId="0" fontId="34" fillId="0" borderId="10" xfId="0" applyFont="1" applyBorder="1" applyAlignment="1">
      <alignment vertical="center" wrapText="1"/>
    </xf>
    <xf numFmtId="0" fontId="34" fillId="0" borderId="0" xfId="0" applyFont="1" applyBorder="1" applyAlignment="1">
      <alignment vertical="center" wrapText="1"/>
    </xf>
    <xf numFmtId="0" fontId="34" fillId="0" borderId="1" xfId="0" applyFont="1" applyBorder="1" applyAlignment="1">
      <alignment vertical="center" wrapText="1"/>
    </xf>
    <xf numFmtId="0" fontId="34" fillId="0" borderId="1" xfId="0" applyFont="1" applyBorder="1" applyAlignment="1">
      <alignment horizontal="center" vertical="center" wrapText="1"/>
    </xf>
    <xf numFmtId="0" fontId="36" fillId="0" borderId="1" xfId="0" applyFont="1" applyBorder="1" applyAlignment="1">
      <alignment vertical="center" wrapText="1"/>
    </xf>
    <xf numFmtId="0" fontId="36" fillId="0" borderId="1" xfId="0" applyFont="1" applyBorder="1" applyAlignment="1">
      <alignment horizontal="right" vertical="center" wrapText="1"/>
    </xf>
    <xf numFmtId="0" fontId="34" fillId="0" borderId="1" xfId="0" applyFont="1" applyBorder="1" applyAlignment="1">
      <alignment horizontal="right" vertical="center" wrapText="1"/>
    </xf>
    <xf numFmtId="0" fontId="37" fillId="0" borderId="1" xfId="0" applyFont="1" applyBorder="1" applyAlignment="1">
      <alignment vertical="center" wrapText="1"/>
    </xf>
    <xf numFmtId="0" fontId="8" fillId="0" borderId="0" xfId="0" applyFont="1" applyBorder="1" applyAlignment="1">
      <alignment horizontal="center" vertical="center"/>
    </xf>
    <xf numFmtId="0" fontId="8" fillId="0" borderId="0" xfId="0" applyFont="1" applyBorder="1" applyAlignment="1">
      <alignment horizontal="center"/>
    </xf>
    <xf numFmtId="0" fontId="4" fillId="0" borderId="1" xfId="0" applyFont="1" applyBorder="1" applyAlignment="1">
      <alignment horizontal="left" vertical="center" wrapText="1"/>
    </xf>
    <xf numFmtId="0" fontId="16" fillId="0" borderId="1" xfId="0" applyFont="1" applyBorder="1" applyAlignment="1">
      <alignment horizontal="center" vertical="center" wrapText="1"/>
    </xf>
    <xf numFmtId="0" fontId="38" fillId="0" borderId="1" xfId="0" applyFont="1" applyBorder="1" applyAlignment="1">
      <alignment horizontal="center" vertical="center" wrapText="1"/>
    </xf>
    <xf numFmtId="1" fontId="0" fillId="0" borderId="0" xfId="0" applyNumberFormat="1" applyAlignment="1">
      <alignment vertical="center"/>
    </xf>
    <xf numFmtId="3" fontId="9" fillId="0" borderId="0" xfId="0" applyNumberFormat="1" applyFont="1" applyAlignment="1">
      <alignment vertical="center"/>
    </xf>
    <xf numFmtId="0" fontId="5" fillId="0" borderId="1" xfId="0" applyFont="1" applyBorder="1" applyAlignment="1">
      <alignment vertical="center" wrapText="1"/>
    </xf>
    <xf numFmtId="0" fontId="5" fillId="0" borderId="2" xfId="0" applyFont="1" applyBorder="1" applyAlignment="1">
      <alignment horizontal="center" vertical="center" wrapText="1"/>
    </xf>
    <xf numFmtId="0" fontId="5" fillId="0" borderId="2" xfId="0" applyFont="1" applyBorder="1" applyAlignment="1">
      <alignment vertical="center" wrapText="1"/>
    </xf>
    <xf numFmtId="167" fontId="21" fillId="0" borderId="1" xfId="0" applyNumberFormat="1" applyFont="1" applyBorder="1" applyAlignment="1">
      <alignment horizontal="center" vertical="center" wrapText="1"/>
    </xf>
    <xf numFmtId="0" fontId="14" fillId="0" borderId="0" xfId="0" applyFont="1" applyBorder="1" applyAlignment="1">
      <alignment vertical="center"/>
    </xf>
    <xf numFmtId="0" fontId="0" fillId="0" borderId="11" xfId="0" applyBorder="1" applyAlignment="1">
      <alignment vertical="center"/>
    </xf>
    <xf numFmtId="0" fontId="4" fillId="0" borderId="1" xfId="0" applyFont="1" applyBorder="1" applyAlignment="1">
      <alignment horizontal="center" vertical="center" wrapText="1"/>
    </xf>
    <xf numFmtId="0" fontId="36" fillId="2" borderId="1" xfId="0" applyFont="1" applyFill="1" applyBorder="1" applyAlignment="1">
      <alignment horizontal="right" vertical="center" wrapText="1"/>
    </xf>
    <xf numFmtId="0" fontId="4" fillId="0" borderId="0" xfId="0" applyFont="1" applyAlignment="1"/>
    <xf numFmtId="1" fontId="23" fillId="0" borderId="0" xfId="0" applyNumberFormat="1" applyFont="1" applyAlignment="1">
      <alignment horizontal="center" vertical="center"/>
    </xf>
    <xf numFmtId="0" fontId="17" fillId="0" borderId="6" xfId="0" applyFont="1" applyBorder="1"/>
    <xf numFmtId="0" fontId="1" fillId="0" borderId="3" xfId="0" applyFont="1" applyBorder="1" applyAlignment="1">
      <alignment horizontal="center" vertical="center" wrapText="1"/>
    </xf>
    <xf numFmtId="0" fontId="39" fillId="0" borderId="1" xfId="0" applyFont="1" applyBorder="1" applyAlignment="1">
      <alignment horizontal="center" vertical="center" wrapText="1"/>
    </xf>
    <xf numFmtId="0" fontId="14" fillId="0" borderId="0" xfId="0" applyFont="1" applyBorder="1" applyAlignment="1">
      <alignment horizontal="center"/>
    </xf>
    <xf numFmtId="0" fontId="1" fillId="0" borderId="0" xfId="0" applyFont="1" applyAlignment="1">
      <alignment horizontal="center"/>
    </xf>
    <xf numFmtId="0" fontId="12" fillId="0" borderId="0" xfId="0" applyFont="1" applyAlignment="1">
      <alignment horizontal="center" wrapText="1"/>
    </xf>
    <xf numFmtId="0" fontId="12" fillId="0" borderId="0" xfId="0" applyFont="1" applyAlignment="1">
      <alignment horizontal="center"/>
    </xf>
    <xf numFmtId="0" fontId="1" fillId="0" borderId="0" xfId="0" applyFont="1" applyAlignment="1">
      <alignment horizontal="center" wrapText="1"/>
    </xf>
    <xf numFmtId="0" fontId="5" fillId="0" borderId="4" xfId="0" applyFont="1" applyBorder="1" applyAlignment="1">
      <alignment horizontal="left" vertical="center" wrapText="1"/>
    </xf>
    <xf numFmtId="0" fontId="5" fillId="0" borderId="6" xfId="0" applyFont="1" applyBorder="1" applyAlignment="1">
      <alignment horizontal="left" vertical="center" wrapText="1"/>
    </xf>
    <xf numFmtId="0" fontId="7" fillId="0" borderId="0" xfId="0" applyFont="1" applyAlignment="1">
      <alignment horizontal="left"/>
    </xf>
    <xf numFmtId="0" fontId="1" fillId="0" borderId="0" xfId="0" applyFont="1" applyAlignment="1">
      <alignment horizontal="left"/>
    </xf>
    <xf numFmtId="0" fontId="35" fillId="0" borderId="1" xfId="0" applyFont="1" applyBorder="1" applyAlignment="1">
      <alignment horizontal="center" vertical="center" wrapText="1"/>
    </xf>
    <xf numFmtId="0" fontId="14" fillId="0" borderId="8" xfId="0" applyFont="1" applyBorder="1" applyAlignment="1">
      <alignment horizontal="center"/>
    </xf>
    <xf numFmtId="0" fontId="14" fillId="0" borderId="8" xfId="0" applyFont="1" applyBorder="1" applyAlignment="1">
      <alignment horizontal="center" vertical="center"/>
    </xf>
    <xf numFmtId="0" fontId="1" fillId="0" borderId="0" xfId="0" applyFont="1" applyAlignment="1">
      <alignment horizontal="center" vertical="center"/>
    </xf>
    <xf numFmtId="0" fontId="32" fillId="0" borderId="4"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3" xfId="0" applyFont="1" applyBorder="1" applyAlignment="1">
      <alignment horizontal="center"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1" xfId="0" applyFont="1" applyBorder="1" applyAlignment="1">
      <alignment vertical="center" wrapText="1"/>
    </xf>
    <xf numFmtId="0" fontId="7" fillId="0" borderId="0" xfId="0" applyFont="1" applyAlignment="1">
      <alignment horizontal="center" vertical="center"/>
    </xf>
    <xf numFmtId="0" fontId="21" fillId="0" borderId="1" xfId="0" applyFont="1" applyBorder="1" applyAlignment="1">
      <alignment vertical="center" wrapText="1"/>
    </xf>
    <xf numFmtId="0" fontId="2" fillId="0" borderId="1" xfId="0" applyFont="1" applyBorder="1" applyAlignment="1">
      <alignment horizontal="center" vertical="center" wrapText="1"/>
    </xf>
    <xf numFmtId="0" fontId="31" fillId="0" borderId="4" xfId="0" applyFont="1" applyBorder="1" applyAlignment="1">
      <alignment horizontal="left" vertical="center" wrapText="1"/>
    </xf>
    <xf numFmtId="0" fontId="31" fillId="0" borderId="5" xfId="0" applyFont="1" applyBorder="1" applyAlignment="1">
      <alignment horizontal="left" vertical="center" wrapText="1"/>
    </xf>
    <xf numFmtId="0" fontId="31" fillId="0" borderId="6" xfId="0" applyFont="1" applyBorder="1" applyAlignment="1">
      <alignment horizontal="left" vertical="center" wrapText="1"/>
    </xf>
    <xf numFmtId="0" fontId="38" fillId="0" borderId="1" xfId="0" applyFont="1" applyBorder="1" applyAlignment="1">
      <alignment vertical="center" wrapText="1"/>
    </xf>
    <xf numFmtId="0" fontId="12" fillId="0" borderId="0" xfId="0" applyFont="1" applyAlignment="1">
      <alignment horizontal="center" vertical="center"/>
    </xf>
    <xf numFmtId="0" fontId="24" fillId="0" borderId="4" xfId="0" applyFont="1" applyBorder="1" applyAlignment="1">
      <alignment horizontal="left" vertical="center" wrapText="1"/>
    </xf>
    <xf numFmtId="0" fontId="24" fillId="0" borderId="5" xfId="0" applyFont="1" applyBorder="1" applyAlignment="1">
      <alignment horizontal="left" vertical="center" wrapText="1"/>
    </xf>
    <xf numFmtId="0" fontId="24" fillId="0" borderId="6" xfId="0" applyFont="1" applyBorder="1" applyAlignment="1">
      <alignment horizontal="left" vertical="center" wrapText="1"/>
    </xf>
    <xf numFmtId="0" fontId="20" fillId="0" borderId="4" xfId="0" applyFont="1" applyBorder="1" applyAlignment="1">
      <alignment horizontal="left" vertical="center" wrapText="1"/>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38" fillId="0" borderId="2" xfId="0" applyFont="1" applyBorder="1" applyAlignment="1">
      <alignment horizontal="center" vertical="center" wrapText="1"/>
    </xf>
    <xf numFmtId="0" fontId="38" fillId="0" borderId="3" xfId="0" applyFont="1" applyBorder="1" applyAlignment="1">
      <alignment horizontal="center" vertical="center" wrapText="1"/>
    </xf>
    <xf numFmtId="0" fontId="32" fillId="0" borderId="1" xfId="0" applyFont="1" applyBorder="1" applyAlignment="1">
      <alignment horizontal="center" vertical="center" wrapText="1"/>
    </xf>
    <xf numFmtId="0" fontId="10" fillId="0" borderId="4" xfId="0" applyFont="1" applyBorder="1" applyAlignment="1">
      <alignment vertical="center" wrapText="1"/>
    </xf>
    <xf numFmtId="0" fontId="10" fillId="0" borderId="5" xfId="0" applyFont="1" applyBorder="1" applyAlignment="1">
      <alignment vertical="center" wrapText="1"/>
    </xf>
    <xf numFmtId="0" fontId="10" fillId="0" borderId="6" xfId="0" applyFont="1" applyBorder="1" applyAlignment="1">
      <alignment vertical="center" wrapText="1"/>
    </xf>
    <xf numFmtId="0" fontId="19" fillId="0" borderId="4" xfId="0" applyFont="1" applyBorder="1" applyAlignment="1">
      <alignment horizontal="center" vertical="center" wrapText="1"/>
    </xf>
    <xf numFmtId="0" fontId="19" fillId="0" borderId="6" xfId="0" applyFont="1" applyBorder="1" applyAlignment="1">
      <alignment horizontal="center" vertical="center" wrapText="1"/>
    </xf>
    <xf numFmtId="0" fontId="7" fillId="0" borderId="0" xfId="0" applyFont="1" applyAlignment="1">
      <alignment horizontal="center"/>
    </xf>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6" fillId="0" borderId="0" xfId="0" applyFont="1" applyAlignment="1">
      <alignment horizontal="center"/>
    </xf>
    <xf numFmtId="0" fontId="5" fillId="0" borderId="2" xfId="0" applyFont="1" applyBorder="1" applyAlignment="1">
      <alignment horizontal="center" vertical="top" wrapText="1"/>
    </xf>
    <xf numFmtId="0" fontId="5" fillId="0" borderId="7"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quotePrefix="1" applyFont="1" applyBorder="1" applyAlignment="1">
      <alignment horizontal="left" vertical="top" wrapText="1"/>
    </xf>
    <xf numFmtId="0" fontId="5"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4" xfId="0" applyFont="1" applyBorder="1" applyAlignment="1">
      <alignment horizontal="left" vertical="top" wrapText="1"/>
    </xf>
    <xf numFmtId="0" fontId="4" fillId="0" borderId="0" xfId="0" applyFont="1" applyAlignment="1">
      <alignment horizontal="center"/>
    </xf>
    <xf numFmtId="0" fontId="3" fillId="0" borderId="0" xfId="0" applyFont="1" applyAlignment="1">
      <alignment horizontal="center" wrapText="1"/>
    </xf>
    <xf numFmtId="0" fontId="3" fillId="0" borderId="0" xfId="0" applyFont="1" applyAlignment="1">
      <alignment horizontal="center"/>
    </xf>
    <xf numFmtId="0" fontId="6" fillId="0" borderId="0" xfId="0" applyFont="1" applyAlignment="1">
      <alignment horizontal="center" wrapText="1"/>
    </xf>
    <xf numFmtId="0" fontId="5" fillId="0" borderId="2" xfId="0" applyFont="1" applyBorder="1" applyAlignment="1">
      <alignment horizontal="left" vertical="top" wrapText="1"/>
    </xf>
    <xf numFmtId="0" fontId="5" fillId="0" borderId="7" xfId="0" applyFont="1" applyBorder="1" applyAlignment="1">
      <alignment horizontal="left" vertical="top" wrapText="1"/>
    </xf>
    <xf numFmtId="0" fontId="5" fillId="0" borderId="3" xfId="0" applyFont="1" applyBorder="1" applyAlignment="1">
      <alignment horizontal="left" vertical="top" wrapText="1"/>
    </xf>
    <xf numFmtId="0" fontId="1" fillId="0" borderId="1" xfId="0" applyFont="1" applyBorder="1" applyAlignment="1">
      <alignment horizontal="left" vertical="top"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438150</xdr:colOff>
      <xdr:row>2</xdr:row>
      <xdr:rowOff>9525</xdr:rowOff>
    </xdr:from>
    <xdr:to>
      <xdr:col>2</xdr:col>
      <xdr:colOff>257175</xdr:colOff>
      <xdr:row>2</xdr:row>
      <xdr:rowOff>9526</xdr:rowOff>
    </xdr:to>
    <xdr:cxnSp macro="">
      <xdr:nvCxnSpPr>
        <xdr:cNvPr id="2" name="Straight Connector 1">
          <a:extLst>
            <a:ext uri="{FF2B5EF4-FFF2-40B4-BE49-F238E27FC236}">
              <a16:creationId xmlns="" xmlns:a16="http://schemas.microsoft.com/office/drawing/2014/main" id="{00000000-0008-0000-0000-000002000000}"/>
            </a:ext>
          </a:extLst>
        </xdr:cNvPr>
        <xdr:cNvCxnSpPr/>
      </xdr:nvCxnSpPr>
      <xdr:spPr>
        <a:xfrm flipV="1">
          <a:off x="771525" y="428625"/>
          <a:ext cx="895350" cy="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285750</xdr:colOff>
      <xdr:row>2</xdr:row>
      <xdr:rowOff>0</xdr:rowOff>
    </xdr:from>
    <xdr:to>
      <xdr:col>1</xdr:col>
      <xdr:colOff>1162050</xdr:colOff>
      <xdr:row>2</xdr:row>
      <xdr:rowOff>0</xdr:rowOff>
    </xdr:to>
    <xdr:cxnSp macro="">
      <xdr:nvCxnSpPr>
        <xdr:cNvPr id="8" name="Straight Connector 7">
          <a:extLst>
            <a:ext uri="{FF2B5EF4-FFF2-40B4-BE49-F238E27FC236}">
              <a16:creationId xmlns="" xmlns:a16="http://schemas.microsoft.com/office/drawing/2014/main" id="{00000000-0008-0000-0100-000008000000}"/>
            </a:ext>
          </a:extLst>
        </xdr:cNvPr>
        <xdr:cNvCxnSpPr/>
      </xdr:nvCxnSpPr>
      <xdr:spPr>
        <a:xfrm>
          <a:off x="714375" y="447675"/>
          <a:ext cx="8763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190500</xdr:colOff>
      <xdr:row>2</xdr:row>
      <xdr:rowOff>9525</xdr:rowOff>
    </xdr:from>
    <xdr:to>
      <xdr:col>2</xdr:col>
      <xdr:colOff>9525</xdr:colOff>
      <xdr:row>2</xdr:row>
      <xdr:rowOff>11113</xdr:rowOff>
    </xdr:to>
    <xdr:cxnSp macro="">
      <xdr:nvCxnSpPr>
        <xdr:cNvPr id="3" name="Straight Connector 2">
          <a:extLst>
            <a:ext uri="{FF2B5EF4-FFF2-40B4-BE49-F238E27FC236}">
              <a16:creationId xmlns="" xmlns:a16="http://schemas.microsoft.com/office/drawing/2014/main" id="{00000000-0008-0000-0200-000003000000}"/>
            </a:ext>
          </a:extLst>
        </xdr:cNvPr>
        <xdr:cNvCxnSpPr/>
      </xdr:nvCxnSpPr>
      <xdr:spPr>
        <a:xfrm>
          <a:off x="876300" y="457200"/>
          <a:ext cx="1390650" cy="1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685800</xdr:colOff>
      <xdr:row>2</xdr:row>
      <xdr:rowOff>9525</xdr:rowOff>
    </xdr:from>
    <xdr:to>
      <xdr:col>2</xdr:col>
      <xdr:colOff>514350</xdr:colOff>
      <xdr:row>2</xdr:row>
      <xdr:rowOff>19050</xdr:rowOff>
    </xdr:to>
    <xdr:cxnSp macro="">
      <xdr:nvCxnSpPr>
        <xdr:cNvPr id="3" name="Straight Connector 2">
          <a:extLst>
            <a:ext uri="{FF2B5EF4-FFF2-40B4-BE49-F238E27FC236}">
              <a16:creationId xmlns="" xmlns:a16="http://schemas.microsoft.com/office/drawing/2014/main" id="{00000000-0008-0000-0300-000003000000}"/>
            </a:ext>
          </a:extLst>
        </xdr:cNvPr>
        <xdr:cNvCxnSpPr/>
      </xdr:nvCxnSpPr>
      <xdr:spPr>
        <a:xfrm>
          <a:off x="1200150" y="457200"/>
          <a:ext cx="135255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57150</xdr:colOff>
      <xdr:row>1</xdr:row>
      <xdr:rowOff>247650</xdr:rowOff>
    </xdr:from>
    <xdr:to>
      <xdr:col>1</xdr:col>
      <xdr:colOff>1285875</xdr:colOff>
      <xdr:row>1</xdr:row>
      <xdr:rowOff>249238</xdr:rowOff>
    </xdr:to>
    <xdr:cxnSp macro="">
      <xdr:nvCxnSpPr>
        <xdr:cNvPr id="2" name="Straight Connector 1">
          <a:extLst>
            <a:ext uri="{FF2B5EF4-FFF2-40B4-BE49-F238E27FC236}">
              <a16:creationId xmlns="" xmlns:a16="http://schemas.microsoft.com/office/drawing/2014/main" id="{00000000-0008-0000-0400-000002000000}"/>
            </a:ext>
          </a:extLst>
        </xdr:cNvPr>
        <xdr:cNvCxnSpPr/>
      </xdr:nvCxnSpPr>
      <xdr:spPr>
        <a:xfrm>
          <a:off x="571500" y="466725"/>
          <a:ext cx="1228725" cy="1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topLeftCell="A10" workbookViewId="0">
      <selection activeCell="G15" sqref="G15"/>
    </sheetView>
  </sheetViews>
  <sheetFormatPr defaultRowHeight="15" x14ac:dyDescent="0.25"/>
  <cols>
    <col min="1" max="1" width="4.42578125" customWidth="1"/>
    <col min="2" max="2" width="14.140625" style="33" customWidth="1"/>
    <col min="3" max="3" width="32" customWidth="1"/>
    <col min="4" max="4" width="32.42578125" customWidth="1"/>
  </cols>
  <sheetData>
    <row r="1" spans="1:7" ht="16.5" x14ac:dyDescent="0.25">
      <c r="A1" s="14" t="s">
        <v>162</v>
      </c>
      <c r="B1" s="14"/>
      <c r="C1" s="14"/>
      <c r="D1" s="14"/>
    </row>
    <row r="2" spans="1:7" ht="16.5" x14ac:dyDescent="0.25">
      <c r="A2" s="86" t="s">
        <v>163</v>
      </c>
      <c r="B2" s="86"/>
      <c r="C2" s="14"/>
      <c r="D2" s="14"/>
    </row>
    <row r="3" spans="1:7" ht="13.5" customHeight="1" x14ac:dyDescent="0.3">
      <c r="A3" s="92"/>
      <c r="B3" s="92"/>
      <c r="C3" s="15"/>
      <c r="D3" s="71"/>
    </row>
    <row r="4" spans="1:7" ht="20.25" x14ac:dyDescent="0.3">
      <c r="A4" s="93" t="s">
        <v>66</v>
      </c>
      <c r="B4" s="94"/>
      <c r="C4" s="94"/>
      <c r="D4" s="94"/>
    </row>
    <row r="5" spans="1:7" ht="36.75" customHeight="1" x14ac:dyDescent="0.3">
      <c r="A5" s="95" t="s">
        <v>170</v>
      </c>
      <c r="B5" s="95"/>
      <c r="C5" s="95"/>
      <c r="D5" s="95"/>
    </row>
    <row r="6" spans="1:7" ht="18.75" x14ac:dyDescent="0.3">
      <c r="A6" s="3"/>
    </row>
    <row r="7" spans="1:7" s="25" customFormat="1" ht="42.75" customHeight="1" x14ac:dyDescent="0.25">
      <c r="A7" s="27" t="s">
        <v>0</v>
      </c>
      <c r="B7" s="84" t="s">
        <v>36</v>
      </c>
      <c r="C7" s="84" t="s">
        <v>50</v>
      </c>
      <c r="D7" s="84" t="s">
        <v>91</v>
      </c>
    </row>
    <row r="8" spans="1:7" s="25" customFormat="1" ht="93" customHeight="1" x14ac:dyDescent="0.25">
      <c r="A8" s="29" t="s">
        <v>4</v>
      </c>
      <c r="B8" s="73" t="s">
        <v>94</v>
      </c>
      <c r="C8" s="96" t="s">
        <v>173</v>
      </c>
      <c r="D8" s="97"/>
      <c r="F8" s="63"/>
      <c r="G8" s="63"/>
    </row>
    <row r="9" spans="1:7" s="25" customFormat="1" ht="246.75" customHeight="1" x14ac:dyDescent="0.25">
      <c r="A9" s="29" t="s">
        <v>6</v>
      </c>
      <c r="B9" s="34" t="s">
        <v>95</v>
      </c>
      <c r="C9" s="60" t="s">
        <v>154</v>
      </c>
      <c r="D9" s="60" t="s">
        <v>154</v>
      </c>
      <c r="F9" s="64"/>
      <c r="G9" s="64"/>
    </row>
    <row r="10" spans="1:7" s="25" customFormat="1" ht="113.25" customHeight="1" x14ac:dyDescent="0.25">
      <c r="A10" s="29" t="s">
        <v>8</v>
      </c>
      <c r="B10" s="34" t="s">
        <v>96</v>
      </c>
      <c r="C10" s="65" t="s">
        <v>172</v>
      </c>
      <c r="D10" s="65" t="s">
        <v>171</v>
      </c>
    </row>
    <row r="11" spans="1:7" ht="27" customHeight="1" x14ac:dyDescent="0.3">
      <c r="A11" s="2"/>
      <c r="C11" s="91" t="s">
        <v>175</v>
      </c>
      <c r="D11" s="91"/>
    </row>
    <row r="12" spans="1:7" ht="18.75" x14ac:dyDescent="0.3">
      <c r="A12" s="2"/>
      <c r="C12" s="92" t="s">
        <v>166</v>
      </c>
      <c r="D12" s="92"/>
    </row>
    <row r="13" spans="1:7" ht="18.75" x14ac:dyDescent="0.3">
      <c r="A13" s="2"/>
    </row>
    <row r="14" spans="1:7" ht="18.75" x14ac:dyDescent="0.3">
      <c r="A14" s="2"/>
    </row>
  </sheetData>
  <mergeCells count="6">
    <mergeCell ref="C11:D11"/>
    <mergeCell ref="C12:D12"/>
    <mergeCell ref="A4:D4"/>
    <mergeCell ref="A5:D5"/>
    <mergeCell ref="A3:B3"/>
    <mergeCell ref="C8:D8"/>
  </mergeCells>
  <pageMargins left="0.39" right="0.2" top="0.37"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topLeftCell="A37" workbookViewId="0">
      <pane ySplit="315" topLeftCell="A22" activePane="bottomLeft"/>
      <selection activeCell="D37" sqref="D1:I1048576"/>
      <selection pane="bottomLeft" activeCell="K24" sqref="K24"/>
    </sheetView>
  </sheetViews>
  <sheetFormatPr defaultRowHeight="15" x14ac:dyDescent="0.25"/>
  <cols>
    <col min="1" max="1" width="5.5703125" customWidth="1"/>
    <col min="2" max="2" width="36.140625" customWidth="1"/>
    <col min="4" max="9" width="6.42578125" customWidth="1"/>
  </cols>
  <sheetData>
    <row r="1" spans="1:9" ht="16.5" x14ac:dyDescent="0.25">
      <c r="A1" s="98" t="s">
        <v>164</v>
      </c>
      <c r="B1" s="98"/>
      <c r="C1" s="98"/>
      <c r="D1" s="98"/>
    </row>
    <row r="2" spans="1:9" ht="18.75" x14ac:dyDescent="0.3">
      <c r="A2" s="99" t="s">
        <v>165</v>
      </c>
      <c r="B2" s="99"/>
      <c r="C2" s="99"/>
      <c r="D2" s="99"/>
    </row>
    <row r="3" spans="1:9" ht="13.5" customHeight="1" x14ac:dyDescent="0.3">
      <c r="A3" s="1"/>
      <c r="I3" s="72"/>
    </row>
    <row r="4" spans="1:9" ht="20.25" x14ac:dyDescent="0.3">
      <c r="A4" s="94" t="s">
        <v>66</v>
      </c>
      <c r="B4" s="94"/>
      <c r="C4" s="94"/>
      <c r="D4" s="94"/>
      <c r="E4" s="94"/>
      <c r="F4" s="94"/>
      <c r="G4" s="94"/>
      <c r="H4" s="94"/>
      <c r="I4" s="94"/>
    </row>
    <row r="5" spans="1:9" ht="40.5" customHeight="1" x14ac:dyDescent="0.3">
      <c r="A5" s="95" t="s">
        <v>167</v>
      </c>
      <c r="B5" s="92"/>
      <c r="C5" s="92"/>
      <c r="D5" s="92"/>
      <c r="E5" s="92"/>
      <c r="F5" s="92"/>
      <c r="G5" s="92"/>
      <c r="H5" s="92"/>
      <c r="I5" s="92"/>
    </row>
    <row r="6" spans="1:9" ht="3.75" customHeight="1" x14ac:dyDescent="0.3">
      <c r="A6" s="4"/>
    </row>
    <row r="7" spans="1:9" ht="32.25" customHeight="1" x14ac:dyDescent="0.25">
      <c r="A7" s="100" t="s">
        <v>0</v>
      </c>
      <c r="B7" s="100" t="s">
        <v>36</v>
      </c>
      <c r="C7" s="100" t="s">
        <v>49</v>
      </c>
      <c r="D7" s="100" t="s">
        <v>50</v>
      </c>
      <c r="E7" s="100"/>
      <c r="F7" s="100"/>
      <c r="G7" s="100" t="s">
        <v>51</v>
      </c>
      <c r="H7" s="100"/>
      <c r="I7" s="100"/>
    </row>
    <row r="8" spans="1:9" ht="32.25" customHeight="1" x14ac:dyDescent="0.25">
      <c r="A8" s="100"/>
      <c r="B8" s="100"/>
      <c r="C8" s="100"/>
      <c r="D8" s="66" t="s">
        <v>52</v>
      </c>
      <c r="E8" s="66" t="s">
        <v>53</v>
      </c>
      <c r="F8" s="66" t="s">
        <v>54</v>
      </c>
      <c r="G8" s="66" t="s">
        <v>55</v>
      </c>
      <c r="H8" s="66" t="s">
        <v>56</v>
      </c>
      <c r="I8" s="66" t="s">
        <v>57</v>
      </c>
    </row>
    <row r="9" spans="1:9" ht="28.5" customHeight="1" x14ac:dyDescent="0.25">
      <c r="A9" s="67" t="s">
        <v>4</v>
      </c>
      <c r="B9" s="67" t="s">
        <v>49</v>
      </c>
      <c r="C9" s="68">
        <v>483</v>
      </c>
      <c r="D9" s="67"/>
      <c r="E9" s="67"/>
      <c r="F9" s="68">
        <v>71</v>
      </c>
      <c r="G9" s="68">
        <v>109</v>
      </c>
      <c r="H9" s="68">
        <v>140</v>
      </c>
      <c r="I9" s="68">
        <v>163</v>
      </c>
    </row>
    <row r="10" spans="1:9" ht="27" customHeight="1" x14ac:dyDescent="0.25">
      <c r="A10" s="69">
        <v>1</v>
      </c>
      <c r="B10" s="65" t="s">
        <v>58</v>
      </c>
      <c r="C10" s="65"/>
      <c r="D10" s="65"/>
      <c r="E10" s="65"/>
      <c r="F10" s="65"/>
      <c r="G10" s="65"/>
      <c r="H10" s="65"/>
      <c r="I10" s="65"/>
    </row>
    <row r="11" spans="1:9" ht="27" customHeight="1" x14ac:dyDescent="0.25">
      <c r="A11" s="69">
        <v>2</v>
      </c>
      <c r="B11" s="65" t="s">
        <v>59</v>
      </c>
      <c r="C11" s="65"/>
      <c r="D11" s="65"/>
      <c r="E11" s="65"/>
      <c r="F11" s="65"/>
      <c r="G11" s="65"/>
      <c r="H11" s="65"/>
      <c r="I11" s="65"/>
    </row>
    <row r="12" spans="1:9" ht="27" customHeight="1" x14ac:dyDescent="0.25">
      <c r="A12" s="69">
        <v>3</v>
      </c>
      <c r="B12" s="65" t="s">
        <v>60</v>
      </c>
      <c r="C12" s="68">
        <f>F12+G12+H12+I12</f>
        <v>485</v>
      </c>
      <c r="D12" s="67"/>
      <c r="E12" s="67"/>
      <c r="F12" s="85">
        <v>80</v>
      </c>
      <c r="G12" s="85">
        <v>114</v>
      </c>
      <c r="H12" s="85">
        <v>143</v>
      </c>
      <c r="I12" s="68">
        <v>148</v>
      </c>
    </row>
    <row r="13" spans="1:9" ht="27" customHeight="1" x14ac:dyDescent="0.25">
      <c r="A13" s="69">
        <v>4</v>
      </c>
      <c r="B13" s="65" t="s">
        <v>61</v>
      </c>
      <c r="C13" s="68">
        <f t="shared" ref="C13:C25" si="0">F13+G13+H13+I13</f>
        <v>0</v>
      </c>
      <c r="D13" s="65"/>
      <c r="E13" s="65"/>
      <c r="F13" s="65"/>
      <c r="G13" s="65"/>
      <c r="H13" s="65"/>
      <c r="I13" s="69"/>
    </row>
    <row r="14" spans="1:9" ht="36.75" customHeight="1" x14ac:dyDescent="0.25">
      <c r="A14" s="67" t="s">
        <v>6</v>
      </c>
      <c r="B14" s="67" t="s">
        <v>113</v>
      </c>
      <c r="C14" s="68">
        <v>483</v>
      </c>
      <c r="D14" s="67"/>
      <c r="E14" s="67"/>
      <c r="F14" s="68">
        <v>71</v>
      </c>
      <c r="G14" s="68">
        <v>109</v>
      </c>
      <c r="H14" s="68">
        <v>140</v>
      </c>
      <c r="I14" s="68">
        <v>163</v>
      </c>
    </row>
    <row r="15" spans="1:9" ht="36.75" customHeight="1" x14ac:dyDescent="0.25">
      <c r="A15" s="67" t="s">
        <v>8</v>
      </c>
      <c r="B15" s="67" t="s">
        <v>62</v>
      </c>
      <c r="C15" s="68">
        <v>483</v>
      </c>
      <c r="D15" s="67"/>
      <c r="E15" s="67"/>
      <c r="F15" s="68">
        <v>71</v>
      </c>
      <c r="G15" s="68">
        <v>109</v>
      </c>
      <c r="H15" s="68">
        <v>140</v>
      </c>
      <c r="I15" s="68">
        <v>163</v>
      </c>
    </row>
    <row r="16" spans="1:9" ht="36.75" customHeight="1" x14ac:dyDescent="0.25">
      <c r="A16" s="67" t="s">
        <v>9</v>
      </c>
      <c r="B16" s="67" t="s">
        <v>63</v>
      </c>
      <c r="C16" s="68">
        <v>483</v>
      </c>
      <c r="D16" s="67"/>
      <c r="E16" s="67"/>
      <c r="F16" s="68">
        <v>71</v>
      </c>
      <c r="G16" s="68">
        <v>109</v>
      </c>
      <c r="H16" s="68">
        <v>140</v>
      </c>
      <c r="I16" s="68">
        <v>163</v>
      </c>
    </row>
    <row r="17" spans="1:9" ht="36.75" customHeight="1" x14ac:dyDescent="0.25">
      <c r="A17" s="67" t="s">
        <v>10</v>
      </c>
      <c r="B17" s="67" t="s">
        <v>114</v>
      </c>
      <c r="C17" s="68"/>
      <c r="D17" s="67"/>
      <c r="E17" s="67"/>
      <c r="F17" s="68"/>
      <c r="G17" s="68"/>
      <c r="H17" s="68"/>
      <c r="I17" s="68"/>
    </row>
    <row r="18" spans="1:9" ht="28.5" customHeight="1" x14ac:dyDescent="0.25">
      <c r="A18" s="69">
        <v>1</v>
      </c>
      <c r="B18" s="70" t="s">
        <v>115</v>
      </c>
      <c r="C18" s="68">
        <f>F18+G18+H18+I18</f>
        <v>473</v>
      </c>
      <c r="D18" s="67"/>
      <c r="E18" s="67"/>
      <c r="F18" s="85">
        <v>70</v>
      </c>
      <c r="G18" s="85">
        <v>106</v>
      </c>
      <c r="H18" s="85">
        <v>136</v>
      </c>
      <c r="I18" s="68">
        <v>161</v>
      </c>
    </row>
    <row r="19" spans="1:9" ht="28.5" customHeight="1" x14ac:dyDescent="0.25">
      <c r="A19" s="69">
        <v>2</v>
      </c>
      <c r="B19" s="70" t="s">
        <v>116</v>
      </c>
      <c r="C19" s="68">
        <f t="shared" si="0"/>
        <v>4</v>
      </c>
      <c r="D19" s="65"/>
      <c r="E19" s="65"/>
      <c r="F19" s="65">
        <v>1</v>
      </c>
      <c r="G19" s="65">
        <v>1</v>
      </c>
      <c r="H19" s="65">
        <v>2</v>
      </c>
      <c r="I19" s="65">
        <v>0</v>
      </c>
    </row>
    <row r="20" spans="1:9" ht="28.5" customHeight="1" x14ac:dyDescent="0.25">
      <c r="A20" s="69">
        <v>3</v>
      </c>
      <c r="B20" s="70" t="s">
        <v>117</v>
      </c>
      <c r="C20" s="68">
        <f>F20+G20+H20+I20</f>
        <v>476</v>
      </c>
      <c r="D20" s="67"/>
      <c r="E20" s="67"/>
      <c r="F20" s="85">
        <v>70</v>
      </c>
      <c r="G20" s="85">
        <v>106</v>
      </c>
      <c r="H20" s="85">
        <v>136</v>
      </c>
      <c r="I20" s="68">
        <v>164</v>
      </c>
    </row>
    <row r="21" spans="1:9" ht="28.5" customHeight="1" x14ac:dyDescent="0.25">
      <c r="A21" s="69">
        <v>4</v>
      </c>
      <c r="B21" s="70" t="s">
        <v>118</v>
      </c>
      <c r="C21" s="68">
        <f t="shared" si="0"/>
        <v>5</v>
      </c>
      <c r="D21" s="65"/>
      <c r="E21" s="65"/>
      <c r="F21" s="65">
        <v>2</v>
      </c>
      <c r="G21" s="65">
        <v>0</v>
      </c>
      <c r="H21" s="65">
        <v>3</v>
      </c>
      <c r="I21" s="65">
        <v>0</v>
      </c>
    </row>
    <row r="22" spans="1:9" ht="28.5" customHeight="1" x14ac:dyDescent="0.25">
      <c r="A22" s="69">
        <v>5</v>
      </c>
      <c r="B22" s="70" t="s">
        <v>119</v>
      </c>
      <c r="C22" s="68">
        <f t="shared" si="0"/>
        <v>8</v>
      </c>
      <c r="D22" s="65"/>
      <c r="E22" s="65"/>
      <c r="F22" s="65">
        <v>2</v>
      </c>
      <c r="G22" s="65">
        <v>0</v>
      </c>
      <c r="H22" s="65">
        <v>2</v>
      </c>
      <c r="I22" s="65">
        <v>4</v>
      </c>
    </row>
    <row r="23" spans="1:9" ht="36.75" customHeight="1" x14ac:dyDescent="0.25">
      <c r="A23" s="67" t="s">
        <v>14</v>
      </c>
      <c r="B23" s="67" t="s">
        <v>120</v>
      </c>
      <c r="C23" s="68">
        <f>F23+G23+H23+I23</f>
        <v>483</v>
      </c>
      <c r="D23" s="67"/>
      <c r="E23" s="67"/>
      <c r="F23" s="85">
        <v>71</v>
      </c>
      <c r="G23" s="85">
        <v>109</v>
      </c>
      <c r="H23" s="85">
        <v>140</v>
      </c>
      <c r="I23" s="68">
        <v>163</v>
      </c>
    </row>
    <row r="24" spans="1:9" ht="28.5" customHeight="1" x14ac:dyDescent="0.25">
      <c r="A24" s="69">
        <v>1</v>
      </c>
      <c r="B24" s="65" t="s">
        <v>121</v>
      </c>
      <c r="C24" s="68">
        <f t="shared" si="0"/>
        <v>71</v>
      </c>
      <c r="D24" s="67"/>
      <c r="E24" s="67"/>
      <c r="F24" s="68">
        <v>71</v>
      </c>
      <c r="G24" s="68"/>
      <c r="H24" s="68"/>
      <c r="I24" s="68"/>
    </row>
    <row r="25" spans="1:9" ht="28.5" customHeight="1" x14ac:dyDescent="0.25">
      <c r="A25" s="69">
        <v>2</v>
      </c>
      <c r="B25" s="65" t="s">
        <v>122</v>
      </c>
      <c r="C25" s="68">
        <f t="shared" si="0"/>
        <v>412</v>
      </c>
      <c r="D25" s="67"/>
      <c r="E25" s="67"/>
      <c r="F25" s="85"/>
      <c r="G25" s="85">
        <v>109</v>
      </c>
      <c r="H25" s="85">
        <v>140</v>
      </c>
      <c r="I25" s="68">
        <v>163</v>
      </c>
    </row>
    <row r="26" spans="1:9" s="13" customFormat="1" ht="20.25" customHeight="1" x14ac:dyDescent="0.3">
      <c r="A26" s="2"/>
      <c r="D26" s="101" t="s">
        <v>174</v>
      </c>
      <c r="E26" s="101"/>
      <c r="F26" s="101"/>
      <c r="G26" s="101"/>
      <c r="H26" s="101"/>
      <c r="I26" s="101"/>
    </row>
    <row r="27" spans="1:9" s="13" customFormat="1" ht="19.5" customHeight="1" x14ac:dyDescent="0.3">
      <c r="A27" s="2"/>
      <c r="D27" s="92" t="s">
        <v>76</v>
      </c>
      <c r="E27" s="92"/>
      <c r="F27" s="92"/>
      <c r="G27" s="92"/>
      <c r="H27" s="92"/>
      <c r="I27" s="92"/>
    </row>
    <row r="28" spans="1:9" s="13" customFormat="1" x14ac:dyDescent="0.25"/>
    <row r="29" spans="1:9" s="13" customFormat="1" x14ac:dyDescent="0.25"/>
    <row r="30" spans="1:9" s="13" customFormat="1" x14ac:dyDescent="0.25"/>
  </sheetData>
  <mergeCells count="11">
    <mergeCell ref="D27:I27"/>
    <mergeCell ref="A1:D1"/>
    <mergeCell ref="A2:D2"/>
    <mergeCell ref="C7:C8"/>
    <mergeCell ref="B7:B8"/>
    <mergeCell ref="A7:A8"/>
    <mergeCell ref="D7:F7"/>
    <mergeCell ref="G7:I7"/>
    <mergeCell ref="A4:I4"/>
    <mergeCell ref="A5:I5"/>
    <mergeCell ref="D26:I26"/>
  </mergeCells>
  <pageMargins left="0.25" right="0" top="0.75" bottom="0.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workbookViewId="0">
      <selection activeCell="J37" sqref="J37"/>
    </sheetView>
  </sheetViews>
  <sheetFormatPr defaultColWidth="9" defaultRowHeight="15" x14ac:dyDescent="0.25"/>
  <cols>
    <col min="1" max="1" width="9" style="45"/>
    <col min="2" max="2" width="20.5703125" style="48" customWidth="1"/>
    <col min="3" max="3" width="11.42578125" style="45" customWidth="1"/>
    <col min="4" max="4" width="11.140625" style="45" customWidth="1"/>
    <col min="5" max="5" width="6.7109375" style="45" customWidth="1"/>
    <col min="6" max="6" width="15.7109375" style="45" customWidth="1"/>
    <col min="7" max="7" width="13.7109375" style="45" customWidth="1"/>
    <col min="8" max="16384" width="9" style="45"/>
  </cols>
  <sheetData>
    <row r="1" spans="1:10" ht="16.5" x14ac:dyDescent="0.25">
      <c r="A1" s="114" t="s">
        <v>64</v>
      </c>
      <c r="B1" s="114"/>
      <c r="C1" s="114"/>
      <c r="D1" s="44"/>
    </row>
    <row r="2" spans="1:10" ht="18.75" x14ac:dyDescent="0.25">
      <c r="A2" s="103" t="s">
        <v>65</v>
      </c>
      <c r="B2" s="103"/>
      <c r="C2" s="103"/>
      <c r="D2" s="46"/>
    </row>
    <row r="3" spans="1:10" ht="8.25" customHeight="1" x14ac:dyDescent="0.25">
      <c r="A3" s="47"/>
      <c r="G3" s="71"/>
    </row>
    <row r="4" spans="1:10" ht="18.75" customHeight="1" x14ac:dyDescent="0.25">
      <c r="A4" s="121" t="s">
        <v>67</v>
      </c>
      <c r="B4" s="121"/>
      <c r="C4" s="121"/>
      <c r="D4" s="121"/>
      <c r="E4" s="121"/>
      <c r="F4" s="121"/>
      <c r="G4" s="121"/>
    </row>
    <row r="5" spans="1:10" ht="19.5" customHeight="1" x14ac:dyDescent="0.25">
      <c r="A5" s="103" t="s">
        <v>168</v>
      </c>
      <c r="B5" s="103"/>
      <c r="C5" s="103"/>
      <c r="D5" s="103"/>
      <c r="E5" s="103"/>
      <c r="F5" s="103"/>
      <c r="G5" s="103"/>
    </row>
    <row r="6" spans="1:10" s="50" customFormat="1" ht="21" customHeight="1" x14ac:dyDescent="0.25">
      <c r="A6" s="49" t="s">
        <v>0</v>
      </c>
      <c r="B6" s="116" t="s">
        <v>1</v>
      </c>
      <c r="C6" s="116"/>
      <c r="D6" s="116"/>
      <c r="E6" s="116"/>
      <c r="F6" s="49" t="s">
        <v>2</v>
      </c>
      <c r="G6" s="49" t="s">
        <v>3</v>
      </c>
    </row>
    <row r="7" spans="1:10" s="53" customFormat="1" ht="18.75" x14ac:dyDescent="0.25">
      <c r="A7" s="51" t="s">
        <v>4</v>
      </c>
      <c r="B7" s="113" t="s">
        <v>5</v>
      </c>
      <c r="C7" s="113"/>
      <c r="D7" s="113"/>
      <c r="E7" s="113"/>
      <c r="F7" s="54">
        <v>14</v>
      </c>
      <c r="G7" s="52" t="s">
        <v>127</v>
      </c>
    </row>
    <row r="8" spans="1:10" s="53" customFormat="1" ht="15.75" x14ac:dyDescent="0.25">
      <c r="A8" s="51" t="s">
        <v>6</v>
      </c>
      <c r="B8" s="113" t="s">
        <v>68</v>
      </c>
      <c r="C8" s="113"/>
      <c r="D8" s="113"/>
      <c r="E8" s="113"/>
      <c r="F8" s="54"/>
      <c r="G8" s="54"/>
    </row>
    <row r="9" spans="1:10" ht="15.75" x14ac:dyDescent="0.25">
      <c r="A9" s="55"/>
      <c r="B9" s="115" t="s">
        <v>7</v>
      </c>
      <c r="C9" s="115"/>
      <c r="D9" s="115"/>
      <c r="E9" s="115"/>
      <c r="F9" s="54">
        <v>14</v>
      </c>
      <c r="G9" s="54"/>
    </row>
    <row r="10" spans="1:10" s="53" customFormat="1" ht="15.75" x14ac:dyDescent="0.25">
      <c r="A10" s="51" t="s">
        <v>8</v>
      </c>
      <c r="B10" s="110" t="s">
        <v>69</v>
      </c>
      <c r="C10" s="111"/>
      <c r="D10" s="111"/>
      <c r="E10" s="112"/>
      <c r="F10" s="54">
        <v>1</v>
      </c>
      <c r="G10" s="54"/>
    </row>
    <row r="11" spans="1:10" s="53" customFormat="1" ht="15.75" x14ac:dyDescent="0.25">
      <c r="A11" s="51" t="s">
        <v>9</v>
      </c>
      <c r="B11" s="113" t="s">
        <v>128</v>
      </c>
      <c r="C11" s="113"/>
      <c r="D11" s="113"/>
      <c r="E11" s="113"/>
      <c r="F11" s="56" t="s">
        <v>160</v>
      </c>
      <c r="G11" s="57" t="e">
        <f>(F11/469)</f>
        <v>#VALUE!</v>
      </c>
    </row>
    <row r="12" spans="1:10" s="53" customFormat="1" ht="21.75" customHeight="1" x14ac:dyDescent="0.25">
      <c r="A12" s="51" t="s">
        <v>10</v>
      </c>
      <c r="B12" s="113" t="s">
        <v>129</v>
      </c>
      <c r="C12" s="113"/>
      <c r="D12" s="113"/>
      <c r="E12" s="113"/>
      <c r="F12" s="56">
        <v>1969</v>
      </c>
      <c r="G12" s="57">
        <f>F12/469</f>
        <v>4.1982942430703627</v>
      </c>
      <c r="I12" s="77"/>
      <c r="J12" s="77"/>
    </row>
    <row r="13" spans="1:10" s="53" customFormat="1" ht="15.75" x14ac:dyDescent="0.25">
      <c r="A13" s="51" t="s">
        <v>14</v>
      </c>
      <c r="B13" s="113" t="s">
        <v>11</v>
      </c>
      <c r="C13" s="113"/>
      <c r="D13" s="113"/>
      <c r="E13" s="113"/>
      <c r="F13" s="87">
        <f>SUM(F14:F19)</f>
        <v>2999.3</v>
      </c>
      <c r="G13" s="54"/>
    </row>
    <row r="14" spans="1:10" ht="15" customHeight="1" x14ac:dyDescent="0.25">
      <c r="A14" s="55">
        <v>1</v>
      </c>
      <c r="B14" s="115" t="s">
        <v>130</v>
      </c>
      <c r="C14" s="115"/>
      <c r="D14" s="115"/>
      <c r="E14" s="115"/>
      <c r="F14" s="58">
        <v>793.9</v>
      </c>
      <c r="G14" s="57">
        <f>(F14/469)</f>
        <v>1.6927505330490404</v>
      </c>
    </row>
    <row r="15" spans="1:10" ht="15.75" x14ac:dyDescent="0.25">
      <c r="A15" s="55">
        <v>2</v>
      </c>
      <c r="B15" s="115" t="s">
        <v>97</v>
      </c>
      <c r="C15" s="115"/>
      <c r="D15" s="115"/>
      <c r="E15" s="115"/>
      <c r="F15" s="54">
        <v>794</v>
      </c>
      <c r="G15" s="57">
        <f>F15/469</f>
        <v>1.6929637526652452</v>
      </c>
      <c r="J15" s="76"/>
    </row>
    <row r="16" spans="1:10" ht="15.75" x14ac:dyDescent="0.25">
      <c r="A16" s="55">
        <v>3</v>
      </c>
      <c r="B16" s="115" t="s">
        <v>12</v>
      </c>
      <c r="C16" s="115"/>
      <c r="D16" s="115"/>
      <c r="E16" s="115"/>
      <c r="F16" s="54">
        <v>108.2</v>
      </c>
      <c r="G16" s="57">
        <f>(F16/469)</f>
        <v>0.2307036247334755</v>
      </c>
    </row>
    <row r="17" spans="1:7" ht="15.75" x14ac:dyDescent="0.25">
      <c r="A17" s="55">
        <v>4</v>
      </c>
      <c r="B17" s="115" t="s">
        <v>13</v>
      </c>
      <c r="C17" s="115"/>
      <c r="D17" s="115"/>
      <c r="E17" s="115"/>
      <c r="F17" s="54">
        <v>589.20000000000005</v>
      </c>
      <c r="G17" s="57">
        <f>F17/469</f>
        <v>1.2562899786780384</v>
      </c>
    </row>
    <row r="18" spans="1:7" ht="34.5" customHeight="1" x14ac:dyDescent="0.25">
      <c r="A18" s="55">
        <v>5</v>
      </c>
      <c r="B18" s="117" t="s">
        <v>159</v>
      </c>
      <c r="C18" s="118"/>
      <c r="D18" s="118"/>
      <c r="E18" s="119"/>
      <c r="F18" s="54">
        <v>597</v>
      </c>
      <c r="G18" s="57">
        <f>F18/469</f>
        <v>1.2729211087420043</v>
      </c>
    </row>
    <row r="19" spans="1:7" ht="15.75" x14ac:dyDescent="0.25">
      <c r="A19" s="55">
        <v>6</v>
      </c>
      <c r="B19" s="115" t="s">
        <v>98</v>
      </c>
      <c r="C19" s="115"/>
      <c r="D19" s="115"/>
      <c r="E19" s="115"/>
      <c r="F19" s="54">
        <f>92+25</f>
        <v>117</v>
      </c>
      <c r="G19" s="57">
        <f>(F19/469)</f>
        <v>0.24946695095948826</v>
      </c>
    </row>
    <row r="20" spans="1:7" s="53" customFormat="1" ht="23.25" customHeight="1" x14ac:dyDescent="0.25">
      <c r="A20" s="51" t="s">
        <v>15</v>
      </c>
      <c r="B20" s="113" t="s">
        <v>131</v>
      </c>
      <c r="C20" s="113"/>
      <c r="D20" s="113"/>
      <c r="E20" s="113"/>
      <c r="F20" s="54">
        <v>14</v>
      </c>
      <c r="G20" s="57" t="s">
        <v>70</v>
      </c>
    </row>
    <row r="21" spans="1:7" s="53" customFormat="1" ht="15.75" x14ac:dyDescent="0.25">
      <c r="A21" s="54">
        <v>1</v>
      </c>
      <c r="B21" s="122" t="s">
        <v>99</v>
      </c>
      <c r="C21" s="123"/>
      <c r="D21" s="123"/>
      <c r="E21" s="124"/>
      <c r="F21" s="54">
        <v>14</v>
      </c>
      <c r="G21" s="57">
        <v>1</v>
      </c>
    </row>
    <row r="22" spans="1:7" s="53" customFormat="1" ht="15.75" x14ac:dyDescent="0.25">
      <c r="A22" s="54">
        <v>2</v>
      </c>
      <c r="B22" s="122" t="s">
        <v>100</v>
      </c>
      <c r="C22" s="123"/>
      <c r="D22" s="123"/>
      <c r="E22" s="124"/>
      <c r="F22" s="54">
        <v>0</v>
      </c>
      <c r="G22" s="57">
        <v>0</v>
      </c>
    </row>
    <row r="23" spans="1:7" s="53" customFormat="1" ht="21" customHeight="1" x14ac:dyDescent="0.25">
      <c r="A23" s="51" t="s">
        <v>21</v>
      </c>
      <c r="B23" s="125" t="s">
        <v>101</v>
      </c>
      <c r="C23" s="126"/>
      <c r="D23" s="126"/>
      <c r="E23" s="127"/>
      <c r="F23" s="54">
        <v>23</v>
      </c>
      <c r="G23" s="57"/>
    </row>
    <row r="24" spans="1:7" s="53" customFormat="1" ht="31.5" customHeight="1" x14ac:dyDescent="0.25">
      <c r="A24" s="51" t="s">
        <v>71</v>
      </c>
      <c r="B24" s="113" t="s">
        <v>102</v>
      </c>
      <c r="C24" s="113"/>
      <c r="D24" s="113"/>
      <c r="E24" s="113"/>
      <c r="F24" s="54">
        <v>23</v>
      </c>
      <c r="G24" s="54"/>
    </row>
    <row r="25" spans="1:7" s="53" customFormat="1" ht="33.75" customHeight="1" x14ac:dyDescent="0.25">
      <c r="A25" s="51" t="s">
        <v>28</v>
      </c>
      <c r="B25" s="131" t="s">
        <v>132</v>
      </c>
      <c r="C25" s="132"/>
      <c r="D25" s="132"/>
      <c r="E25" s="133"/>
      <c r="F25" s="54"/>
      <c r="G25" s="54" t="s">
        <v>16</v>
      </c>
    </row>
    <row r="26" spans="1:7" ht="15.75" x14ac:dyDescent="0.25">
      <c r="A26" s="75">
        <v>1</v>
      </c>
      <c r="B26" s="120" t="s">
        <v>17</v>
      </c>
      <c r="C26" s="120"/>
      <c r="D26" s="120"/>
      <c r="E26" s="120"/>
      <c r="F26" s="75">
        <v>1</v>
      </c>
      <c r="G26" s="75"/>
    </row>
    <row r="27" spans="1:7" ht="15.75" x14ac:dyDescent="0.25">
      <c r="A27" s="75">
        <v>2</v>
      </c>
      <c r="B27" s="120" t="s">
        <v>18</v>
      </c>
      <c r="C27" s="120"/>
      <c r="D27" s="120"/>
      <c r="E27" s="120"/>
      <c r="F27" s="75">
        <v>2</v>
      </c>
      <c r="G27" s="75"/>
    </row>
    <row r="28" spans="1:7" ht="15.75" x14ac:dyDescent="0.25">
      <c r="A28" s="75">
        <v>3</v>
      </c>
      <c r="B28" s="120" t="s">
        <v>72</v>
      </c>
      <c r="C28" s="120"/>
      <c r="D28" s="120"/>
      <c r="E28" s="120"/>
      <c r="F28" s="75">
        <v>14</v>
      </c>
      <c r="G28" s="128" t="s">
        <v>123</v>
      </c>
    </row>
    <row r="29" spans="1:7" ht="15.75" x14ac:dyDescent="0.25">
      <c r="A29" s="75">
        <v>4</v>
      </c>
      <c r="B29" s="120" t="s">
        <v>19</v>
      </c>
      <c r="C29" s="120"/>
      <c r="D29" s="120"/>
      <c r="E29" s="120"/>
      <c r="F29" s="75">
        <v>14</v>
      </c>
      <c r="G29" s="129"/>
    </row>
    <row r="30" spans="1:7" ht="31.5" x14ac:dyDescent="0.25">
      <c r="A30" s="75">
        <v>7</v>
      </c>
      <c r="B30" s="120" t="s">
        <v>20</v>
      </c>
      <c r="C30" s="120"/>
      <c r="D30" s="120"/>
      <c r="E30" s="120"/>
      <c r="F30" s="75" t="s">
        <v>124</v>
      </c>
      <c r="G30" s="75"/>
    </row>
    <row r="31" spans="1:7" s="59" customFormat="1" ht="18" customHeight="1" x14ac:dyDescent="0.25">
      <c r="A31" s="107" t="s">
        <v>31</v>
      </c>
      <c r="B31" s="107" t="s">
        <v>22</v>
      </c>
      <c r="C31" s="104" t="s">
        <v>133</v>
      </c>
      <c r="D31" s="105"/>
      <c r="E31" s="105"/>
      <c r="F31" s="105"/>
      <c r="G31" s="106"/>
    </row>
    <row r="32" spans="1:7" s="59" customFormat="1" ht="17.25" customHeight="1" x14ac:dyDescent="0.25">
      <c r="A32" s="108"/>
      <c r="B32" s="108"/>
      <c r="C32" s="130" t="s">
        <v>23</v>
      </c>
      <c r="D32" s="130" t="s">
        <v>24</v>
      </c>
      <c r="E32" s="130"/>
      <c r="F32" s="104" t="s">
        <v>134</v>
      </c>
      <c r="G32" s="106"/>
    </row>
    <row r="33" spans="1:8" s="59" customFormat="1" ht="31.5" x14ac:dyDescent="0.25">
      <c r="A33" s="109"/>
      <c r="B33" s="109"/>
      <c r="C33" s="130"/>
      <c r="D33" s="43" t="s">
        <v>25</v>
      </c>
      <c r="E33" s="43" t="s">
        <v>26</v>
      </c>
      <c r="F33" s="43" t="s">
        <v>25</v>
      </c>
      <c r="G33" s="43" t="s">
        <v>26</v>
      </c>
    </row>
    <row r="34" spans="1:8" ht="15.75" x14ac:dyDescent="0.25">
      <c r="A34" s="55">
        <v>1</v>
      </c>
      <c r="B34" s="39" t="s">
        <v>27</v>
      </c>
      <c r="C34" s="55">
        <v>2</v>
      </c>
      <c r="D34" s="55">
        <v>12</v>
      </c>
      <c r="E34" s="55">
        <v>176</v>
      </c>
      <c r="F34" s="55">
        <v>108.2</v>
      </c>
      <c r="G34" s="81">
        <f>(F34/469)</f>
        <v>0.2307036247334755</v>
      </c>
    </row>
    <row r="35" spans="1:8" ht="15.75" x14ac:dyDescent="0.25">
      <c r="A35" s="51" t="s">
        <v>33</v>
      </c>
      <c r="B35" s="113" t="s">
        <v>29</v>
      </c>
      <c r="C35" s="113"/>
      <c r="D35" s="113"/>
      <c r="E35" s="113"/>
      <c r="F35" s="55" t="s">
        <v>30</v>
      </c>
      <c r="G35" s="39"/>
    </row>
    <row r="36" spans="1:8" ht="15.75" x14ac:dyDescent="0.25">
      <c r="A36" s="51" t="s">
        <v>34</v>
      </c>
      <c r="B36" s="113" t="s">
        <v>32</v>
      </c>
      <c r="C36" s="113"/>
      <c r="D36" s="113"/>
      <c r="E36" s="113"/>
      <c r="F36" s="55" t="s">
        <v>30</v>
      </c>
      <c r="G36" s="39"/>
    </row>
    <row r="37" spans="1:8" ht="15.75" x14ac:dyDescent="0.25">
      <c r="A37" s="51" t="s">
        <v>73</v>
      </c>
      <c r="B37" s="113" t="s">
        <v>103</v>
      </c>
      <c r="C37" s="113"/>
      <c r="D37" s="113"/>
      <c r="E37" s="113"/>
      <c r="F37" s="55" t="s">
        <v>30</v>
      </c>
      <c r="G37" s="39"/>
    </row>
    <row r="38" spans="1:8" ht="19.5" customHeight="1" x14ac:dyDescent="0.25">
      <c r="A38" s="51" t="s">
        <v>74</v>
      </c>
      <c r="B38" s="110" t="s">
        <v>75</v>
      </c>
      <c r="C38" s="111"/>
      <c r="D38" s="111"/>
      <c r="E38" s="112"/>
      <c r="F38" s="55" t="s">
        <v>30</v>
      </c>
      <c r="G38" s="39"/>
    </row>
    <row r="39" spans="1:8" ht="15.75" x14ac:dyDescent="0.25">
      <c r="A39" s="51" t="s">
        <v>104</v>
      </c>
      <c r="B39" s="113" t="s">
        <v>35</v>
      </c>
      <c r="C39" s="113"/>
      <c r="D39" s="113"/>
      <c r="E39" s="113"/>
      <c r="F39" s="55" t="s">
        <v>30</v>
      </c>
      <c r="G39" s="39"/>
      <c r="H39" s="83"/>
    </row>
    <row r="40" spans="1:8" ht="18.75" x14ac:dyDescent="0.25">
      <c r="D40" s="102" t="s">
        <v>174</v>
      </c>
      <c r="E40" s="102"/>
      <c r="F40" s="102"/>
      <c r="G40" s="102"/>
      <c r="H40" s="82"/>
    </row>
    <row r="41" spans="1:8" ht="18.75" x14ac:dyDescent="0.25">
      <c r="D41" s="103" t="s">
        <v>76</v>
      </c>
      <c r="E41" s="103"/>
      <c r="F41" s="103"/>
      <c r="G41" s="103"/>
      <c r="H41" s="46"/>
    </row>
  </sheetData>
  <mergeCells count="43">
    <mergeCell ref="B30:E30"/>
    <mergeCell ref="C32:C33"/>
    <mergeCell ref="D32:E32"/>
    <mergeCell ref="F32:G32"/>
    <mergeCell ref="B25:E25"/>
    <mergeCell ref="B26:E26"/>
    <mergeCell ref="B27:E27"/>
    <mergeCell ref="B29:E29"/>
    <mergeCell ref="B24:E24"/>
    <mergeCell ref="B28:E28"/>
    <mergeCell ref="A4:G4"/>
    <mergeCell ref="A5:G5"/>
    <mergeCell ref="B12:E12"/>
    <mergeCell ref="B17:E17"/>
    <mergeCell ref="B19:E19"/>
    <mergeCell ref="B21:E21"/>
    <mergeCell ref="B22:E22"/>
    <mergeCell ref="B23:E23"/>
    <mergeCell ref="G28:G29"/>
    <mergeCell ref="A1:C1"/>
    <mergeCell ref="A2:C2"/>
    <mergeCell ref="B9:E9"/>
    <mergeCell ref="B10:E10"/>
    <mergeCell ref="B20:E20"/>
    <mergeCell ref="B13:E13"/>
    <mergeCell ref="B6:E6"/>
    <mergeCell ref="B7:E7"/>
    <mergeCell ref="B8:E8"/>
    <mergeCell ref="B11:E11"/>
    <mergeCell ref="B14:E14"/>
    <mergeCell ref="B15:E15"/>
    <mergeCell ref="B16:E16"/>
    <mergeCell ref="B18:E18"/>
    <mergeCell ref="D40:G40"/>
    <mergeCell ref="D41:G41"/>
    <mergeCell ref="C31:G31"/>
    <mergeCell ref="B31:B33"/>
    <mergeCell ref="A31:A33"/>
    <mergeCell ref="B38:E38"/>
    <mergeCell ref="B39:E39"/>
    <mergeCell ref="B35:E35"/>
    <mergeCell ref="B36:E36"/>
    <mergeCell ref="B37:E37"/>
  </mergeCells>
  <pageMargins left="0.25" right="0" top="0.75" bottom="0.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abSelected="1" workbookViewId="0">
      <selection activeCell="D12" sqref="D12"/>
    </sheetView>
  </sheetViews>
  <sheetFormatPr defaultRowHeight="15" x14ac:dyDescent="0.25"/>
  <cols>
    <col min="1" max="1" width="6.7109375" customWidth="1"/>
    <col min="2" max="2" width="22.140625" customWidth="1"/>
    <col min="3" max="3" width="7.42578125" customWidth="1"/>
    <col min="4" max="6" width="5" customWidth="1"/>
    <col min="7" max="7" width="6.42578125" customWidth="1"/>
    <col min="8" max="10" width="6" customWidth="1"/>
    <col min="11" max="11" width="6.42578125" customWidth="1"/>
    <col min="12" max="12" width="5.85546875" customWidth="1"/>
  </cols>
  <sheetData>
    <row r="1" spans="1:12" ht="16.5" x14ac:dyDescent="0.25">
      <c r="A1" s="136" t="s">
        <v>64</v>
      </c>
      <c r="B1" s="136"/>
      <c r="C1" s="136"/>
      <c r="D1" s="136"/>
      <c r="E1" s="136"/>
      <c r="F1" s="136"/>
    </row>
    <row r="2" spans="1:12" ht="18.75" x14ac:dyDescent="0.3">
      <c r="A2" s="92" t="s">
        <v>65</v>
      </c>
      <c r="B2" s="92"/>
      <c r="C2" s="92"/>
      <c r="D2" s="92"/>
      <c r="E2" s="92"/>
      <c r="F2" s="92"/>
    </row>
    <row r="3" spans="1:12" ht="12.75" customHeight="1" x14ac:dyDescent="0.3">
      <c r="A3" s="9"/>
      <c r="B3" s="9"/>
      <c r="C3" s="9"/>
      <c r="D3" s="30"/>
      <c r="E3" s="30"/>
    </row>
    <row r="4" spans="1:12" ht="22.5" x14ac:dyDescent="0.3">
      <c r="A4" s="142" t="s">
        <v>66</v>
      </c>
      <c r="B4" s="142"/>
      <c r="C4" s="142"/>
      <c r="D4" s="142"/>
      <c r="E4" s="142"/>
      <c r="F4" s="142"/>
      <c r="G4" s="142"/>
      <c r="H4" s="142"/>
      <c r="I4" s="142"/>
      <c r="J4" s="142"/>
      <c r="K4" s="142"/>
      <c r="L4" s="142"/>
    </row>
    <row r="5" spans="1:12" ht="39.75" customHeight="1" x14ac:dyDescent="0.3">
      <c r="A5" s="93" t="s">
        <v>169</v>
      </c>
      <c r="B5" s="93"/>
      <c r="C5" s="93"/>
      <c r="D5" s="93"/>
      <c r="E5" s="93"/>
      <c r="F5" s="93"/>
      <c r="G5" s="93"/>
      <c r="H5" s="93"/>
      <c r="I5" s="93"/>
      <c r="J5" s="93"/>
      <c r="K5" s="93"/>
      <c r="L5" s="93"/>
    </row>
    <row r="6" spans="1:12" ht="15.75" customHeight="1" x14ac:dyDescent="0.3">
      <c r="A6" s="3"/>
    </row>
    <row r="7" spans="1:12" ht="33.75" customHeight="1" x14ac:dyDescent="0.25">
      <c r="A7" s="137" t="s">
        <v>0</v>
      </c>
      <c r="B7" s="137" t="s">
        <v>36</v>
      </c>
      <c r="C7" s="137" t="s">
        <v>37</v>
      </c>
      <c r="D7" s="139" t="s">
        <v>105</v>
      </c>
      <c r="E7" s="140"/>
      <c r="F7" s="140"/>
      <c r="G7" s="141"/>
      <c r="H7" s="138" t="s">
        <v>125</v>
      </c>
      <c r="I7" s="138"/>
      <c r="J7" s="138"/>
      <c r="K7" s="134" t="s">
        <v>126</v>
      </c>
      <c r="L7" s="135"/>
    </row>
    <row r="8" spans="1:12" s="11" customFormat="1" ht="40.5" customHeight="1" x14ac:dyDescent="0.25">
      <c r="A8" s="137"/>
      <c r="B8" s="137"/>
      <c r="C8" s="137"/>
      <c r="D8" s="31" t="s">
        <v>38</v>
      </c>
      <c r="E8" s="31" t="s">
        <v>39</v>
      </c>
      <c r="F8" s="31" t="s">
        <v>106</v>
      </c>
      <c r="G8" s="31" t="s">
        <v>107</v>
      </c>
      <c r="H8" s="31" t="s">
        <v>108</v>
      </c>
      <c r="I8" s="31" t="s">
        <v>109</v>
      </c>
      <c r="J8" s="31" t="s">
        <v>110</v>
      </c>
      <c r="K8" s="62" t="s">
        <v>111</v>
      </c>
      <c r="L8" s="40" t="s">
        <v>112</v>
      </c>
    </row>
    <row r="9" spans="1:12" s="12" customFormat="1" ht="56.25" x14ac:dyDescent="0.25">
      <c r="A9" s="137"/>
      <c r="B9" s="18" t="s">
        <v>40</v>
      </c>
      <c r="C9" s="37">
        <f>C10+C13+C16</f>
        <v>49</v>
      </c>
      <c r="D9" s="37">
        <f t="shared" ref="D9:J9" si="0">D10+D13+D16</f>
        <v>35</v>
      </c>
      <c r="E9" s="37">
        <f t="shared" si="0"/>
        <v>6</v>
      </c>
      <c r="F9" s="37">
        <f t="shared" si="0"/>
        <v>2</v>
      </c>
      <c r="G9" s="37">
        <f t="shared" si="0"/>
        <v>6</v>
      </c>
      <c r="H9" s="37">
        <f t="shared" si="0"/>
        <v>5</v>
      </c>
      <c r="I9" s="37">
        <f t="shared" si="0"/>
        <v>8</v>
      </c>
      <c r="J9" s="37">
        <f t="shared" si="0"/>
        <v>21</v>
      </c>
      <c r="K9" s="41"/>
      <c r="L9" s="41"/>
    </row>
    <row r="10" spans="1:12" s="12" customFormat="1" ht="28.5" customHeight="1" x14ac:dyDescent="0.25">
      <c r="A10" s="8" t="s">
        <v>4</v>
      </c>
      <c r="B10" s="7" t="s">
        <v>41</v>
      </c>
      <c r="C10" s="37">
        <f>C11+C12</f>
        <v>31</v>
      </c>
      <c r="D10" s="37">
        <f t="shared" ref="D10:J10" si="1">D11+D12</f>
        <v>30</v>
      </c>
      <c r="E10" s="37">
        <f t="shared" si="1"/>
        <v>1</v>
      </c>
      <c r="F10" s="37">
        <f t="shared" si="1"/>
        <v>0</v>
      </c>
      <c r="G10" s="37"/>
      <c r="H10" s="37">
        <f t="shared" si="1"/>
        <v>5</v>
      </c>
      <c r="I10" s="37">
        <f t="shared" si="1"/>
        <v>7</v>
      </c>
      <c r="J10" s="37">
        <f t="shared" si="1"/>
        <v>19</v>
      </c>
      <c r="K10" s="41"/>
      <c r="L10" s="41"/>
    </row>
    <row r="11" spans="1:12" s="12" customFormat="1" ht="28.5" customHeight="1" x14ac:dyDescent="0.25">
      <c r="A11" s="36">
        <v>1</v>
      </c>
      <c r="B11" s="35" t="s">
        <v>50</v>
      </c>
      <c r="C11" s="38">
        <v>5</v>
      </c>
      <c r="D11" s="38">
        <v>4</v>
      </c>
      <c r="E11" s="38">
        <v>1</v>
      </c>
      <c r="F11" s="38"/>
      <c r="G11" s="38"/>
      <c r="H11" s="90"/>
      <c r="I11" s="90">
        <v>1</v>
      </c>
      <c r="J11" s="90">
        <v>5</v>
      </c>
      <c r="K11" s="88"/>
      <c r="L11" s="41"/>
    </row>
    <row r="12" spans="1:12" s="12" customFormat="1" ht="28.5" customHeight="1" x14ac:dyDescent="0.25">
      <c r="A12" s="36">
        <v>2</v>
      </c>
      <c r="B12" s="35" t="s">
        <v>51</v>
      </c>
      <c r="C12" s="38">
        <f t="shared" ref="C12:C15" si="2">D12+E12+F12+G12</f>
        <v>26</v>
      </c>
      <c r="D12" s="38">
        <v>26</v>
      </c>
      <c r="E12" s="38"/>
      <c r="F12" s="38"/>
      <c r="G12" s="38"/>
      <c r="H12" s="90">
        <v>5</v>
      </c>
      <c r="I12" s="90">
        <v>6</v>
      </c>
      <c r="J12" s="90">
        <v>14</v>
      </c>
      <c r="K12" s="88"/>
      <c r="L12" s="41"/>
    </row>
    <row r="13" spans="1:12" s="12" customFormat="1" ht="28.5" customHeight="1" x14ac:dyDescent="0.25">
      <c r="A13" s="8" t="s">
        <v>6</v>
      </c>
      <c r="B13" s="7" t="s">
        <v>42</v>
      </c>
      <c r="C13" s="37">
        <f>C14+C15</f>
        <v>3</v>
      </c>
      <c r="D13" s="37">
        <f>D14+D15</f>
        <v>3</v>
      </c>
      <c r="E13" s="37"/>
      <c r="F13" s="37"/>
      <c r="G13" s="37"/>
      <c r="H13" s="89"/>
      <c r="I13" s="89">
        <v>1</v>
      </c>
      <c r="J13" s="89">
        <v>2</v>
      </c>
      <c r="K13" s="41"/>
      <c r="L13" s="41"/>
    </row>
    <row r="14" spans="1:12" ht="28.5" customHeight="1" x14ac:dyDescent="0.25">
      <c r="A14" s="6">
        <v>1</v>
      </c>
      <c r="B14" s="5" t="s">
        <v>43</v>
      </c>
      <c r="C14" s="74">
        <f t="shared" si="2"/>
        <v>1</v>
      </c>
      <c r="D14" s="32">
        <v>1</v>
      </c>
      <c r="E14" s="32"/>
      <c r="F14" s="32"/>
      <c r="G14" s="32"/>
      <c r="H14" s="32"/>
      <c r="I14" s="32">
        <v>1</v>
      </c>
      <c r="J14" s="32"/>
      <c r="K14" s="42"/>
      <c r="L14" s="42"/>
    </row>
    <row r="15" spans="1:12" ht="28.5" customHeight="1" x14ac:dyDescent="0.25">
      <c r="A15" s="6">
        <v>2</v>
      </c>
      <c r="B15" s="5" t="s">
        <v>44</v>
      </c>
      <c r="C15" s="74">
        <f t="shared" si="2"/>
        <v>2</v>
      </c>
      <c r="D15" s="32">
        <v>2</v>
      </c>
      <c r="E15" s="32"/>
      <c r="F15" s="32"/>
      <c r="G15" s="32"/>
      <c r="H15" s="32"/>
      <c r="I15" s="32"/>
      <c r="J15" s="32">
        <v>2</v>
      </c>
      <c r="K15" s="41"/>
      <c r="L15" s="42"/>
    </row>
    <row r="16" spans="1:12" s="12" customFormat="1" ht="28.5" customHeight="1" x14ac:dyDescent="0.25">
      <c r="A16" s="8" t="s">
        <v>8</v>
      </c>
      <c r="B16" s="7" t="s">
        <v>45</v>
      </c>
      <c r="C16" s="37">
        <f>C17+C18+C19+C20+C21</f>
        <v>15</v>
      </c>
      <c r="D16" s="37">
        <f>D17+D18+D19+D20+D21</f>
        <v>2</v>
      </c>
      <c r="E16" s="37">
        <f>E17+E18+E19+E20+E21</f>
        <v>5</v>
      </c>
      <c r="F16" s="37">
        <v>2</v>
      </c>
      <c r="G16" s="37">
        <f>G17+G18+G19+G20+G21</f>
        <v>6</v>
      </c>
      <c r="H16" s="37"/>
      <c r="I16" s="37"/>
      <c r="J16" s="37"/>
      <c r="K16" s="41"/>
      <c r="L16" s="41"/>
    </row>
    <row r="17" spans="1:12" ht="28.5" customHeight="1" x14ac:dyDescent="0.25">
      <c r="A17" s="6">
        <v>1</v>
      </c>
      <c r="B17" s="28" t="s">
        <v>93</v>
      </c>
      <c r="C17" s="32">
        <f>D17+E17+F17+G17</f>
        <v>0</v>
      </c>
      <c r="D17" s="32"/>
      <c r="E17" s="32"/>
      <c r="F17" s="32"/>
      <c r="G17" s="32"/>
      <c r="H17" s="32"/>
      <c r="I17" s="32"/>
      <c r="J17" s="32"/>
      <c r="K17" s="41"/>
      <c r="L17" s="42"/>
    </row>
    <row r="18" spans="1:12" ht="28.5" customHeight="1" x14ac:dyDescent="0.25">
      <c r="A18" s="6">
        <v>2</v>
      </c>
      <c r="B18" s="28" t="s">
        <v>92</v>
      </c>
      <c r="C18" s="38">
        <v>2</v>
      </c>
      <c r="D18" s="32">
        <v>2</v>
      </c>
      <c r="E18" s="32"/>
      <c r="F18" s="32"/>
      <c r="G18" s="32"/>
      <c r="H18" s="32"/>
      <c r="I18" s="32"/>
      <c r="J18" s="32"/>
      <c r="K18" s="42"/>
      <c r="L18" s="42"/>
    </row>
    <row r="19" spans="1:12" ht="28.5" customHeight="1" x14ac:dyDescent="0.25">
      <c r="A19" s="6">
        <v>3</v>
      </c>
      <c r="B19" s="5" t="s">
        <v>46</v>
      </c>
      <c r="C19" s="38">
        <f t="shared" ref="C19:C21" si="3">D19+E19+F19+G19</f>
        <v>0</v>
      </c>
      <c r="D19" s="32"/>
      <c r="E19" s="32"/>
      <c r="F19" s="32"/>
      <c r="G19" s="32"/>
      <c r="H19" s="32"/>
      <c r="I19" s="32"/>
      <c r="J19" s="32"/>
      <c r="K19" s="42"/>
      <c r="L19" s="42"/>
    </row>
    <row r="20" spans="1:12" ht="28.5" customHeight="1" x14ac:dyDescent="0.25">
      <c r="A20" s="6">
        <v>4</v>
      </c>
      <c r="B20" s="5" t="s">
        <v>47</v>
      </c>
      <c r="C20" s="38">
        <f t="shared" si="3"/>
        <v>10</v>
      </c>
      <c r="D20" s="32"/>
      <c r="E20" s="32">
        <v>5</v>
      </c>
      <c r="F20" s="32">
        <v>2</v>
      </c>
      <c r="G20" s="32">
        <v>3</v>
      </c>
      <c r="H20" s="32"/>
      <c r="I20" s="32"/>
      <c r="J20" s="32"/>
      <c r="K20" s="42"/>
      <c r="L20" s="42"/>
    </row>
    <row r="21" spans="1:12" ht="28.5" customHeight="1" x14ac:dyDescent="0.25">
      <c r="A21" s="6">
        <v>5</v>
      </c>
      <c r="B21" s="5" t="s">
        <v>48</v>
      </c>
      <c r="C21" s="38">
        <f t="shared" si="3"/>
        <v>3</v>
      </c>
      <c r="D21" s="32"/>
      <c r="E21" s="32"/>
      <c r="F21" s="32"/>
      <c r="G21" s="32">
        <v>3</v>
      </c>
      <c r="H21" s="32"/>
      <c r="I21" s="32"/>
      <c r="J21" s="32"/>
      <c r="K21" s="42"/>
      <c r="L21" s="42"/>
    </row>
    <row r="22" spans="1:12" ht="27" customHeight="1" x14ac:dyDescent="0.3">
      <c r="A22" s="2"/>
      <c r="F22" s="101" t="s">
        <v>174</v>
      </c>
      <c r="G22" s="101"/>
      <c r="H22" s="101"/>
      <c r="I22" s="101"/>
      <c r="J22" s="101"/>
      <c r="K22" s="101"/>
      <c r="L22" s="101"/>
    </row>
    <row r="23" spans="1:12" ht="22.5" customHeight="1" x14ac:dyDescent="0.3">
      <c r="A23" s="2"/>
      <c r="G23" s="92" t="s">
        <v>76</v>
      </c>
      <c r="H23" s="92"/>
      <c r="I23" s="92"/>
      <c r="J23" s="92"/>
      <c r="K23" s="92"/>
      <c r="L23" s="92"/>
    </row>
    <row r="24" spans="1:12" ht="18.75" x14ac:dyDescent="0.3">
      <c r="A24" s="2"/>
    </row>
    <row r="25" spans="1:12" ht="18.75" x14ac:dyDescent="0.3">
      <c r="A25" s="2"/>
    </row>
  </sheetData>
  <mergeCells count="12">
    <mergeCell ref="K7:L7"/>
    <mergeCell ref="G23:L23"/>
    <mergeCell ref="A1:F1"/>
    <mergeCell ref="A2:F2"/>
    <mergeCell ref="A7:A9"/>
    <mergeCell ref="B7:B8"/>
    <mergeCell ref="C7:C8"/>
    <mergeCell ref="H7:J7"/>
    <mergeCell ref="D7:G7"/>
    <mergeCell ref="A5:L5"/>
    <mergeCell ref="A4:L4"/>
    <mergeCell ref="F22:L22"/>
  </mergeCells>
  <pageMargins left="0.25" right="0.2"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opLeftCell="A13" workbookViewId="0">
      <selection activeCell="H34" sqref="H34"/>
    </sheetView>
  </sheetViews>
  <sheetFormatPr defaultRowHeight="15" x14ac:dyDescent="0.25"/>
  <cols>
    <col min="1" max="1" width="6.7109375" customWidth="1"/>
    <col min="2" max="2" width="32.140625" customWidth="1"/>
    <col min="3" max="3" width="11.42578125" customWidth="1"/>
    <col min="4" max="4" width="42.5703125" customWidth="1"/>
  </cols>
  <sheetData>
    <row r="1" spans="1:10" ht="16.5" x14ac:dyDescent="0.25">
      <c r="A1" s="136" t="s">
        <v>64</v>
      </c>
      <c r="B1" s="136"/>
      <c r="C1" s="14"/>
      <c r="D1" s="14"/>
    </row>
    <row r="2" spans="1:10" ht="16.5" x14ac:dyDescent="0.25">
      <c r="A2" s="152" t="s">
        <v>65</v>
      </c>
      <c r="B2" s="152"/>
      <c r="C2" s="14"/>
      <c r="D2" s="14"/>
    </row>
    <row r="3" spans="1:10" ht="12.75" customHeight="1" x14ac:dyDescent="0.3">
      <c r="A3" s="92"/>
      <c r="B3" s="92"/>
      <c r="C3" s="15"/>
      <c r="D3" s="15"/>
    </row>
    <row r="4" spans="1:10" ht="25.5" x14ac:dyDescent="0.35">
      <c r="A4" s="153" t="s">
        <v>66</v>
      </c>
      <c r="B4" s="154"/>
      <c r="C4" s="154"/>
      <c r="D4" s="154"/>
    </row>
    <row r="5" spans="1:10" ht="43.5" customHeight="1" x14ac:dyDescent="0.3">
      <c r="A5" s="155" t="s">
        <v>158</v>
      </c>
      <c r="B5" s="155"/>
      <c r="C5" s="155"/>
      <c r="D5" s="155"/>
    </row>
    <row r="6" spans="1:10" ht="11.25" customHeight="1" x14ac:dyDescent="0.3">
      <c r="A6" s="3"/>
    </row>
    <row r="7" spans="1:10" s="25" customFormat="1" ht="16.5" x14ac:dyDescent="0.25">
      <c r="A7" s="17" t="s">
        <v>0</v>
      </c>
      <c r="B7" s="17" t="s">
        <v>36</v>
      </c>
      <c r="C7" s="17" t="s">
        <v>90</v>
      </c>
      <c r="D7" s="17" t="s">
        <v>77</v>
      </c>
    </row>
    <row r="8" spans="1:10" s="12" customFormat="1" ht="18.75" x14ac:dyDescent="0.25">
      <c r="A8" s="8" t="s">
        <v>4</v>
      </c>
      <c r="B8" s="159" t="s">
        <v>78</v>
      </c>
      <c r="C8" s="159"/>
      <c r="D8" s="159"/>
    </row>
    <row r="9" spans="1:10" ht="18.75" x14ac:dyDescent="0.25">
      <c r="A9" s="143">
        <v>1</v>
      </c>
      <c r="B9" s="19" t="s">
        <v>79</v>
      </c>
      <c r="C9" s="22"/>
      <c r="D9" s="156" t="s">
        <v>137</v>
      </c>
    </row>
    <row r="10" spans="1:10" ht="18.75" x14ac:dyDescent="0.25">
      <c r="A10" s="144"/>
      <c r="B10" s="20" t="s">
        <v>80</v>
      </c>
      <c r="C10" s="26">
        <v>85000</v>
      </c>
      <c r="D10" s="157"/>
    </row>
    <row r="11" spans="1:10" ht="18.75" x14ac:dyDescent="0.25">
      <c r="A11" s="144"/>
      <c r="B11" s="20" t="s">
        <v>81</v>
      </c>
      <c r="C11" s="26">
        <v>92000</v>
      </c>
      <c r="D11" s="157"/>
    </row>
    <row r="12" spans="1:10" ht="56.25" customHeight="1" x14ac:dyDescent="0.25">
      <c r="A12" s="145"/>
      <c r="B12" s="21" t="s">
        <v>138</v>
      </c>
      <c r="C12" s="23"/>
      <c r="D12" s="158"/>
      <c r="J12">
        <f>60*36000</f>
        <v>2160000</v>
      </c>
    </row>
    <row r="13" spans="1:10" s="12" customFormat="1" ht="18.75" x14ac:dyDescent="0.25">
      <c r="A13" s="8" t="s">
        <v>6</v>
      </c>
      <c r="B13" s="148" t="s">
        <v>82</v>
      </c>
      <c r="C13" s="149"/>
      <c r="D13" s="150"/>
    </row>
    <row r="14" spans="1:10" ht="59.25" customHeight="1" x14ac:dyDescent="0.25">
      <c r="A14" s="10">
        <v>1</v>
      </c>
      <c r="B14" s="16" t="s">
        <v>139</v>
      </c>
      <c r="C14" s="146" t="s">
        <v>140</v>
      </c>
      <c r="D14" s="147"/>
    </row>
    <row r="15" spans="1:10" s="12" customFormat="1" ht="18.75" x14ac:dyDescent="0.25">
      <c r="A15" s="8" t="s">
        <v>8</v>
      </c>
      <c r="B15" s="151" t="s">
        <v>83</v>
      </c>
      <c r="C15" s="149"/>
      <c r="D15" s="150"/>
    </row>
    <row r="16" spans="1:10" ht="131.25" x14ac:dyDescent="0.25">
      <c r="A16" s="38">
        <v>1</v>
      </c>
      <c r="B16" s="78" t="s">
        <v>141</v>
      </c>
      <c r="C16" s="38" t="s">
        <v>155</v>
      </c>
      <c r="D16" s="24" t="s">
        <v>142</v>
      </c>
    </row>
    <row r="17" spans="1:4" ht="120.75" customHeight="1" x14ac:dyDescent="0.25">
      <c r="A17" s="38">
        <v>2</v>
      </c>
      <c r="B17" s="78" t="s">
        <v>143</v>
      </c>
      <c r="C17" s="38" t="s">
        <v>144</v>
      </c>
      <c r="D17" s="24" t="s">
        <v>145</v>
      </c>
    </row>
    <row r="18" spans="1:4" ht="120.75" customHeight="1" x14ac:dyDescent="0.25">
      <c r="A18" s="79">
        <v>3</v>
      </c>
      <c r="B18" s="80" t="s">
        <v>146</v>
      </c>
      <c r="C18" s="38" t="s">
        <v>156</v>
      </c>
      <c r="D18" s="61" t="s">
        <v>147</v>
      </c>
    </row>
    <row r="19" spans="1:4" ht="42" customHeight="1" x14ac:dyDescent="0.25">
      <c r="A19" s="79">
        <v>3</v>
      </c>
      <c r="B19" s="80" t="s">
        <v>148</v>
      </c>
      <c r="C19" s="79" t="s">
        <v>149</v>
      </c>
      <c r="D19" s="61" t="s">
        <v>150</v>
      </c>
    </row>
    <row r="20" spans="1:4" ht="37.5" x14ac:dyDescent="0.25">
      <c r="A20" s="38">
        <v>4</v>
      </c>
      <c r="B20" s="78" t="s">
        <v>84</v>
      </c>
      <c r="C20" s="38" t="s">
        <v>135</v>
      </c>
      <c r="D20" s="24" t="s">
        <v>151</v>
      </c>
    </row>
    <row r="21" spans="1:4" ht="37.5" x14ac:dyDescent="0.25">
      <c r="A21" s="38">
        <v>5</v>
      </c>
      <c r="B21" s="78" t="s">
        <v>85</v>
      </c>
      <c r="C21" s="38" t="s">
        <v>89</v>
      </c>
      <c r="D21" s="24" t="s">
        <v>86</v>
      </c>
    </row>
    <row r="22" spans="1:4" ht="37.5" x14ac:dyDescent="0.25">
      <c r="A22" s="38">
        <v>6</v>
      </c>
      <c r="B22" s="78" t="s">
        <v>87</v>
      </c>
      <c r="C22" s="38" t="s">
        <v>136</v>
      </c>
      <c r="D22" s="24" t="s">
        <v>88</v>
      </c>
    </row>
    <row r="23" spans="1:4" ht="37.5" x14ac:dyDescent="0.25">
      <c r="A23" s="38">
        <v>7</v>
      </c>
      <c r="B23" s="78" t="s">
        <v>152</v>
      </c>
      <c r="C23" s="38" t="s">
        <v>157</v>
      </c>
      <c r="D23" s="24" t="s">
        <v>153</v>
      </c>
    </row>
    <row r="24" spans="1:4" ht="18.75" x14ac:dyDescent="0.3">
      <c r="A24" s="2"/>
      <c r="C24" s="91" t="s">
        <v>161</v>
      </c>
      <c r="D24" s="91"/>
    </row>
    <row r="25" spans="1:4" ht="18.75" x14ac:dyDescent="0.3">
      <c r="A25" s="2"/>
      <c r="C25" s="92" t="s">
        <v>76</v>
      </c>
      <c r="D25" s="92"/>
    </row>
    <row r="26" spans="1:4" ht="18.75" x14ac:dyDescent="0.3">
      <c r="A26" s="2"/>
    </row>
    <row r="27" spans="1:4" ht="18.75" x14ac:dyDescent="0.3">
      <c r="A27" s="2"/>
    </row>
  </sheetData>
  <mergeCells count="13">
    <mergeCell ref="A1:B1"/>
    <mergeCell ref="A2:B2"/>
    <mergeCell ref="A4:D4"/>
    <mergeCell ref="A5:D5"/>
    <mergeCell ref="D9:D12"/>
    <mergeCell ref="B8:D8"/>
    <mergeCell ref="C24:D24"/>
    <mergeCell ref="C25:D25"/>
    <mergeCell ref="A3:B3"/>
    <mergeCell ref="A9:A12"/>
    <mergeCell ref="C14:D14"/>
    <mergeCell ref="B13:D13"/>
    <mergeCell ref="B15:D15"/>
  </mergeCells>
  <pageMargins left="0.25" right="0.25"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cam ket</vt:lpstr>
      <vt:lpstr>CL GD</vt:lpstr>
      <vt:lpstr>csvc</vt:lpstr>
      <vt:lpstr>DN- Tháng 9</vt:lpstr>
      <vt:lpstr>thu chi </vt:lpstr>
    </vt:vector>
  </TitlesOfParts>
  <Company>Home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Trinh Ngoc Ung</dc:creator>
  <cp:lastModifiedBy>AutoBVT</cp:lastModifiedBy>
  <cp:lastPrinted>2022-11-07T00:41:06Z</cp:lastPrinted>
  <dcterms:created xsi:type="dcterms:W3CDTF">2016-01-03T08:52:26Z</dcterms:created>
  <dcterms:modified xsi:type="dcterms:W3CDTF">2022-11-07T00:41:32Z</dcterms:modified>
</cp:coreProperties>
</file>