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SÁNG KIẾN KINH NGHIỆM\"/>
    </mc:Choice>
  </mc:AlternateContent>
  <bookViews>
    <workbookView xWindow="0" yWindow="0" windowWidth="24000" windowHeight="9630" tabRatio="770" activeTab="1"/>
  </bookViews>
  <sheets>
    <sheet name="Khối 4 tuổi" sheetId="52" r:id="rId1"/>
    <sheet name="LỚP 4B2 - 2022 -2023 (2)" sheetId="53" r:id="rId2"/>
  </sheets>
  <definedNames>
    <definedName name="_xlnm._FilterDatabase" localSheetId="0" hidden="1">'Khối 4 tuổi'!$A$5:$W$640</definedName>
    <definedName name="_xlnm._FilterDatabase" localSheetId="1" hidden="1">'LỚP 4B2 - 2022 -2023 (2)'!$A$5:$BE$640</definedName>
  </definedNames>
  <calcPr calcId="162913"/>
</workbook>
</file>

<file path=xl/calcChain.xml><?xml version="1.0" encoding="utf-8"?>
<calcChain xmlns="http://schemas.openxmlformats.org/spreadsheetml/2006/main">
  <c r="W369" i="53" l="1"/>
  <c r="BE670" i="53"/>
  <c r="BD670" i="53"/>
  <c r="BC670" i="53"/>
  <c r="BB670" i="53"/>
  <c r="BA670" i="53"/>
  <c r="AZ670" i="53"/>
  <c r="AY670" i="53"/>
  <c r="AX670" i="53"/>
  <c r="AW670" i="53"/>
  <c r="AV670" i="53"/>
  <c r="AU670" i="53"/>
  <c r="AT670" i="53"/>
  <c r="AS670" i="53"/>
  <c r="AR670" i="53"/>
  <c r="AQ670" i="53"/>
  <c r="AP670" i="53"/>
  <c r="AO670" i="53"/>
  <c r="AN670" i="53"/>
  <c r="AM670" i="53"/>
  <c r="AL670" i="53"/>
  <c r="AK670" i="53"/>
  <c r="AJ670" i="53"/>
  <c r="AI670" i="53"/>
  <c r="AH670" i="53"/>
  <c r="AG670" i="53"/>
  <c r="AF670" i="53"/>
  <c r="AE670" i="53"/>
  <c r="AD670" i="53"/>
  <c r="AC670" i="53"/>
  <c r="AB670" i="53"/>
  <c r="AA670" i="53"/>
  <c r="Z670" i="53"/>
  <c r="Y670" i="53"/>
  <c r="X670" i="53"/>
  <c r="DD669" i="53"/>
  <c r="DC669" i="53"/>
  <c r="DB669" i="53"/>
  <c r="DA669" i="53"/>
  <c r="CZ669" i="53"/>
  <c r="CY669" i="53"/>
  <c r="CX669" i="53"/>
  <c r="CW669" i="53"/>
  <c r="CV669" i="53"/>
  <c r="CU669" i="53"/>
  <c r="CT669" i="53"/>
  <c r="CS669" i="53"/>
  <c r="CR669" i="53"/>
  <c r="CQ669" i="53"/>
  <c r="CP669" i="53"/>
  <c r="CO669" i="53"/>
  <c r="CN669" i="53"/>
  <c r="CM669" i="53"/>
  <c r="CF669" i="53"/>
  <c r="CE669" i="53"/>
  <c r="CD669" i="53"/>
  <c r="CC669" i="53"/>
  <c r="CB669" i="53"/>
  <c r="CA669" i="53"/>
  <c r="BZ669" i="53"/>
  <c r="BY669" i="53"/>
  <c r="BX669" i="53"/>
  <c r="BW669" i="53"/>
  <c r="BV669" i="53"/>
  <c r="BU669" i="53"/>
  <c r="BT669" i="53"/>
  <c r="BS669" i="53"/>
  <c r="BR669" i="53"/>
  <c r="BQ669" i="53"/>
  <c r="BP669" i="53"/>
  <c r="BO669" i="53"/>
  <c r="BN669" i="53"/>
  <c r="BM669" i="53"/>
  <c r="BL669" i="53"/>
  <c r="BK669" i="53"/>
  <c r="BJ669" i="53"/>
  <c r="BI669" i="53"/>
  <c r="BH669" i="53"/>
  <c r="BG669" i="53"/>
  <c r="BF669" i="53"/>
  <c r="BE669" i="53"/>
  <c r="BD669" i="53"/>
  <c r="BC669" i="53"/>
  <c r="BB669" i="53"/>
  <c r="BA669" i="53"/>
  <c r="AZ669" i="53"/>
  <c r="AY669" i="53"/>
  <c r="AX669" i="53"/>
  <c r="AW669" i="53"/>
  <c r="AV669" i="53"/>
  <c r="AU669" i="53"/>
  <c r="AT669" i="53"/>
  <c r="AS669" i="53"/>
  <c r="AR669" i="53"/>
  <c r="AQ669" i="53"/>
  <c r="AP669" i="53"/>
  <c r="AO669" i="53"/>
  <c r="AN669" i="53"/>
  <c r="AM669" i="53"/>
  <c r="AL669" i="53"/>
  <c r="AK669" i="53"/>
  <c r="AJ669" i="53"/>
  <c r="AI669" i="53"/>
  <c r="AH669" i="53"/>
  <c r="AG669" i="53"/>
  <c r="AF669" i="53"/>
  <c r="AE669" i="53"/>
  <c r="AD669" i="53"/>
  <c r="AC669" i="53"/>
  <c r="AB669" i="53"/>
  <c r="AA669" i="53"/>
  <c r="Z669" i="53"/>
  <c r="Y669" i="53"/>
  <c r="X669" i="53"/>
  <c r="DD668" i="53"/>
  <c r="DC668" i="53"/>
  <c r="DB668" i="53"/>
  <c r="DA668" i="53"/>
  <c r="CZ668" i="53"/>
  <c r="CY668" i="53"/>
  <c r="CX668" i="53"/>
  <c r="CW668" i="53"/>
  <c r="CV668" i="53"/>
  <c r="CU668" i="53"/>
  <c r="CT668" i="53"/>
  <c r="CS668" i="53"/>
  <c r="CR668" i="53"/>
  <c r="CQ668" i="53"/>
  <c r="CP668" i="53"/>
  <c r="CO668" i="53"/>
  <c r="CN668" i="53"/>
  <c r="CM668" i="53"/>
  <c r="CF668" i="53"/>
  <c r="CE668" i="53"/>
  <c r="CD668" i="53"/>
  <c r="CC668" i="53"/>
  <c r="CB668" i="53"/>
  <c r="CA668" i="53"/>
  <c r="BZ668" i="53"/>
  <c r="BY668" i="53"/>
  <c r="BX668" i="53"/>
  <c r="BW668" i="53"/>
  <c r="BV668" i="53"/>
  <c r="BU668" i="53"/>
  <c r="BT668" i="53"/>
  <c r="BS668" i="53"/>
  <c r="BR668" i="53"/>
  <c r="BQ668" i="53"/>
  <c r="BP668" i="53"/>
  <c r="BO668" i="53"/>
  <c r="BN668" i="53"/>
  <c r="BM668" i="53"/>
  <c r="BL668" i="53"/>
  <c r="BK668" i="53"/>
  <c r="BJ668" i="53"/>
  <c r="BI668" i="53"/>
  <c r="BH668" i="53"/>
  <c r="BG668" i="53"/>
  <c r="BF668" i="53"/>
  <c r="BE668" i="53"/>
  <c r="BD668" i="53"/>
  <c r="BC668" i="53"/>
  <c r="BB668" i="53"/>
  <c r="BA668" i="53"/>
  <c r="AZ668" i="53"/>
  <c r="AY668" i="53"/>
  <c r="AX668" i="53"/>
  <c r="AW668" i="53"/>
  <c r="AV668" i="53"/>
  <c r="AU668" i="53"/>
  <c r="AT668" i="53"/>
  <c r="AS668" i="53"/>
  <c r="AR668" i="53"/>
  <c r="AQ668" i="53"/>
  <c r="AP668" i="53"/>
  <c r="AO668" i="53"/>
  <c r="AN668" i="53"/>
  <c r="AM668" i="53"/>
  <c r="AL668" i="53"/>
  <c r="AK668" i="53"/>
  <c r="AJ668" i="53"/>
  <c r="AI668" i="53"/>
  <c r="AH668" i="53"/>
  <c r="AG668" i="53"/>
  <c r="AF668" i="53"/>
  <c r="AE668" i="53"/>
  <c r="AD668" i="53"/>
  <c r="AC668" i="53"/>
  <c r="AB668" i="53"/>
  <c r="AA668" i="53"/>
  <c r="Z668" i="53"/>
  <c r="Y668" i="53"/>
  <c r="X668" i="53"/>
  <c r="BE667" i="53"/>
  <c r="BD667" i="53"/>
  <c r="BC667" i="53"/>
  <c r="BB667" i="53"/>
  <c r="BA667" i="53"/>
  <c r="AZ667" i="53"/>
  <c r="AY667" i="53"/>
  <c r="AX667" i="53"/>
  <c r="AW667" i="53"/>
  <c r="AV667" i="53"/>
  <c r="AU667" i="53"/>
  <c r="AT667" i="53"/>
  <c r="AS667" i="53"/>
  <c r="AR667" i="53"/>
  <c r="AQ667" i="53"/>
  <c r="AP667" i="53"/>
  <c r="AO667" i="53"/>
  <c r="AN667" i="53"/>
  <c r="AM667" i="53"/>
  <c r="AL667" i="53"/>
  <c r="AK667" i="53"/>
  <c r="AJ667" i="53"/>
  <c r="AI667" i="53"/>
  <c r="AH667" i="53"/>
  <c r="AG667" i="53"/>
  <c r="AF667" i="53"/>
  <c r="AE667" i="53"/>
  <c r="AD667" i="53"/>
  <c r="AC667" i="53"/>
  <c r="AB667" i="53"/>
  <c r="AA667" i="53"/>
  <c r="Z667" i="53"/>
  <c r="Y667" i="53"/>
  <c r="X667" i="53"/>
  <c r="DD666" i="53"/>
  <c r="DC666" i="53"/>
  <c r="DB666" i="53"/>
  <c r="DA666" i="53"/>
  <c r="CZ666" i="53"/>
  <c r="CY666" i="53"/>
  <c r="CX666" i="53"/>
  <c r="CW666" i="53"/>
  <c r="CV666" i="53"/>
  <c r="CU666" i="53"/>
  <c r="CT666" i="53"/>
  <c r="CS666" i="53"/>
  <c r="CR666" i="53"/>
  <c r="CQ666" i="53"/>
  <c r="CP666" i="53"/>
  <c r="CO666" i="53"/>
  <c r="CN666" i="53"/>
  <c r="CM666" i="53"/>
  <c r="CF666" i="53"/>
  <c r="CE666" i="53"/>
  <c r="CD666" i="53"/>
  <c r="CC666" i="53"/>
  <c r="CB666" i="53"/>
  <c r="CA666" i="53"/>
  <c r="BZ666" i="53"/>
  <c r="BY666" i="53"/>
  <c r="BX666" i="53"/>
  <c r="BW666" i="53"/>
  <c r="BV666" i="53"/>
  <c r="BU666" i="53"/>
  <c r="BT666" i="53"/>
  <c r="BS666" i="53"/>
  <c r="BR666" i="53"/>
  <c r="BQ666" i="53"/>
  <c r="BP666" i="53"/>
  <c r="BO666" i="53"/>
  <c r="BN666" i="53"/>
  <c r="BM666" i="53"/>
  <c r="BL666" i="53"/>
  <c r="BK666" i="53"/>
  <c r="BJ666" i="53"/>
  <c r="BI666" i="53"/>
  <c r="BH666" i="53"/>
  <c r="BG666" i="53"/>
  <c r="BF666" i="53"/>
  <c r="BE666" i="53"/>
  <c r="BD666" i="53"/>
  <c r="BC666" i="53"/>
  <c r="BB666" i="53"/>
  <c r="BA666" i="53"/>
  <c r="AZ666" i="53"/>
  <c r="AY666" i="53"/>
  <c r="AX666" i="53"/>
  <c r="AW666" i="53"/>
  <c r="AV666" i="53"/>
  <c r="AU666" i="53"/>
  <c r="AT666" i="53"/>
  <c r="AS666" i="53"/>
  <c r="AR666" i="53"/>
  <c r="AQ666" i="53"/>
  <c r="AP666" i="53"/>
  <c r="AO666" i="53"/>
  <c r="AN666" i="53"/>
  <c r="AM666" i="53"/>
  <c r="AL666" i="53"/>
  <c r="AK666" i="53"/>
  <c r="AJ666" i="53"/>
  <c r="AI666" i="53"/>
  <c r="AH666" i="53"/>
  <c r="AG666" i="53"/>
  <c r="AF666" i="53"/>
  <c r="AE666" i="53"/>
  <c r="AD666" i="53"/>
  <c r="AC666" i="53"/>
  <c r="AB666" i="53"/>
  <c r="AA666" i="53"/>
  <c r="Z666" i="53"/>
  <c r="Y666" i="53"/>
  <c r="Y665" i="53" s="1"/>
  <c r="X666" i="53"/>
  <c r="BE665" i="53"/>
  <c r="BD665" i="53"/>
  <c r="BC665" i="53"/>
  <c r="BB665" i="53"/>
  <c r="BA665" i="53"/>
  <c r="AZ665" i="53"/>
  <c r="AY665" i="53"/>
  <c r="AX665" i="53"/>
  <c r="AW665" i="53"/>
  <c r="AV665" i="53"/>
  <c r="AU665" i="53"/>
  <c r="AT665" i="53"/>
  <c r="AS665" i="53"/>
  <c r="AR665" i="53"/>
  <c r="AQ665" i="53"/>
  <c r="AP665" i="53"/>
  <c r="AO665" i="53"/>
  <c r="AN665" i="53"/>
  <c r="AM665" i="53"/>
  <c r="AL665" i="53"/>
  <c r="AK665" i="53"/>
  <c r="AJ665" i="53"/>
  <c r="AI665" i="53"/>
  <c r="AH665" i="53"/>
  <c r="AG665" i="53"/>
  <c r="AF665" i="53"/>
  <c r="AE665" i="53"/>
  <c r="AD665" i="53"/>
  <c r="AC665" i="53"/>
  <c r="AB665" i="53"/>
  <c r="AA665" i="53"/>
  <c r="Z665" i="53"/>
  <c r="BE657" i="53"/>
  <c r="BD657" i="53"/>
  <c r="BC657" i="53"/>
  <c r="BB657" i="53"/>
  <c r="BA657" i="53"/>
  <c r="AZ657" i="53"/>
  <c r="AY657" i="53"/>
  <c r="AX657" i="53"/>
  <c r="AW657" i="53"/>
  <c r="AV657" i="53"/>
  <c r="AU657" i="53"/>
  <c r="AT657" i="53"/>
  <c r="AS657" i="53"/>
  <c r="AR657" i="53"/>
  <c r="AQ657" i="53"/>
  <c r="AP657" i="53"/>
  <c r="AO657" i="53"/>
  <c r="AN657" i="53"/>
  <c r="AM657" i="53"/>
  <c r="AL657" i="53"/>
  <c r="AK657" i="53"/>
  <c r="AJ657" i="53"/>
  <c r="AI657" i="53"/>
  <c r="AH657" i="53"/>
  <c r="AG657" i="53"/>
  <c r="AF657" i="53"/>
  <c r="AE657" i="53"/>
  <c r="AD657" i="53"/>
  <c r="AC657" i="53"/>
  <c r="AB657" i="53"/>
  <c r="AA657" i="53"/>
  <c r="Z657" i="53"/>
  <c r="Y657" i="53"/>
  <c r="X657" i="53"/>
  <c r="BE656" i="53"/>
  <c r="BD656" i="53"/>
  <c r="BC656" i="53"/>
  <c r="BB656" i="53"/>
  <c r="BA656" i="53"/>
  <c r="AZ656" i="53"/>
  <c r="AY656" i="53"/>
  <c r="AX656" i="53"/>
  <c r="AW656" i="53"/>
  <c r="AV656" i="53"/>
  <c r="AU656" i="53"/>
  <c r="AT656" i="53"/>
  <c r="AS656" i="53"/>
  <c r="AR656" i="53"/>
  <c r="AQ656" i="53"/>
  <c r="AP656" i="53"/>
  <c r="AO656" i="53"/>
  <c r="AN656" i="53"/>
  <c r="AM656" i="53"/>
  <c r="AL656" i="53"/>
  <c r="AK656" i="53"/>
  <c r="AJ656" i="53"/>
  <c r="AI656" i="53"/>
  <c r="AH656" i="53"/>
  <c r="AG656" i="53"/>
  <c r="AF656" i="53"/>
  <c r="AE656" i="53"/>
  <c r="AD656" i="53"/>
  <c r="AC656" i="53"/>
  <c r="AB656" i="53"/>
  <c r="AA656" i="53"/>
  <c r="Z656" i="53"/>
  <c r="Y656" i="53"/>
  <c r="X656" i="53"/>
  <c r="DD654" i="53"/>
  <c r="DC654" i="53"/>
  <c r="DB654" i="53"/>
  <c r="DA654" i="53"/>
  <c r="CZ654" i="53"/>
  <c r="CY654" i="53"/>
  <c r="CX654" i="53"/>
  <c r="CW654" i="53"/>
  <c r="CV654" i="53"/>
  <c r="CU654" i="53"/>
  <c r="CT654" i="53"/>
  <c r="CS654" i="53"/>
  <c r="CR654" i="53"/>
  <c r="CQ654" i="53"/>
  <c r="CP654" i="53"/>
  <c r="CO654" i="53"/>
  <c r="CN654" i="53"/>
  <c r="CM654" i="53"/>
  <c r="CF654" i="53"/>
  <c r="CE654" i="53"/>
  <c r="CD654" i="53"/>
  <c r="CC654" i="53"/>
  <c r="CB654" i="53"/>
  <c r="CA654" i="53"/>
  <c r="BZ654" i="53"/>
  <c r="BY654" i="53"/>
  <c r="BX654" i="53"/>
  <c r="BW654" i="53"/>
  <c r="BV654" i="53"/>
  <c r="BU654" i="53"/>
  <c r="BT654" i="53"/>
  <c r="BS654" i="53"/>
  <c r="BR654" i="53"/>
  <c r="BQ654" i="53"/>
  <c r="BP654" i="53"/>
  <c r="BO654" i="53"/>
  <c r="BN654" i="53"/>
  <c r="BM654" i="53"/>
  <c r="BL654" i="53"/>
  <c r="BK654" i="53"/>
  <c r="BJ654" i="53"/>
  <c r="BI654" i="53"/>
  <c r="BH654" i="53"/>
  <c r="BG654" i="53"/>
  <c r="BF654" i="53"/>
  <c r="BE654" i="53"/>
  <c r="BD654" i="53"/>
  <c r="BC654" i="53"/>
  <c r="BB654" i="53"/>
  <c r="BA654" i="53"/>
  <c r="AZ654" i="53"/>
  <c r="AY654" i="53"/>
  <c r="AX654" i="53"/>
  <c r="AW654" i="53"/>
  <c r="AV654" i="53"/>
  <c r="AU654" i="53"/>
  <c r="AT654" i="53"/>
  <c r="AS654" i="53"/>
  <c r="AR654" i="53"/>
  <c r="AQ654" i="53"/>
  <c r="AP654" i="53"/>
  <c r="AO654" i="53"/>
  <c r="AN654" i="53"/>
  <c r="AM654" i="53"/>
  <c r="AL654" i="53"/>
  <c r="AK654" i="53"/>
  <c r="AJ654" i="53"/>
  <c r="AI654" i="53"/>
  <c r="AH654" i="53"/>
  <c r="AG654" i="53"/>
  <c r="AF654" i="53"/>
  <c r="AE654" i="53"/>
  <c r="AD654" i="53"/>
  <c r="AC654" i="53"/>
  <c r="AB654" i="53"/>
  <c r="AA654" i="53"/>
  <c r="Z654" i="53"/>
  <c r="Y654" i="53"/>
  <c r="X654" i="53"/>
  <c r="BE653" i="53"/>
  <c r="BD653" i="53"/>
  <c r="BC653" i="53"/>
  <c r="BB653" i="53"/>
  <c r="BA653" i="53"/>
  <c r="AZ653" i="53"/>
  <c r="AY653" i="53"/>
  <c r="AX653" i="53"/>
  <c r="AW653" i="53"/>
  <c r="AV653" i="53"/>
  <c r="AU653" i="53"/>
  <c r="AT653" i="53"/>
  <c r="AS653" i="53"/>
  <c r="AR653" i="53"/>
  <c r="AQ653" i="53"/>
  <c r="AP653" i="53"/>
  <c r="AO653" i="53"/>
  <c r="AN653" i="53"/>
  <c r="AM653" i="53"/>
  <c r="AL653" i="53"/>
  <c r="AK653" i="53"/>
  <c r="AJ653" i="53"/>
  <c r="AI653" i="53"/>
  <c r="AH653" i="53"/>
  <c r="AG653" i="53"/>
  <c r="AF653" i="53"/>
  <c r="AE653" i="53"/>
  <c r="AD653" i="53"/>
  <c r="AC653" i="53"/>
  <c r="AB653" i="53"/>
  <c r="AA653" i="53"/>
  <c r="Z653" i="53"/>
  <c r="Y653" i="53"/>
  <c r="X653" i="53"/>
  <c r="DD652" i="53"/>
  <c r="DC652" i="53"/>
  <c r="DB652" i="53"/>
  <c r="DA652" i="53"/>
  <c r="CZ652" i="53"/>
  <c r="CY652" i="53"/>
  <c r="CX652" i="53"/>
  <c r="CW652" i="53"/>
  <c r="CV652" i="53"/>
  <c r="CU652" i="53"/>
  <c r="CT652" i="53"/>
  <c r="CS652" i="53"/>
  <c r="CR652" i="53"/>
  <c r="CQ652" i="53"/>
  <c r="CP652" i="53"/>
  <c r="CO652" i="53"/>
  <c r="CN652" i="53"/>
  <c r="CM652" i="53"/>
  <c r="CF652" i="53"/>
  <c r="CE652" i="53"/>
  <c r="CD652" i="53"/>
  <c r="CC652" i="53"/>
  <c r="CB652" i="53"/>
  <c r="CA652" i="53"/>
  <c r="BZ652" i="53"/>
  <c r="BY652" i="53"/>
  <c r="BX652" i="53"/>
  <c r="BW652" i="53"/>
  <c r="BV652" i="53"/>
  <c r="BU652" i="53"/>
  <c r="BT652" i="53"/>
  <c r="BS652" i="53"/>
  <c r="BR652" i="53"/>
  <c r="BQ652" i="53"/>
  <c r="BP652" i="53"/>
  <c r="BO652" i="53"/>
  <c r="BN652" i="53"/>
  <c r="BM652" i="53"/>
  <c r="BL652" i="53"/>
  <c r="BK652" i="53"/>
  <c r="BJ652" i="53"/>
  <c r="BI652" i="53"/>
  <c r="BH652" i="53"/>
  <c r="BG652" i="53"/>
  <c r="BF652" i="53"/>
  <c r="BE652" i="53"/>
  <c r="BD652" i="53"/>
  <c r="BC652" i="53"/>
  <c r="BB652" i="53"/>
  <c r="BA652" i="53"/>
  <c r="AZ652" i="53"/>
  <c r="AY652" i="53"/>
  <c r="AX652" i="53"/>
  <c r="AW652" i="53"/>
  <c r="AV652" i="53"/>
  <c r="AU652" i="53"/>
  <c r="AT652" i="53"/>
  <c r="AS652" i="53"/>
  <c r="AR652" i="53"/>
  <c r="AQ652" i="53"/>
  <c r="AP652" i="53"/>
  <c r="AO652" i="53"/>
  <c r="AN652" i="53"/>
  <c r="AM652" i="53"/>
  <c r="AL652" i="53"/>
  <c r="AK652" i="53"/>
  <c r="AJ652" i="53"/>
  <c r="AI652" i="53"/>
  <c r="AH652" i="53"/>
  <c r="AG652" i="53"/>
  <c r="AF652" i="53"/>
  <c r="AE652" i="53"/>
  <c r="AD652" i="53"/>
  <c r="AC652" i="53"/>
  <c r="AB652" i="53"/>
  <c r="AA652" i="53"/>
  <c r="Z652" i="53"/>
  <c r="Y652" i="53"/>
  <c r="X652" i="53"/>
  <c r="BG651" i="53"/>
  <c r="BF651" i="53"/>
  <c r="BE651" i="53"/>
  <c r="BD651" i="53"/>
  <c r="BC651" i="53"/>
  <c r="BB651" i="53"/>
  <c r="BA651" i="53"/>
  <c r="AZ651" i="53"/>
  <c r="AY651" i="53"/>
  <c r="AX651" i="53"/>
  <c r="AW651" i="53"/>
  <c r="AV651" i="53"/>
  <c r="AU651" i="53"/>
  <c r="AT651" i="53"/>
  <c r="AS651" i="53"/>
  <c r="AR651" i="53"/>
  <c r="AQ651" i="53"/>
  <c r="AP651" i="53"/>
  <c r="AO651" i="53"/>
  <c r="AN651" i="53"/>
  <c r="AM651" i="53"/>
  <c r="AL651" i="53"/>
  <c r="AK651" i="53"/>
  <c r="AJ651" i="53"/>
  <c r="AI651" i="53"/>
  <c r="AH651" i="53"/>
  <c r="AG651" i="53"/>
  <c r="AF651" i="53"/>
  <c r="AE651" i="53"/>
  <c r="AD651" i="53"/>
  <c r="AC651" i="53"/>
  <c r="AB651" i="53"/>
  <c r="AA651" i="53"/>
  <c r="Z651" i="53"/>
  <c r="Y651" i="53"/>
  <c r="X651" i="53"/>
  <c r="BE650" i="53"/>
  <c r="BD650" i="53"/>
  <c r="BC650" i="53"/>
  <c r="BB650" i="53"/>
  <c r="BA650" i="53"/>
  <c r="AZ650" i="53"/>
  <c r="AY650" i="53"/>
  <c r="AX650" i="53"/>
  <c r="AW650" i="53"/>
  <c r="AV650" i="53"/>
  <c r="AU650" i="53"/>
  <c r="AT650" i="53"/>
  <c r="AS650" i="53"/>
  <c r="AR650" i="53"/>
  <c r="AQ650" i="53"/>
  <c r="AP650" i="53"/>
  <c r="AO650" i="53"/>
  <c r="AN650" i="53"/>
  <c r="AM650" i="53"/>
  <c r="AL650" i="53"/>
  <c r="AK650" i="53"/>
  <c r="AJ650" i="53"/>
  <c r="AI650" i="53"/>
  <c r="AH650" i="53"/>
  <c r="AG650" i="53"/>
  <c r="AF650" i="53"/>
  <c r="AE650" i="53"/>
  <c r="AD650" i="53"/>
  <c r="AC650" i="53"/>
  <c r="AB650" i="53"/>
  <c r="AA650" i="53"/>
  <c r="Z650" i="53"/>
  <c r="Y650" i="53"/>
  <c r="Y649" i="53" s="1"/>
  <c r="X650" i="53"/>
  <c r="X649" i="53" s="1"/>
  <c r="BE649" i="53"/>
  <c r="BD649" i="53"/>
  <c r="BC649" i="53"/>
  <c r="BB649" i="53"/>
  <c r="BA649" i="53"/>
  <c r="AZ649" i="53"/>
  <c r="AY649" i="53"/>
  <c r="AX649" i="53"/>
  <c r="AW649" i="53"/>
  <c r="AV649" i="53"/>
  <c r="AU649" i="53"/>
  <c r="AT649" i="53"/>
  <c r="AS649" i="53"/>
  <c r="AR649" i="53"/>
  <c r="AQ649" i="53"/>
  <c r="AP649" i="53"/>
  <c r="AO649" i="53"/>
  <c r="AN649" i="53"/>
  <c r="AM649" i="53"/>
  <c r="AL649" i="53"/>
  <c r="AK649" i="53"/>
  <c r="AJ649" i="53"/>
  <c r="AI649" i="53"/>
  <c r="AH649" i="53"/>
  <c r="AG649" i="53"/>
  <c r="AF649" i="53"/>
  <c r="AE649" i="53"/>
  <c r="AD649" i="53"/>
  <c r="AC649" i="53"/>
  <c r="AB649" i="53"/>
  <c r="AA649" i="53"/>
  <c r="Z649" i="53"/>
  <c r="DD647" i="53"/>
  <c r="DC647" i="53"/>
  <c r="DB647" i="53"/>
  <c r="DA647" i="53"/>
  <c r="CZ647" i="53"/>
  <c r="CY647" i="53"/>
  <c r="CX647" i="53"/>
  <c r="CW647" i="53"/>
  <c r="CV647" i="53"/>
  <c r="CU647" i="53"/>
  <c r="CT647" i="53"/>
  <c r="CS647" i="53"/>
  <c r="CR647" i="53"/>
  <c r="CQ647" i="53"/>
  <c r="CP647" i="53"/>
  <c r="CO647" i="53"/>
  <c r="CN647" i="53"/>
  <c r="CM647" i="53"/>
  <c r="CF647" i="53"/>
  <c r="CE647" i="53"/>
  <c r="CD647" i="53"/>
  <c r="CC647" i="53"/>
  <c r="CB647" i="53"/>
  <c r="CA647" i="53"/>
  <c r="BZ647" i="53"/>
  <c r="BY647" i="53"/>
  <c r="BX647" i="53"/>
  <c r="BW647" i="53"/>
  <c r="BV647" i="53"/>
  <c r="BU647" i="53"/>
  <c r="BT647" i="53"/>
  <c r="BS647" i="53"/>
  <c r="BR647" i="53"/>
  <c r="BQ647" i="53"/>
  <c r="BP647" i="53"/>
  <c r="BO647" i="53"/>
  <c r="BN647" i="53"/>
  <c r="BM647" i="53"/>
  <c r="BL647" i="53"/>
  <c r="BK647" i="53"/>
  <c r="BJ647" i="53"/>
  <c r="BI647" i="53"/>
  <c r="BH647" i="53"/>
  <c r="BG647" i="53"/>
  <c r="BF647" i="53"/>
  <c r="BE647" i="53"/>
  <c r="BD647" i="53"/>
  <c r="BC647" i="53"/>
  <c r="BB647" i="53"/>
  <c r="BA647" i="53"/>
  <c r="AZ647" i="53"/>
  <c r="AY647" i="53"/>
  <c r="AX647" i="53"/>
  <c r="AW647" i="53"/>
  <c r="AV647" i="53"/>
  <c r="AU647" i="53"/>
  <c r="AT647" i="53"/>
  <c r="AS647" i="53"/>
  <c r="AR647" i="53"/>
  <c r="AQ647" i="53"/>
  <c r="AP647" i="53"/>
  <c r="AO647" i="53"/>
  <c r="AN647" i="53"/>
  <c r="AM647" i="53"/>
  <c r="AL647" i="53"/>
  <c r="AK647" i="53"/>
  <c r="AJ647" i="53"/>
  <c r="AI647" i="53"/>
  <c r="AH647" i="53"/>
  <c r="AG647" i="53"/>
  <c r="AF647" i="53"/>
  <c r="AE647" i="53"/>
  <c r="AD647" i="53"/>
  <c r="AC647" i="53"/>
  <c r="AB647" i="53"/>
  <c r="AA647" i="53"/>
  <c r="Z647" i="53"/>
  <c r="Y647" i="53"/>
  <c r="X647" i="53"/>
  <c r="V647" i="53"/>
  <c r="U647" i="53"/>
  <c r="T647" i="53"/>
  <c r="S647" i="53"/>
  <c r="R647" i="53"/>
  <c r="Q647" i="53"/>
  <c r="P647" i="53"/>
  <c r="O647" i="53"/>
  <c r="N647" i="53"/>
  <c r="DD646" i="53"/>
  <c r="DC646" i="53"/>
  <c r="DB646" i="53"/>
  <c r="DA646" i="53"/>
  <c r="CZ646" i="53"/>
  <c r="CY646" i="53"/>
  <c r="CX646" i="53"/>
  <c r="CW646" i="53"/>
  <c r="CV646" i="53"/>
  <c r="CU646" i="53"/>
  <c r="CT646" i="53"/>
  <c r="CS646" i="53"/>
  <c r="CR646" i="53"/>
  <c r="CQ646" i="53"/>
  <c r="CP646" i="53"/>
  <c r="CO646" i="53"/>
  <c r="CN646" i="53"/>
  <c r="CM646" i="53"/>
  <c r="CF646" i="53"/>
  <c r="CE646" i="53"/>
  <c r="CD646" i="53"/>
  <c r="CC646" i="53"/>
  <c r="CB646" i="53"/>
  <c r="CA646" i="53"/>
  <c r="BZ646" i="53"/>
  <c r="BY646" i="53"/>
  <c r="BX646" i="53"/>
  <c r="BW646" i="53"/>
  <c r="BV646" i="53"/>
  <c r="BU646" i="53"/>
  <c r="BT646" i="53"/>
  <c r="BS646" i="53"/>
  <c r="BR646" i="53"/>
  <c r="BQ646" i="53"/>
  <c r="BP646" i="53"/>
  <c r="BO646" i="53"/>
  <c r="BN646" i="53"/>
  <c r="BM646" i="53"/>
  <c r="BL646" i="53"/>
  <c r="BK646" i="53"/>
  <c r="BJ646" i="53"/>
  <c r="BI646" i="53"/>
  <c r="BH646" i="53"/>
  <c r="BG646" i="53"/>
  <c r="BF646" i="53"/>
  <c r="BE646" i="53"/>
  <c r="BD646" i="53"/>
  <c r="BC646" i="53"/>
  <c r="BB646" i="53"/>
  <c r="BA646" i="53"/>
  <c r="AZ646" i="53"/>
  <c r="AY646" i="53"/>
  <c r="AX646" i="53"/>
  <c r="AW646" i="53"/>
  <c r="AV646" i="53"/>
  <c r="AU646" i="53"/>
  <c r="AT646" i="53"/>
  <c r="AS646" i="53"/>
  <c r="AR646" i="53"/>
  <c r="AQ646" i="53"/>
  <c r="AP646" i="53"/>
  <c r="AO646" i="53"/>
  <c r="AN646" i="53"/>
  <c r="AM646" i="53"/>
  <c r="AL646" i="53"/>
  <c r="AK646" i="53"/>
  <c r="AJ646" i="53"/>
  <c r="AI646" i="53"/>
  <c r="AH646" i="53"/>
  <c r="AG646" i="53"/>
  <c r="AF646" i="53"/>
  <c r="AE646" i="53"/>
  <c r="AD646" i="53"/>
  <c r="AC646" i="53"/>
  <c r="AB646" i="53"/>
  <c r="AA646" i="53"/>
  <c r="Z646" i="53"/>
  <c r="Y646" i="53"/>
  <c r="X646" i="53"/>
  <c r="V646" i="53"/>
  <c r="U646" i="53"/>
  <c r="T646" i="53"/>
  <c r="S646" i="53"/>
  <c r="R646" i="53"/>
  <c r="Q646" i="53"/>
  <c r="P646" i="53"/>
  <c r="O646" i="53"/>
  <c r="N646" i="53"/>
  <c r="DD645" i="53"/>
  <c r="DC645" i="53"/>
  <c r="DB645" i="53"/>
  <c r="DA645" i="53"/>
  <c r="CZ645" i="53"/>
  <c r="CY645" i="53"/>
  <c r="CX645" i="53"/>
  <c r="CW645" i="53"/>
  <c r="CV645" i="53"/>
  <c r="CU645" i="53"/>
  <c r="CT645" i="53"/>
  <c r="CS645" i="53"/>
  <c r="CR645" i="53"/>
  <c r="CQ645" i="53"/>
  <c r="CP645" i="53"/>
  <c r="CO645" i="53"/>
  <c r="CN645" i="53"/>
  <c r="CM645" i="53"/>
  <c r="CF645" i="53"/>
  <c r="CE645" i="53"/>
  <c r="CD645" i="53"/>
  <c r="CC645" i="53"/>
  <c r="CB645" i="53"/>
  <c r="CA645" i="53"/>
  <c r="BZ645" i="53"/>
  <c r="BY645" i="53"/>
  <c r="BX645" i="53"/>
  <c r="BW645" i="53"/>
  <c r="BV645" i="53"/>
  <c r="BU645" i="53"/>
  <c r="BT645" i="53"/>
  <c r="BS645" i="53"/>
  <c r="BR645" i="53"/>
  <c r="BQ645" i="53"/>
  <c r="BP645" i="53"/>
  <c r="BO645" i="53"/>
  <c r="BN645" i="53"/>
  <c r="BM645" i="53"/>
  <c r="BL645" i="53"/>
  <c r="BK645" i="53"/>
  <c r="BJ645" i="53"/>
  <c r="BI645" i="53"/>
  <c r="BH645" i="53"/>
  <c r="BG645" i="53"/>
  <c r="BF645" i="53"/>
  <c r="BE645" i="53"/>
  <c r="BD645" i="53"/>
  <c r="BC645" i="53"/>
  <c r="BB645" i="53"/>
  <c r="BA645" i="53"/>
  <c r="AZ645" i="53"/>
  <c r="AY645" i="53"/>
  <c r="AX645" i="53"/>
  <c r="AW645" i="53"/>
  <c r="AV645" i="53"/>
  <c r="AU645" i="53"/>
  <c r="AT645" i="53"/>
  <c r="AS645" i="53"/>
  <c r="AR645" i="53"/>
  <c r="AQ645" i="53"/>
  <c r="AP645" i="53"/>
  <c r="AO645" i="53"/>
  <c r="AN645" i="53"/>
  <c r="AM645" i="53"/>
  <c r="AL645" i="53"/>
  <c r="AK645" i="53"/>
  <c r="AJ645" i="53"/>
  <c r="AI645" i="53"/>
  <c r="AH645" i="53"/>
  <c r="AG645" i="53"/>
  <c r="AF645" i="53"/>
  <c r="AE645" i="53"/>
  <c r="AD645" i="53"/>
  <c r="AC645" i="53"/>
  <c r="AB645" i="53"/>
  <c r="AA645" i="53"/>
  <c r="Z645" i="53"/>
  <c r="Y645" i="53"/>
  <c r="X645" i="53"/>
  <c r="V645" i="53"/>
  <c r="U645" i="53"/>
  <c r="T645" i="53"/>
  <c r="S645" i="53"/>
  <c r="R645" i="53"/>
  <c r="Q645" i="53"/>
  <c r="P645" i="53"/>
  <c r="O645" i="53"/>
  <c r="N645" i="53"/>
  <c r="DD644" i="53"/>
  <c r="DC644" i="53"/>
  <c r="DB644" i="53"/>
  <c r="DA644" i="53"/>
  <c r="CZ644" i="53"/>
  <c r="CY644" i="53"/>
  <c r="CX644" i="53"/>
  <c r="CW644" i="53"/>
  <c r="CV644" i="53"/>
  <c r="CU644" i="53"/>
  <c r="CT644" i="53"/>
  <c r="CS644" i="53"/>
  <c r="CR644" i="53"/>
  <c r="CQ644" i="53"/>
  <c r="CP644" i="53"/>
  <c r="CO644" i="53"/>
  <c r="CN644" i="53"/>
  <c r="CM644" i="53"/>
  <c r="CF644" i="53"/>
  <c r="CE644" i="53"/>
  <c r="CD644" i="53"/>
  <c r="CC644" i="53"/>
  <c r="CB644" i="53"/>
  <c r="CA644" i="53"/>
  <c r="BZ644" i="53"/>
  <c r="BY644" i="53"/>
  <c r="BX644" i="53"/>
  <c r="BW644" i="53"/>
  <c r="BV644" i="53"/>
  <c r="BU644" i="53"/>
  <c r="BT644" i="53"/>
  <c r="BS644" i="53"/>
  <c r="BR644" i="53"/>
  <c r="BQ644" i="53"/>
  <c r="BP644" i="53"/>
  <c r="BO644" i="53"/>
  <c r="BN644" i="53"/>
  <c r="BM644" i="53"/>
  <c r="BL644" i="53"/>
  <c r="BK644" i="53"/>
  <c r="BJ644" i="53"/>
  <c r="BI644" i="53"/>
  <c r="BH644" i="53"/>
  <c r="BG644" i="53"/>
  <c r="BF644" i="53"/>
  <c r="BE644" i="53"/>
  <c r="BD644" i="53"/>
  <c r="BC644" i="53"/>
  <c r="BB644" i="53"/>
  <c r="BA644" i="53"/>
  <c r="AZ644" i="53"/>
  <c r="AY644" i="53"/>
  <c r="AX644" i="53"/>
  <c r="AW644" i="53"/>
  <c r="AV644" i="53"/>
  <c r="AU644" i="53"/>
  <c r="AT644" i="53"/>
  <c r="AS644" i="53"/>
  <c r="AR644" i="53"/>
  <c r="AQ644" i="53"/>
  <c r="AP644" i="53"/>
  <c r="AO644" i="53"/>
  <c r="AN644" i="53"/>
  <c r="AM644" i="53"/>
  <c r="AL644" i="53"/>
  <c r="AK644" i="53"/>
  <c r="AJ644" i="53"/>
  <c r="AI644" i="53"/>
  <c r="AH644" i="53"/>
  <c r="AG644" i="53"/>
  <c r="AF644" i="53"/>
  <c r="AE644" i="53"/>
  <c r="AD644" i="53"/>
  <c r="AC644" i="53"/>
  <c r="AB644" i="53"/>
  <c r="AA644" i="53"/>
  <c r="Z644" i="53"/>
  <c r="Y644" i="53"/>
  <c r="X644" i="53"/>
  <c r="V644" i="53"/>
  <c r="U644" i="53"/>
  <c r="T644" i="53"/>
  <c r="S644" i="53"/>
  <c r="R644" i="53"/>
  <c r="Q644" i="53"/>
  <c r="P644" i="53"/>
  <c r="O644" i="53"/>
  <c r="N644" i="53"/>
  <c r="DD643" i="53"/>
  <c r="DC643" i="53"/>
  <c r="DB643" i="53"/>
  <c r="DA643" i="53"/>
  <c r="CZ643" i="53"/>
  <c r="CY643" i="53"/>
  <c r="CX643" i="53"/>
  <c r="CW643" i="53"/>
  <c r="CV643" i="53"/>
  <c r="CU643" i="53"/>
  <c r="CT643" i="53"/>
  <c r="CS643" i="53"/>
  <c r="CR643" i="53"/>
  <c r="CQ643" i="53"/>
  <c r="CP643" i="53"/>
  <c r="CO643" i="53"/>
  <c r="CN643" i="53"/>
  <c r="CM643" i="53"/>
  <c r="CF643" i="53"/>
  <c r="CE643" i="53"/>
  <c r="CD643" i="53"/>
  <c r="CC643" i="53"/>
  <c r="CB643" i="53"/>
  <c r="CA643" i="53"/>
  <c r="BZ643" i="53"/>
  <c r="BY643" i="53"/>
  <c r="BX643" i="53"/>
  <c r="BW643" i="53"/>
  <c r="BV643" i="53"/>
  <c r="BU643" i="53"/>
  <c r="BT643" i="53"/>
  <c r="BS643" i="53"/>
  <c r="BR643" i="53"/>
  <c r="BQ643" i="53"/>
  <c r="BP643" i="53"/>
  <c r="BO643" i="53"/>
  <c r="BN643" i="53"/>
  <c r="BM643" i="53"/>
  <c r="BL643" i="53"/>
  <c r="BK643" i="53"/>
  <c r="BJ643" i="53"/>
  <c r="BI643" i="53"/>
  <c r="BH643" i="53"/>
  <c r="BG643" i="53"/>
  <c r="BF643" i="53"/>
  <c r="BE643" i="53"/>
  <c r="BD643" i="53"/>
  <c r="BC643" i="53"/>
  <c r="BB643" i="53"/>
  <c r="BA643" i="53"/>
  <c r="AZ643" i="53"/>
  <c r="AY643" i="53"/>
  <c r="AX643" i="53"/>
  <c r="AW643" i="53"/>
  <c r="AV643" i="53"/>
  <c r="AU643" i="53"/>
  <c r="AT643" i="53"/>
  <c r="AS643" i="53"/>
  <c r="AR643" i="53"/>
  <c r="AQ643" i="53"/>
  <c r="AP643" i="53"/>
  <c r="AO643" i="53"/>
  <c r="AN643" i="53"/>
  <c r="AM643" i="53"/>
  <c r="AL643" i="53"/>
  <c r="AK643" i="53"/>
  <c r="AJ643" i="53"/>
  <c r="AI643" i="53"/>
  <c r="AH643" i="53"/>
  <c r="AG643" i="53"/>
  <c r="AF643" i="53"/>
  <c r="AE643" i="53"/>
  <c r="AD643" i="53"/>
  <c r="AC643" i="53"/>
  <c r="AB643" i="53"/>
  <c r="AA643" i="53"/>
  <c r="Z643" i="53"/>
  <c r="Y643" i="53"/>
  <c r="X643" i="53"/>
  <c r="V643" i="53"/>
  <c r="V642" i="53" s="1"/>
  <c r="U643" i="53"/>
  <c r="T643" i="53"/>
  <c r="T642" i="53" s="1"/>
  <c r="S643" i="53"/>
  <c r="R643" i="53"/>
  <c r="R642" i="53" s="1"/>
  <c r="Q643" i="53"/>
  <c r="P643" i="53"/>
  <c r="O643" i="53"/>
  <c r="N643" i="53"/>
  <c r="BE642" i="53"/>
  <c r="BD642" i="53"/>
  <c r="BC642" i="53"/>
  <c r="BB642" i="53"/>
  <c r="BA642" i="53"/>
  <c r="AZ642" i="53"/>
  <c r="AY642" i="53"/>
  <c r="AX642" i="53"/>
  <c r="AW642" i="53"/>
  <c r="AV642" i="53"/>
  <c r="AU642" i="53"/>
  <c r="AT642" i="53"/>
  <c r="AS642" i="53"/>
  <c r="AR642" i="53"/>
  <c r="AR658" i="53" s="1"/>
  <c r="AQ642" i="53"/>
  <c r="AP642" i="53"/>
  <c r="AP658" i="53" s="1"/>
  <c r="AO642" i="53"/>
  <c r="AN642" i="53"/>
  <c r="AN658" i="53" s="1"/>
  <c r="AM642" i="53"/>
  <c r="AL642" i="53"/>
  <c r="AL658" i="53" s="1"/>
  <c r="AK642" i="53"/>
  <c r="AJ642" i="53"/>
  <c r="AJ658" i="53" s="1"/>
  <c r="AI642" i="53"/>
  <c r="AH642" i="53"/>
  <c r="AH658" i="53" s="1"/>
  <c r="AG642" i="53"/>
  <c r="AF642" i="53"/>
  <c r="AF658" i="53" s="1"/>
  <c r="AE642" i="53"/>
  <c r="AD642" i="53"/>
  <c r="AD658" i="53" s="1"/>
  <c r="AC642" i="53"/>
  <c r="AB642" i="53"/>
  <c r="AB658" i="53" s="1"/>
  <c r="AA642" i="53"/>
  <c r="Z642" i="53"/>
  <c r="Z658" i="53" s="1"/>
  <c r="Y642" i="53"/>
  <c r="X642" i="53"/>
  <c r="X658" i="53" s="1"/>
  <c r="U642" i="53"/>
  <c r="S642" i="53"/>
  <c r="Q642" i="53"/>
  <c r="M642" i="53"/>
  <c r="W640" i="53"/>
  <c r="W639" i="53"/>
  <c r="W638" i="53"/>
  <c r="W637" i="53"/>
  <c r="W636" i="53"/>
  <c r="W635" i="53"/>
  <c r="W634" i="53"/>
  <c r="W633" i="53"/>
  <c r="W632" i="53"/>
  <c r="W631" i="53"/>
  <c r="W630" i="53"/>
  <c r="W629" i="53"/>
  <c r="W628" i="53"/>
  <c r="W627" i="53"/>
  <c r="W626" i="53"/>
  <c r="W625" i="53"/>
  <c r="W624" i="53"/>
  <c r="W623" i="53"/>
  <c r="W622" i="53"/>
  <c r="W621" i="53"/>
  <c r="W620" i="53"/>
  <c r="W619" i="53"/>
  <c r="W618" i="53"/>
  <c r="W617" i="53"/>
  <c r="W615" i="53"/>
  <c r="W614" i="53"/>
  <c r="W613" i="53"/>
  <c r="W612" i="53"/>
  <c r="W611" i="53"/>
  <c r="W610" i="53"/>
  <c r="W609" i="53"/>
  <c r="W608" i="53"/>
  <c r="W607" i="53"/>
  <c r="W606" i="53"/>
  <c r="W605" i="53"/>
  <c r="W604" i="53"/>
  <c r="W603" i="53"/>
  <c r="W602" i="53"/>
  <c r="W601" i="53"/>
  <c r="W600" i="53"/>
  <c r="W599" i="53"/>
  <c r="W598" i="53"/>
  <c r="W597" i="53"/>
  <c r="W596" i="53"/>
  <c r="W595" i="53"/>
  <c r="W594" i="53"/>
  <c r="W593" i="53"/>
  <c r="W592" i="53"/>
  <c r="W591" i="53"/>
  <c r="W590" i="53"/>
  <c r="W589" i="53"/>
  <c r="W588" i="53"/>
  <c r="W587" i="53"/>
  <c r="W586" i="53"/>
  <c r="W585" i="53"/>
  <c r="W584" i="53"/>
  <c r="W583" i="53"/>
  <c r="W582" i="53"/>
  <c r="W581" i="53"/>
  <c r="W580" i="53"/>
  <c r="W579" i="53"/>
  <c r="W578" i="53"/>
  <c r="W577" i="53"/>
  <c r="W576" i="53"/>
  <c r="W575" i="53"/>
  <c r="W574" i="53"/>
  <c r="W573" i="53"/>
  <c r="W572" i="53"/>
  <c r="W571" i="53"/>
  <c r="W570" i="53"/>
  <c r="W569" i="53"/>
  <c r="W568" i="53"/>
  <c r="W567" i="53"/>
  <c r="W566" i="53"/>
  <c r="W564" i="53"/>
  <c r="W563" i="53"/>
  <c r="W562" i="53"/>
  <c r="W561" i="53"/>
  <c r="W560" i="53"/>
  <c r="W559" i="53"/>
  <c r="W558" i="53"/>
  <c r="W557" i="53"/>
  <c r="W556" i="53"/>
  <c r="W555" i="53"/>
  <c r="W554" i="53"/>
  <c r="W553" i="53"/>
  <c r="W552" i="53"/>
  <c r="W551" i="53"/>
  <c r="W549" i="53"/>
  <c r="W548" i="53"/>
  <c r="W547" i="53"/>
  <c r="W546" i="53"/>
  <c r="W545" i="53"/>
  <c r="W544" i="53"/>
  <c r="W543" i="53"/>
  <c r="W542" i="53"/>
  <c r="W541" i="53"/>
  <c r="W538" i="53"/>
  <c r="W537" i="53"/>
  <c r="W536" i="53"/>
  <c r="W535" i="53"/>
  <c r="W534" i="53"/>
  <c r="W533" i="53"/>
  <c r="W532" i="53"/>
  <c r="W531" i="53"/>
  <c r="W530" i="53"/>
  <c r="W528" i="53"/>
  <c r="W527" i="53"/>
  <c r="W526" i="53"/>
  <c r="W525" i="53"/>
  <c r="W524" i="53"/>
  <c r="W523" i="53"/>
  <c r="W522" i="53"/>
  <c r="W521" i="53"/>
  <c r="W520" i="53"/>
  <c r="W519" i="53"/>
  <c r="W518" i="53"/>
  <c r="W517" i="53"/>
  <c r="W516" i="53"/>
  <c r="W515" i="53"/>
  <c r="W514" i="53"/>
  <c r="W513" i="53"/>
  <c r="W512" i="53"/>
  <c r="W511" i="53"/>
  <c r="W510" i="53"/>
  <c r="W509" i="53"/>
  <c r="W508" i="53"/>
  <c r="W507" i="53"/>
  <c r="W506" i="53"/>
  <c r="W505" i="53"/>
  <c r="W504" i="53"/>
  <c r="W503" i="53"/>
  <c r="W502" i="53"/>
  <c r="W501" i="53"/>
  <c r="W500" i="53"/>
  <c r="W497" i="53"/>
  <c r="W496" i="53"/>
  <c r="W495" i="53"/>
  <c r="W494" i="53"/>
  <c r="W493" i="53"/>
  <c r="W492" i="53"/>
  <c r="W491" i="53"/>
  <c r="W489" i="53"/>
  <c r="W488" i="53"/>
  <c r="W487" i="53"/>
  <c r="W486" i="53"/>
  <c r="W485" i="53"/>
  <c r="W484" i="53"/>
  <c r="W483" i="53"/>
  <c r="W482" i="53"/>
  <c r="W481" i="53"/>
  <c r="W480" i="53"/>
  <c r="W478" i="53"/>
  <c r="W477" i="53"/>
  <c r="W476" i="53"/>
  <c r="W472" i="53"/>
  <c r="W471" i="53"/>
  <c r="W470" i="53"/>
  <c r="W469" i="53"/>
  <c r="W468" i="53"/>
  <c r="W467" i="53"/>
  <c r="W466" i="53"/>
  <c r="W465" i="53"/>
  <c r="W464" i="53"/>
  <c r="W463" i="53"/>
  <c r="W462" i="53"/>
  <c r="W461" i="53"/>
  <c r="W460" i="53"/>
  <c r="W459" i="53"/>
  <c r="W458" i="53"/>
  <c r="W457" i="53"/>
  <c r="W456" i="53"/>
  <c r="W455" i="53"/>
  <c r="W454" i="53"/>
  <c r="W453" i="53"/>
  <c r="W452" i="53"/>
  <c r="W451" i="53"/>
  <c r="W450" i="53"/>
  <c r="W449" i="53"/>
  <c r="W448" i="53"/>
  <c r="W447" i="53"/>
  <c r="W446" i="53"/>
  <c r="W445" i="53"/>
  <c r="W444" i="53"/>
  <c r="W442" i="53"/>
  <c r="W441" i="53"/>
  <c r="W440" i="53"/>
  <c r="W439" i="53"/>
  <c r="W438" i="53"/>
  <c r="W437" i="53"/>
  <c r="W436" i="53"/>
  <c r="W435" i="53"/>
  <c r="W434" i="53"/>
  <c r="W433" i="53"/>
  <c r="W432" i="53"/>
  <c r="W431" i="53"/>
  <c r="W430" i="53"/>
  <c r="W429" i="53"/>
  <c r="W428" i="53"/>
  <c r="W427" i="53"/>
  <c r="W426" i="53"/>
  <c r="W425" i="53"/>
  <c r="W424" i="53"/>
  <c r="W423" i="53"/>
  <c r="W422" i="53"/>
  <c r="W421" i="53"/>
  <c r="W420" i="53"/>
  <c r="W419" i="53"/>
  <c r="W418" i="53"/>
  <c r="W417" i="53"/>
  <c r="W416" i="53"/>
  <c r="W415" i="53"/>
  <c r="W414" i="53"/>
  <c r="W413" i="53"/>
  <c r="W412" i="53"/>
  <c r="W411" i="53"/>
  <c r="W410" i="53"/>
  <c r="W408" i="53"/>
  <c r="W407" i="53"/>
  <c r="W406" i="53"/>
  <c r="W405" i="53"/>
  <c r="W404" i="53"/>
  <c r="W403" i="53"/>
  <c r="W402" i="53"/>
  <c r="W401" i="53"/>
  <c r="W400" i="53"/>
  <c r="W399" i="53"/>
  <c r="W398" i="53"/>
  <c r="W397" i="53"/>
  <c r="W396" i="53"/>
  <c r="W395" i="53"/>
  <c r="W394" i="53"/>
  <c r="W393" i="53"/>
  <c r="W392" i="53"/>
  <c r="W391" i="53"/>
  <c r="W390" i="53"/>
  <c r="W389" i="53"/>
  <c r="W388" i="53"/>
  <c r="W387" i="53"/>
  <c r="W386" i="53"/>
  <c r="W385" i="53"/>
  <c r="W382" i="53"/>
  <c r="W381" i="53"/>
  <c r="W380" i="53"/>
  <c r="W379" i="53"/>
  <c r="W378" i="53"/>
  <c r="W377" i="53"/>
  <c r="W376" i="53"/>
  <c r="W374" i="53"/>
  <c r="W373" i="53"/>
  <c r="W372" i="53"/>
  <c r="W371" i="53"/>
  <c r="W370" i="53"/>
  <c r="W368" i="53"/>
  <c r="W367" i="53"/>
  <c r="W366" i="53"/>
  <c r="W365" i="53"/>
  <c r="W364" i="53"/>
  <c r="W363" i="53"/>
  <c r="W360" i="53"/>
  <c r="W359" i="53"/>
  <c r="W358" i="53"/>
  <c r="W356" i="53"/>
  <c r="W355" i="53"/>
  <c r="W354" i="53"/>
  <c r="W353" i="53"/>
  <c r="W352" i="53"/>
  <c r="W351" i="53"/>
  <c r="W350" i="53"/>
  <c r="W349" i="53"/>
  <c r="W348" i="53"/>
  <c r="W347" i="53"/>
  <c r="W345" i="53"/>
  <c r="W344" i="53"/>
  <c r="W343" i="53"/>
  <c r="W342" i="53"/>
  <c r="W341" i="53"/>
  <c r="W339" i="53"/>
  <c r="W338" i="53"/>
  <c r="W337" i="53"/>
  <c r="W336" i="53"/>
  <c r="W335" i="53"/>
  <c r="W333" i="53"/>
  <c r="W332" i="53"/>
  <c r="W330" i="53"/>
  <c r="W329" i="53"/>
  <c r="W328" i="53"/>
  <c r="W327" i="53"/>
  <c r="W326" i="53"/>
  <c r="W325" i="53"/>
  <c r="W324" i="53"/>
  <c r="W323" i="53"/>
  <c r="W322" i="53"/>
  <c r="W321" i="53"/>
  <c r="W320" i="53"/>
  <c r="W319" i="53"/>
  <c r="W318" i="53"/>
  <c r="W317" i="53"/>
  <c r="W316" i="53"/>
  <c r="W315" i="53"/>
  <c r="W314" i="53"/>
  <c r="W313" i="53"/>
  <c r="W312" i="53"/>
  <c r="W309" i="53"/>
  <c r="W308" i="53"/>
  <c r="W306" i="53"/>
  <c r="W305" i="53"/>
  <c r="W304" i="53"/>
  <c r="W303" i="53"/>
  <c r="W302" i="53"/>
  <c r="W301" i="53"/>
  <c r="W300" i="53"/>
  <c r="W299" i="53"/>
  <c r="W298" i="53"/>
  <c r="W297" i="53"/>
  <c r="W296" i="53"/>
  <c r="W295" i="53"/>
  <c r="W294" i="53"/>
  <c r="W293" i="53"/>
  <c r="W292" i="53"/>
  <c r="W291" i="53"/>
  <c r="W290" i="53"/>
  <c r="W289" i="53"/>
  <c r="W288" i="53"/>
  <c r="W287" i="53"/>
  <c r="W286" i="53"/>
  <c r="W285" i="53"/>
  <c r="W284" i="53"/>
  <c r="W281" i="53"/>
  <c r="W279" i="53"/>
  <c r="W278" i="53"/>
  <c r="W276" i="53"/>
  <c r="W275" i="53"/>
  <c r="W274" i="53"/>
  <c r="W273" i="53"/>
  <c r="W271" i="53"/>
  <c r="W269" i="53"/>
  <c r="W268" i="53"/>
  <c r="W267" i="53"/>
  <c r="W266" i="53"/>
  <c r="W265" i="53"/>
  <c r="W264" i="53"/>
  <c r="W261" i="53"/>
  <c r="W260" i="53"/>
  <c r="W259" i="53"/>
  <c r="W258" i="53"/>
  <c r="W257" i="53"/>
  <c r="W256" i="53"/>
  <c r="W255" i="53"/>
  <c r="W254" i="53"/>
  <c r="W253" i="53"/>
  <c r="W252" i="53"/>
  <c r="W251" i="53"/>
  <c r="W250" i="53"/>
  <c r="W248" i="53"/>
  <c r="W247" i="53"/>
  <c r="W246" i="53"/>
  <c r="W245" i="53"/>
  <c r="W244" i="53"/>
  <c r="W243" i="53"/>
  <c r="W242" i="53"/>
  <c r="W241" i="53"/>
  <c r="W240" i="53"/>
  <c r="W239" i="53"/>
  <c r="W238" i="53"/>
  <c r="W237" i="53"/>
  <c r="W236" i="53"/>
  <c r="W235" i="53"/>
  <c r="W233" i="53"/>
  <c r="W232" i="53"/>
  <c r="W231" i="53"/>
  <c r="W230" i="53"/>
  <c r="W229" i="53"/>
  <c r="W228" i="53"/>
  <c r="W227" i="53"/>
  <c r="W226" i="53"/>
  <c r="W225" i="53"/>
  <c r="W224" i="53"/>
  <c r="W223" i="53"/>
  <c r="W222" i="53"/>
  <c r="W221" i="53"/>
  <c r="W220" i="53"/>
  <c r="W217" i="53"/>
  <c r="W216" i="53"/>
  <c r="W215" i="53"/>
  <c r="W214" i="53"/>
  <c r="W210" i="53"/>
  <c r="W209" i="53"/>
  <c r="W208" i="53"/>
  <c r="W207" i="53"/>
  <c r="W206" i="53"/>
  <c r="W205" i="53"/>
  <c r="W204" i="53"/>
  <c r="W203" i="53"/>
  <c r="W202" i="53"/>
  <c r="W201" i="53"/>
  <c r="W200" i="53"/>
  <c r="W199" i="53"/>
  <c r="W198" i="53"/>
  <c r="W197" i="53"/>
  <c r="W196" i="53"/>
  <c r="W195" i="53"/>
  <c r="W194" i="53"/>
  <c r="W193" i="53"/>
  <c r="W192" i="53"/>
  <c r="W191" i="53"/>
  <c r="W190" i="53"/>
  <c r="W189" i="53"/>
  <c r="W188" i="53"/>
  <c r="W187" i="53"/>
  <c r="W186" i="53"/>
  <c r="W185" i="53"/>
  <c r="W184" i="53"/>
  <c r="W183" i="53"/>
  <c r="W181" i="53"/>
  <c r="W180" i="53"/>
  <c r="W179" i="53"/>
  <c r="W178" i="53"/>
  <c r="W177" i="53"/>
  <c r="W176" i="53"/>
  <c r="W175" i="53"/>
  <c r="W174" i="53"/>
  <c r="W173" i="53"/>
  <c r="W172" i="53"/>
  <c r="W171" i="53"/>
  <c r="W170" i="53"/>
  <c r="W169" i="53"/>
  <c r="W168" i="53"/>
  <c r="W167" i="53"/>
  <c r="W166" i="53"/>
  <c r="W165" i="53"/>
  <c r="W164" i="53"/>
  <c r="W163" i="53"/>
  <c r="W162" i="53"/>
  <c r="W161" i="53"/>
  <c r="W160" i="53"/>
  <c r="W159" i="53"/>
  <c r="W158" i="53"/>
  <c r="W157" i="53"/>
  <c r="W156" i="53"/>
  <c r="W154" i="53"/>
  <c r="W153" i="53"/>
  <c r="W152" i="53"/>
  <c r="W151" i="53"/>
  <c r="W150" i="53"/>
  <c r="W149" i="53"/>
  <c r="W148" i="53"/>
  <c r="W147" i="53"/>
  <c r="W146" i="53"/>
  <c r="W145" i="53"/>
  <c r="W144" i="53"/>
  <c r="W143" i="53"/>
  <c r="W142" i="53"/>
  <c r="W141" i="53"/>
  <c r="W140" i="53"/>
  <c r="W139" i="53"/>
  <c r="W138" i="53"/>
  <c r="W137" i="53"/>
  <c r="W135" i="53"/>
  <c r="W134" i="53"/>
  <c r="W133" i="53"/>
  <c r="W132" i="53"/>
  <c r="W131" i="53"/>
  <c r="W130" i="53"/>
  <c r="W129" i="53"/>
  <c r="W128" i="53"/>
  <c r="W127" i="53"/>
  <c r="W125" i="53"/>
  <c r="W124" i="53"/>
  <c r="W123" i="53"/>
  <c r="W122" i="53"/>
  <c r="W121" i="53"/>
  <c r="W120" i="53"/>
  <c r="W119" i="53"/>
  <c r="W118" i="53"/>
  <c r="W117" i="53"/>
  <c r="W116" i="53"/>
  <c r="W115" i="53"/>
  <c r="W114" i="53"/>
  <c r="W113" i="53"/>
  <c r="W112" i="53"/>
  <c r="W111" i="53"/>
  <c r="W110" i="53"/>
  <c r="W109" i="53"/>
  <c r="W106" i="53"/>
  <c r="W105" i="53"/>
  <c r="W104" i="53"/>
  <c r="W103" i="53"/>
  <c r="W102" i="53"/>
  <c r="W99" i="53"/>
  <c r="W98" i="53"/>
  <c r="W97" i="53"/>
  <c r="W96" i="53"/>
  <c r="W95" i="53"/>
  <c r="W94" i="53"/>
  <c r="W93" i="53"/>
  <c r="W92" i="53"/>
  <c r="W91" i="53"/>
  <c r="W90" i="53"/>
  <c r="W89" i="53"/>
  <c r="W88" i="53"/>
  <c r="W87" i="53"/>
  <c r="W86" i="53"/>
  <c r="W85" i="53"/>
  <c r="W83" i="53"/>
  <c r="W82" i="53"/>
  <c r="W81" i="53"/>
  <c r="W80" i="53"/>
  <c r="W79" i="53"/>
  <c r="W78" i="53"/>
  <c r="W77" i="53"/>
  <c r="W76" i="53"/>
  <c r="W75" i="53"/>
  <c r="W74" i="53"/>
  <c r="W73" i="53"/>
  <c r="W71" i="53"/>
  <c r="W70" i="53"/>
  <c r="W69" i="53"/>
  <c r="W68" i="53"/>
  <c r="W67" i="53"/>
  <c r="W66" i="53"/>
  <c r="W65" i="53"/>
  <c r="W63" i="53"/>
  <c r="W62" i="53"/>
  <c r="W61" i="53"/>
  <c r="W60" i="53"/>
  <c r="W59" i="53"/>
  <c r="W58" i="53"/>
  <c r="W57" i="53"/>
  <c r="W55" i="53"/>
  <c r="W54" i="53"/>
  <c r="W53" i="53"/>
  <c r="W52" i="53"/>
  <c r="W51" i="53"/>
  <c r="W50" i="53"/>
  <c r="W49" i="53"/>
  <c r="W48" i="53"/>
  <c r="W47" i="53"/>
  <c r="W46" i="53"/>
  <c r="W44" i="53"/>
  <c r="W43" i="53"/>
  <c r="W42" i="53"/>
  <c r="W41" i="53"/>
  <c r="W40" i="53"/>
  <c r="W39" i="53"/>
  <c r="W38" i="53"/>
  <c r="W37" i="53"/>
  <c r="W36" i="53"/>
  <c r="W34" i="53"/>
  <c r="W33" i="53"/>
  <c r="W32" i="53"/>
  <c r="W31" i="53"/>
  <c r="W30" i="53"/>
  <c r="W28" i="53"/>
  <c r="W27" i="53"/>
  <c r="W26" i="53"/>
  <c r="W25" i="53"/>
  <c r="W24" i="53"/>
  <c r="W23" i="53"/>
  <c r="W22" i="53"/>
  <c r="W21" i="53"/>
  <c r="W20" i="53"/>
  <c r="W17" i="53"/>
  <c r="W16" i="53"/>
  <c r="W15" i="53"/>
  <c r="W14" i="53"/>
  <c r="W13" i="53"/>
  <c r="W12" i="53"/>
  <c r="W11" i="53"/>
  <c r="W10" i="53"/>
  <c r="W9" i="53"/>
  <c r="W646" i="53" l="1"/>
  <c r="W647" i="53"/>
  <c r="X665" i="53"/>
  <c r="O642" i="53"/>
  <c r="W645" i="53"/>
  <c r="P642" i="53"/>
  <c r="W644" i="53"/>
  <c r="N642" i="53"/>
  <c r="W642" i="53" s="1"/>
  <c r="W643" i="53"/>
  <c r="Y664" i="53"/>
  <c r="Y663" i="53"/>
  <c r="Y659" i="53"/>
  <c r="Y662" i="53"/>
  <c r="Y661" i="53"/>
  <c r="Y660" i="53"/>
  <c r="AA664" i="53"/>
  <c r="AA663" i="53"/>
  <c r="AA659" i="53"/>
  <c r="AA662" i="53"/>
  <c r="AA661" i="53"/>
  <c r="AA660" i="53"/>
  <c r="AC664" i="53"/>
  <c r="AC663" i="53"/>
  <c r="AC659" i="53"/>
  <c r="AC662" i="53"/>
  <c r="AC661" i="53"/>
  <c r="AC660" i="53"/>
  <c r="AE664" i="53"/>
  <c r="AE663" i="53"/>
  <c r="AE659" i="53"/>
  <c r="AE662" i="53"/>
  <c r="AE661" i="53"/>
  <c r="AE660" i="53"/>
  <c r="AG664" i="53"/>
  <c r="AG663" i="53"/>
  <c r="AG659" i="53"/>
  <c r="AG662" i="53"/>
  <c r="AG661" i="53"/>
  <c r="AG660" i="53"/>
  <c r="AI664" i="53"/>
  <c r="AI663" i="53"/>
  <c r="AI659" i="53"/>
  <c r="AI662" i="53"/>
  <c r="AI661" i="53"/>
  <c r="AI660" i="53"/>
  <c r="AK664" i="53"/>
  <c r="AK663" i="53"/>
  <c r="AK659" i="53"/>
  <c r="AK662" i="53"/>
  <c r="AK661" i="53"/>
  <c r="AK660" i="53"/>
  <c r="AM664" i="53"/>
  <c r="AM663" i="53"/>
  <c r="AM659" i="53"/>
  <c r="AM662" i="53"/>
  <c r="AM661" i="53"/>
  <c r="AM660" i="53"/>
  <c r="AO664" i="53"/>
  <c r="AO663" i="53"/>
  <c r="AO659" i="53"/>
  <c r="AO662" i="53"/>
  <c r="AO661" i="53"/>
  <c r="AO660" i="53"/>
  <c r="AQ664" i="53"/>
  <c r="AQ663" i="53"/>
  <c r="AQ659" i="53"/>
  <c r="AQ662" i="53"/>
  <c r="AQ661" i="53"/>
  <c r="AQ660" i="53"/>
  <c r="AS664" i="53"/>
  <c r="AS663" i="53"/>
  <c r="AS659" i="53"/>
  <c r="AS662" i="53"/>
  <c r="AS661" i="53"/>
  <c r="AS660" i="53"/>
  <c r="AU664" i="53"/>
  <c r="AU663" i="53"/>
  <c r="AU662" i="53"/>
  <c r="AU659" i="53"/>
  <c r="AU661" i="53"/>
  <c r="AU660" i="53"/>
  <c r="AW664" i="53"/>
  <c r="AW663" i="53"/>
  <c r="AW662" i="53"/>
  <c r="AW659" i="53"/>
  <c r="AW661" i="53"/>
  <c r="AW660" i="53"/>
  <c r="AY664" i="53"/>
  <c r="AY663" i="53"/>
  <c r="AY662" i="53"/>
  <c r="AY659" i="53"/>
  <c r="AY661" i="53"/>
  <c r="AY660" i="53"/>
  <c r="BA664" i="53"/>
  <c r="BA663" i="53"/>
  <c r="BA662" i="53"/>
  <c r="BA659" i="53"/>
  <c r="BA661" i="53"/>
  <c r="BA660" i="53"/>
  <c r="BC664" i="53"/>
  <c r="BC663" i="53"/>
  <c r="BC662" i="53"/>
  <c r="BC659" i="53"/>
  <c r="BC661" i="53"/>
  <c r="BC660" i="53"/>
  <c r="BE664" i="53"/>
  <c r="BE663" i="53"/>
  <c r="BE662" i="53"/>
  <c r="BE659" i="53"/>
  <c r="BE658" i="53"/>
  <c r="BE661" i="53"/>
  <c r="BE660" i="53"/>
  <c r="BG664" i="53"/>
  <c r="BG662" i="53"/>
  <c r="BG659" i="53"/>
  <c r="BI664" i="53"/>
  <c r="BI662" i="53"/>
  <c r="BI659" i="53"/>
  <c r="BK664" i="53"/>
  <c r="BK662" i="53"/>
  <c r="BK659" i="53"/>
  <c r="BM664" i="53"/>
  <c r="BM662" i="53"/>
  <c r="BM659" i="53"/>
  <c r="BO664" i="53"/>
  <c r="BO662" i="53"/>
  <c r="BO659" i="53"/>
  <c r="BQ664" i="53"/>
  <c r="BQ662" i="53"/>
  <c r="BQ659" i="53"/>
  <c r="BS664" i="53"/>
  <c r="BS662" i="53"/>
  <c r="BS659" i="53"/>
  <c r="BU664" i="53"/>
  <c r="BU662" i="53"/>
  <c r="BU659" i="53"/>
  <c r="BW664" i="53"/>
  <c r="BW662" i="53"/>
  <c r="BW659" i="53"/>
  <c r="BY664" i="53"/>
  <c r="BY662" i="53"/>
  <c r="BY659" i="53"/>
  <c r="CA664" i="53"/>
  <c r="CA662" i="53"/>
  <c r="CA659" i="53"/>
  <c r="CC664" i="53"/>
  <c r="CC662" i="53"/>
  <c r="CC659" i="53"/>
  <c r="CE664" i="53"/>
  <c r="CE662" i="53"/>
  <c r="CE659" i="53"/>
  <c r="CM664" i="53"/>
  <c r="CM662" i="53"/>
  <c r="CM659" i="53"/>
  <c r="CO664" i="53"/>
  <c r="CO662" i="53"/>
  <c r="CO659" i="53"/>
  <c r="CQ664" i="53"/>
  <c r="CQ662" i="53"/>
  <c r="CQ659" i="53"/>
  <c r="CS664" i="53"/>
  <c r="CS662" i="53"/>
  <c r="CS659" i="53"/>
  <c r="CU664" i="53"/>
  <c r="CU662" i="53"/>
  <c r="CU659" i="53"/>
  <c r="CW664" i="53"/>
  <c r="CW662" i="53"/>
  <c r="CW659" i="53"/>
  <c r="CY664" i="53"/>
  <c r="CY662" i="53"/>
  <c r="CY659" i="53"/>
  <c r="DA664" i="53"/>
  <c r="DA662" i="53"/>
  <c r="DA659" i="53"/>
  <c r="DC664" i="53"/>
  <c r="DC662" i="53"/>
  <c r="DC659" i="53"/>
  <c r="AU658" i="53"/>
  <c r="AY658" i="53"/>
  <c r="BC658" i="53"/>
  <c r="X664" i="53"/>
  <c r="X663" i="53"/>
  <c r="X662" i="53"/>
  <c r="X661" i="53"/>
  <c r="X660" i="53"/>
  <c r="X659" i="53"/>
  <c r="Z664" i="53"/>
  <c r="Z663" i="53"/>
  <c r="Z662" i="53"/>
  <c r="Z661" i="53"/>
  <c r="Z660" i="53"/>
  <c r="Z659" i="53"/>
  <c r="AB664" i="53"/>
  <c r="AB663" i="53"/>
  <c r="AB662" i="53"/>
  <c r="AB661" i="53"/>
  <c r="AB660" i="53"/>
  <c r="AB659" i="53"/>
  <c r="AD664" i="53"/>
  <c r="AD663" i="53"/>
  <c r="AD662" i="53"/>
  <c r="AD661" i="53"/>
  <c r="AD660" i="53"/>
  <c r="AD659" i="53"/>
  <c r="AF664" i="53"/>
  <c r="AF663" i="53"/>
  <c r="AF662" i="53"/>
  <c r="AF661" i="53"/>
  <c r="AF660" i="53"/>
  <c r="AF659" i="53"/>
  <c r="AH664" i="53"/>
  <c r="AH663" i="53"/>
  <c r="AH662" i="53"/>
  <c r="AH661" i="53"/>
  <c r="AH660" i="53"/>
  <c r="AH659" i="53"/>
  <c r="AJ664" i="53"/>
  <c r="AJ663" i="53"/>
  <c r="AJ662" i="53"/>
  <c r="AJ661" i="53"/>
  <c r="AJ660" i="53"/>
  <c r="AJ659" i="53"/>
  <c r="AL664" i="53"/>
  <c r="AL663" i="53"/>
  <c r="AL662" i="53"/>
  <c r="AL661" i="53"/>
  <c r="AL660" i="53"/>
  <c r="AL659" i="53"/>
  <c r="AN664" i="53"/>
  <c r="AN663" i="53"/>
  <c r="AN662" i="53"/>
  <c r="AN661" i="53"/>
  <c r="AN660" i="53"/>
  <c r="AN659" i="53"/>
  <c r="AP664" i="53"/>
  <c r="AP663" i="53"/>
  <c r="AP662" i="53"/>
  <c r="AP661" i="53"/>
  <c r="AP660" i="53"/>
  <c r="AP659" i="53"/>
  <c r="AR664" i="53"/>
  <c r="AR663" i="53"/>
  <c r="AR662" i="53"/>
  <c r="AR661" i="53"/>
  <c r="AR660" i="53"/>
  <c r="AR659" i="53"/>
  <c r="AT662" i="53"/>
  <c r="AT664" i="53"/>
  <c r="AT663" i="53"/>
  <c r="AT661" i="53"/>
  <c r="AT660" i="53"/>
  <c r="AT659" i="53"/>
  <c r="AT658" i="53"/>
  <c r="AV662" i="53"/>
  <c r="AV664" i="53"/>
  <c r="AV663" i="53"/>
  <c r="AV661" i="53"/>
  <c r="AV660" i="53"/>
  <c r="AV659" i="53"/>
  <c r="AV658" i="53"/>
  <c r="AX662" i="53"/>
  <c r="AX664" i="53"/>
  <c r="AX663" i="53"/>
  <c r="AX661" i="53"/>
  <c r="AX660" i="53"/>
  <c r="AX659" i="53"/>
  <c r="AX658" i="53"/>
  <c r="AZ662" i="53"/>
  <c r="AZ664" i="53"/>
  <c r="AZ663" i="53"/>
  <c r="AZ661" i="53"/>
  <c r="AZ660" i="53"/>
  <c r="AZ659" i="53"/>
  <c r="AZ658" i="53"/>
  <c r="BB662" i="53"/>
  <c r="BB664" i="53"/>
  <c r="BB663" i="53"/>
  <c r="BB661" i="53"/>
  <c r="BB660" i="53"/>
  <c r="BB659" i="53"/>
  <c r="BB658" i="53"/>
  <c r="BD662" i="53"/>
  <c r="BD664" i="53"/>
  <c r="BD663" i="53"/>
  <c r="BD661" i="53"/>
  <c r="BD660" i="53"/>
  <c r="BD659" i="53"/>
  <c r="BD658" i="53"/>
  <c r="BF662" i="53"/>
  <c r="BF664" i="53"/>
  <c r="BF659" i="53"/>
  <c r="BH662" i="53"/>
  <c r="BH664" i="53"/>
  <c r="BH659" i="53"/>
  <c r="BJ662" i="53"/>
  <c r="BJ664" i="53"/>
  <c r="BJ659" i="53"/>
  <c r="BL662" i="53"/>
  <c r="BL664" i="53"/>
  <c r="BL659" i="53"/>
  <c r="BN662" i="53"/>
  <c r="BN664" i="53"/>
  <c r="BN659" i="53"/>
  <c r="BP662" i="53"/>
  <c r="BP664" i="53"/>
  <c r="BP659" i="53"/>
  <c r="BR662" i="53"/>
  <c r="BR664" i="53"/>
  <c r="BR659" i="53"/>
  <c r="BT662" i="53"/>
  <c r="BT664" i="53"/>
  <c r="BT659" i="53"/>
  <c r="BV662" i="53"/>
  <c r="BV664" i="53"/>
  <c r="BV659" i="53"/>
  <c r="BX662" i="53"/>
  <c r="BX664" i="53"/>
  <c r="BX659" i="53"/>
  <c r="BZ662" i="53"/>
  <c r="BZ664" i="53"/>
  <c r="BZ659" i="53"/>
  <c r="CB662" i="53"/>
  <c r="CB664" i="53"/>
  <c r="CB659" i="53"/>
  <c r="CD662" i="53"/>
  <c r="CD664" i="53"/>
  <c r="CD659" i="53"/>
  <c r="CF662" i="53"/>
  <c r="CF664" i="53"/>
  <c r="CF659" i="53"/>
  <c r="CN662" i="53"/>
  <c r="CN664" i="53"/>
  <c r="CN659" i="53"/>
  <c r="CP662" i="53"/>
  <c r="CP664" i="53"/>
  <c r="CP659" i="53"/>
  <c r="CR662" i="53"/>
  <c r="CR664" i="53"/>
  <c r="CR659" i="53"/>
  <c r="CT662" i="53"/>
  <c r="CT664" i="53"/>
  <c r="CT659" i="53"/>
  <c r="CV662" i="53"/>
  <c r="CV664" i="53"/>
  <c r="CV659" i="53"/>
  <c r="CX662" i="53"/>
  <c r="CX664" i="53"/>
  <c r="CX659" i="53"/>
  <c r="CZ662" i="53"/>
  <c r="CZ664" i="53"/>
  <c r="CZ659" i="53"/>
  <c r="DB662" i="53"/>
  <c r="DB664" i="53"/>
  <c r="DB659" i="53"/>
  <c r="DD662" i="53"/>
  <c r="DD664" i="53"/>
  <c r="DD659" i="53"/>
  <c r="Y658" i="53"/>
  <c r="AA658" i="53"/>
  <c r="AC658" i="53"/>
  <c r="AE658" i="53"/>
  <c r="AG658" i="53"/>
  <c r="AI658" i="53"/>
  <c r="AK658" i="53"/>
  <c r="AM658" i="53"/>
  <c r="AO658" i="53"/>
  <c r="AQ658" i="53"/>
  <c r="AS658" i="53"/>
  <c r="AW658" i="53"/>
  <c r="BA658" i="53"/>
  <c r="M642" i="52"/>
  <c r="BP669" i="52" l="1"/>
  <c r="BO669" i="52"/>
  <c r="BN669" i="52"/>
  <c r="BM669" i="52"/>
  <c r="BL669" i="52"/>
  <c r="BK669" i="52"/>
  <c r="BJ669" i="52"/>
  <c r="BI669" i="52"/>
  <c r="BH669" i="52"/>
  <c r="BG669" i="52"/>
  <c r="BF669" i="52"/>
  <c r="BE669" i="52"/>
  <c r="BD669" i="52"/>
  <c r="BC669" i="52"/>
  <c r="BB669" i="52"/>
  <c r="BA669" i="52"/>
  <c r="AZ669" i="52"/>
  <c r="AY669" i="52"/>
  <c r="AX669" i="52"/>
  <c r="AW669" i="52"/>
  <c r="AV669" i="52"/>
  <c r="AU669" i="52"/>
  <c r="AT669" i="52"/>
  <c r="AS669" i="52"/>
  <c r="AR669" i="52"/>
  <c r="AQ669" i="52"/>
  <c r="AP669" i="52"/>
  <c r="AO669" i="52"/>
  <c r="AN669" i="52"/>
  <c r="AM669" i="52"/>
  <c r="AL669" i="52"/>
  <c r="AK669" i="52"/>
  <c r="AJ669" i="52"/>
  <c r="AI669" i="52"/>
  <c r="AH669" i="52"/>
  <c r="AG669" i="52"/>
  <c r="AF669" i="52"/>
  <c r="AE669" i="52"/>
  <c r="AD669" i="52"/>
  <c r="AC669" i="52"/>
  <c r="AB669" i="52"/>
  <c r="AA669" i="52"/>
  <c r="Z669" i="52"/>
  <c r="Y669" i="52"/>
  <c r="X669" i="52"/>
  <c r="BP668" i="52"/>
  <c r="BO668" i="52"/>
  <c r="BN668" i="52"/>
  <c r="BM668" i="52"/>
  <c r="BL668" i="52"/>
  <c r="BK668" i="52"/>
  <c r="BJ668" i="52"/>
  <c r="BI668" i="52"/>
  <c r="BH668" i="52"/>
  <c r="BG668" i="52"/>
  <c r="BF668" i="52"/>
  <c r="BE668" i="52"/>
  <c r="BD668" i="52"/>
  <c r="BC668" i="52"/>
  <c r="BB668" i="52"/>
  <c r="BA668" i="52"/>
  <c r="AZ668" i="52"/>
  <c r="AY668" i="52"/>
  <c r="AX668" i="52"/>
  <c r="AW668" i="52"/>
  <c r="AV668" i="52"/>
  <c r="AU668" i="52"/>
  <c r="AT668" i="52"/>
  <c r="AS668" i="52"/>
  <c r="AR668" i="52"/>
  <c r="AQ668" i="52"/>
  <c r="AP668" i="52"/>
  <c r="AO668" i="52"/>
  <c r="AN668" i="52"/>
  <c r="AM668" i="52"/>
  <c r="AL668" i="52"/>
  <c r="AK668" i="52"/>
  <c r="AJ668" i="52"/>
  <c r="AI668" i="52"/>
  <c r="AH668" i="52"/>
  <c r="AG668" i="52"/>
  <c r="AF668" i="52"/>
  <c r="AE668" i="52"/>
  <c r="AD668" i="52"/>
  <c r="AC668" i="52"/>
  <c r="AB668" i="52"/>
  <c r="AA668" i="52"/>
  <c r="Z668" i="52"/>
  <c r="Y668" i="52"/>
  <c r="X668" i="52"/>
  <c r="BP666" i="52"/>
  <c r="BO666" i="52"/>
  <c r="BN666" i="52"/>
  <c r="BM666" i="52"/>
  <c r="BL666" i="52"/>
  <c r="BK666" i="52"/>
  <c r="BJ666" i="52"/>
  <c r="BI666" i="52"/>
  <c r="BH666" i="52"/>
  <c r="BG666" i="52"/>
  <c r="BF666" i="52"/>
  <c r="BE666" i="52"/>
  <c r="BD666" i="52"/>
  <c r="BC666" i="52"/>
  <c r="BB666" i="52"/>
  <c r="BA666" i="52"/>
  <c r="AZ666" i="52"/>
  <c r="AY666" i="52"/>
  <c r="AX666" i="52"/>
  <c r="AW666" i="52"/>
  <c r="AV666" i="52"/>
  <c r="AU666" i="52"/>
  <c r="AT666" i="52"/>
  <c r="AS666" i="52"/>
  <c r="AR666" i="52"/>
  <c r="AQ666" i="52"/>
  <c r="AP666" i="52"/>
  <c r="AO666" i="52"/>
  <c r="AN666" i="52"/>
  <c r="AM666" i="52"/>
  <c r="AL666" i="52"/>
  <c r="AK666" i="52"/>
  <c r="AJ666" i="52"/>
  <c r="AI666" i="52"/>
  <c r="AH666" i="52"/>
  <c r="AG666" i="52"/>
  <c r="AF666" i="52"/>
  <c r="AE666" i="52"/>
  <c r="AD666" i="52"/>
  <c r="AC666" i="52"/>
  <c r="AB666" i="52"/>
  <c r="AA666" i="52"/>
  <c r="Z666" i="52"/>
  <c r="Y666" i="52"/>
  <c r="X666" i="52"/>
  <c r="BP654" i="52"/>
  <c r="BO654" i="52"/>
  <c r="BN654" i="52"/>
  <c r="BM654" i="52"/>
  <c r="BL654" i="52"/>
  <c r="BK654" i="52"/>
  <c r="BJ654" i="52"/>
  <c r="BI654" i="52"/>
  <c r="BH654" i="52"/>
  <c r="BG654" i="52"/>
  <c r="BF654" i="52"/>
  <c r="BE654" i="52"/>
  <c r="BD654" i="52"/>
  <c r="BC654" i="52"/>
  <c r="BB654" i="52"/>
  <c r="BA654" i="52"/>
  <c r="AZ654" i="52"/>
  <c r="AY654" i="52"/>
  <c r="AX654" i="52"/>
  <c r="AW654" i="52"/>
  <c r="AV654" i="52"/>
  <c r="AU654" i="52"/>
  <c r="AT654" i="52"/>
  <c r="AS654" i="52"/>
  <c r="AR654" i="52"/>
  <c r="AQ654" i="52"/>
  <c r="AP654" i="52"/>
  <c r="AO654" i="52"/>
  <c r="AN654" i="52"/>
  <c r="AM654" i="52"/>
  <c r="AL654" i="52"/>
  <c r="AK654" i="52"/>
  <c r="AJ654" i="52"/>
  <c r="AI654" i="52"/>
  <c r="AH654" i="52"/>
  <c r="AG654" i="52"/>
  <c r="AF654" i="52"/>
  <c r="AE654" i="52"/>
  <c r="AD654" i="52"/>
  <c r="AC654" i="52"/>
  <c r="AB654" i="52"/>
  <c r="AA654" i="52"/>
  <c r="Z654" i="52"/>
  <c r="Y654" i="52"/>
  <c r="X654" i="52"/>
  <c r="BP652" i="52"/>
  <c r="BO652" i="52"/>
  <c r="BN652" i="52"/>
  <c r="BM652" i="52"/>
  <c r="BL652" i="52"/>
  <c r="BK652" i="52"/>
  <c r="BJ652" i="52"/>
  <c r="BI652" i="52"/>
  <c r="BH652" i="52"/>
  <c r="BG652" i="52"/>
  <c r="BF652" i="52"/>
  <c r="BE652" i="52"/>
  <c r="BD652" i="52"/>
  <c r="BC652" i="52"/>
  <c r="BB652" i="52"/>
  <c r="BA652" i="52"/>
  <c r="AZ652" i="52"/>
  <c r="AY652" i="52"/>
  <c r="AX652" i="52"/>
  <c r="AW652" i="52"/>
  <c r="AV652" i="52"/>
  <c r="AU652" i="52"/>
  <c r="AT652" i="52"/>
  <c r="AS652" i="52"/>
  <c r="AR652" i="52"/>
  <c r="AQ652" i="52"/>
  <c r="AP652" i="52"/>
  <c r="AO652" i="52"/>
  <c r="AN652" i="52"/>
  <c r="AM652" i="52"/>
  <c r="AL652" i="52"/>
  <c r="AK652" i="52"/>
  <c r="AJ652" i="52"/>
  <c r="AI652" i="52"/>
  <c r="AH652" i="52"/>
  <c r="AG652" i="52"/>
  <c r="AF652" i="52"/>
  <c r="AE652" i="52"/>
  <c r="AD652" i="52"/>
  <c r="AC652" i="52"/>
  <c r="AB652" i="52"/>
  <c r="AA652" i="52"/>
  <c r="Z652" i="52"/>
  <c r="Y652" i="52"/>
  <c r="X652" i="52"/>
  <c r="Y651" i="52"/>
  <c r="X651" i="52"/>
  <c r="BP647" i="52"/>
  <c r="BO647" i="52"/>
  <c r="BN647" i="52"/>
  <c r="BM647" i="52"/>
  <c r="BL647" i="52"/>
  <c r="BK647" i="52"/>
  <c r="BJ647" i="52"/>
  <c r="BI647" i="52"/>
  <c r="BH647" i="52"/>
  <c r="BG647" i="52"/>
  <c r="BF647" i="52"/>
  <c r="BE647" i="52"/>
  <c r="BD647" i="52"/>
  <c r="BC647" i="52"/>
  <c r="BB647" i="52"/>
  <c r="BA647" i="52"/>
  <c r="AZ647" i="52"/>
  <c r="AY647" i="52"/>
  <c r="AX647" i="52"/>
  <c r="AW647" i="52"/>
  <c r="AV647" i="52"/>
  <c r="AU647" i="52"/>
  <c r="AT647" i="52"/>
  <c r="AS647" i="52"/>
  <c r="AR647" i="52"/>
  <c r="AQ647" i="52"/>
  <c r="AP647" i="52"/>
  <c r="AO647" i="52"/>
  <c r="AN647" i="52"/>
  <c r="AM647" i="52"/>
  <c r="AL647" i="52"/>
  <c r="AK647" i="52"/>
  <c r="AJ647" i="52"/>
  <c r="AI647" i="52"/>
  <c r="AH647" i="52"/>
  <c r="AG647" i="52"/>
  <c r="AF647" i="52"/>
  <c r="AE647" i="52"/>
  <c r="AD647" i="52"/>
  <c r="AC647" i="52"/>
  <c r="AB647" i="52"/>
  <c r="AA647" i="52"/>
  <c r="Z647" i="52"/>
  <c r="Y647" i="52"/>
  <c r="X647" i="52"/>
  <c r="V647" i="52"/>
  <c r="U647" i="52"/>
  <c r="T647" i="52"/>
  <c r="S647" i="52"/>
  <c r="R647" i="52"/>
  <c r="Q647" i="52"/>
  <c r="P647" i="52"/>
  <c r="O647" i="52"/>
  <c r="N647" i="52"/>
  <c r="BP646" i="52"/>
  <c r="BO646" i="52"/>
  <c r="BN646" i="52"/>
  <c r="BM646" i="52"/>
  <c r="BL646" i="52"/>
  <c r="BK646" i="52"/>
  <c r="BJ646" i="52"/>
  <c r="BI646" i="52"/>
  <c r="BH646" i="52"/>
  <c r="BG646" i="52"/>
  <c r="BF646" i="52"/>
  <c r="BE646" i="52"/>
  <c r="BD646" i="52"/>
  <c r="BC646" i="52"/>
  <c r="BB646" i="52"/>
  <c r="BA646" i="52"/>
  <c r="AZ646" i="52"/>
  <c r="AY646" i="52"/>
  <c r="AX646" i="52"/>
  <c r="AW646" i="52"/>
  <c r="AV646" i="52"/>
  <c r="AU646" i="52"/>
  <c r="AT646" i="52"/>
  <c r="AS646" i="52"/>
  <c r="AR646" i="52"/>
  <c r="AQ646" i="52"/>
  <c r="AP646" i="52"/>
  <c r="AO646" i="52"/>
  <c r="AN646" i="52"/>
  <c r="AM646" i="52"/>
  <c r="AL646" i="52"/>
  <c r="AK646" i="52"/>
  <c r="AJ646" i="52"/>
  <c r="AI646" i="52"/>
  <c r="AH646" i="52"/>
  <c r="AG646" i="52"/>
  <c r="AF646" i="52"/>
  <c r="AE646" i="52"/>
  <c r="AD646" i="52"/>
  <c r="AC646" i="52"/>
  <c r="AB646" i="52"/>
  <c r="AA646" i="52"/>
  <c r="Z646" i="52"/>
  <c r="Y646" i="52"/>
  <c r="X646" i="52"/>
  <c r="V646" i="52"/>
  <c r="U646" i="52"/>
  <c r="T646" i="52"/>
  <c r="S646" i="52"/>
  <c r="R646" i="52"/>
  <c r="Q646" i="52"/>
  <c r="P646" i="52"/>
  <c r="O646" i="52"/>
  <c r="N646" i="52"/>
  <c r="BP645" i="52"/>
  <c r="BO645" i="52"/>
  <c r="BN645" i="52"/>
  <c r="BM645" i="52"/>
  <c r="BL645" i="52"/>
  <c r="BK645" i="52"/>
  <c r="BJ645" i="52"/>
  <c r="BI645" i="52"/>
  <c r="BH645" i="52"/>
  <c r="BG645" i="52"/>
  <c r="BF645" i="52"/>
  <c r="BE645" i="52"/>
  <c r="BD645" i="52"/>
  <c r="BC645" i="52"/>
  <c r="BB645" i="52"/>
  <c r="BA645" i="52"/>
  <c r="AZ645" i="52"/>
  <c r="AY645" i="52"/>
  <c r="AX645" i="52"/>
  <c r="AW645" i="52"/>
  <c r="AV645" i="52"/>
  <c r="AU645" i="52"/>
  <c r="AT645" i="52"/>
  <c r="AS645" i="52"/>
  <c r="AR645" i="52"/>
  <c r="AQ645" i="52"/>
  <c r="AP645" i="52"/>
  <c r="AO645" i="52"/>
  <c r="AN645" i="52"/>
  <c r="AM645" i="52"/>
  <c r="AL645" i="52"/>
  <c r="AK645" i="52"/>
  <c r="AJ645" i="52"/>
  <c r="AI645" i="52"/>
  <c r="AH645" i="52"/>
  <c r="AG645" i="52"/>
  <c r="AF645" i="52"/>
  <c r="AE645" i="52"/>
  <c r="AD645" i="52"/>
  <c r="AC645" i="52"/>
  <c r="AB645" i="52"/>
  <c r="AA645" i="52"/>
  <c r="Z645" i="52"/>
  <c r="Y645" i="52"/>
  <c r="X645" i="52"/>
  <c r="V645" i="52"/>
  <c r="U645" i="52"/>
  <c r="T645" i="52"/>
  <c r="S645" i="52"/>
  <c r="R645" i="52"/>
  <c r="Q645" i="52"/>
  <c r="P645" i="52"/>
  <c r="O645" i="52"/>
  <c r="N645" i="52"/>
  <c r="BP644" i="52"/>
  <c r="BO644" i="52"/>
  <c r="BN644" i="52"/>
  <c r="BM644" i="52"/>
  <c r="BL644" i="52"/>
  <c r="BK644" i="52"/>
  <c r="BJ644" i="52"/>
  <c r="BI644" i="52"/>
  <c r="BH644" i="52"/>
  <c r="BG644" i="52"/>
  <c r="BF644" i="52"/>
  <c r="BE644" i="52"/>
  <c r="BD644" i="52"/>
  <c r="BC644" i="52"/>
  <c r="BB644" i="52"/>
  <c r="BA644" i="52"/>
  <c r="AZ644" i="52"/>
  <c r="AY644" i="52"/>
  <c r="AX644" i="52"/>
  <c r="AW644" i="52"/>
  <c r="AV644" i="52"/>
  <c r="AU644" i="52"/>
  <c r="AT644" i="52"/>
  <c r="AS644" i="52"/>
  <c r="AR644" i="52"/>
  <c r="AQ644" i="52"/>
  <c r="AP644" i="52"/>
  <c r="AO644" i="52"/>
  <c r="AN644" i="52"/>
  <c r="AM644" i="52"/>
  <c r="AL644" i="52"/>
  <c r="AK644" i="52"/>
  <c r="AJ644" i="52"/>
  <c r="AI644" i="52"/>
  <c r="AH644" i="52"/>
  <c r="AG644" i="52"/>
  <c r="AF644" i="52"/>
  <c r="AE644" i="52"/>
  <c r="AD644" i="52"/>
  <c r="AC644" i="52"/>
  <c r="AB644" i="52"/>
  <c r="AA644" i="52"/>
  <c r="Z644" i="52"/>
  <c r="Y644" i="52"/>
  <c r="X644" i="52"/>
  <c r="V644" i="52"/>
  <c r="U644" i="52"/>
  <c r="T644" i="52"/>
  <c r="S644" i="52"/>
  <c r="R644" i="52"/>
  <c r="Q644" i="52"/>
  <c r="P644" i="52"/>
  <c r="O644" i="52"/>
  <c r="N644" i="52"/>
  <c r="BP643" i="52"/>
  <c r="BO643" i="52"/>
  <c r="BN643" i="52"/>
  <c r="BM643" i="52"/>
  <c r="BL643" i="52"/>
  <c r="BK643" i="52"/>
  <c r="BJ643" i="52"/>
  <c r="BI643" i="52"/>
  <c r="BH643" i="52"/>
  <c r="BG643" i="52"/>
  <c r="BF643" i="52"/>
  <c r="BE643" i="52"/>
  <c r="BD643" i="52"/>
  <c r="BC643" i="52"/>
  <c r="BB643" i="52"/>
  <c r="BA643" i="52"/>
  <c r="AZ643" i="52"/>
  <c r="AY643" i="52"/>
  <c r="AX643" i="52"/>
  <c r="AW643" i="52"/>
  <c r="AV643" i="52"/>
  <c r="AU643" i="52"/>
  <c r="AT643" i="52"/>
  <c r="AS643" i="52"/>
  <c r="AR643" i="52"/>
  <c r="AQ643" i="52"/>
  <c r="AP643" i="52"/>
  <c r="AO643" i="52"/>
  <c r="AN643" i="52"/>
  <c r="AM643" i="52"/>
  <c r="AL643" i="52"/>
  <c r="AK643" i="52"/>
  <c r="AJ643" i="52"/>
  <c r="AI643" i="52"/>
  <c r="AH643" i="52"/>
  <c r="AG643" i="52"/>
  <c r="AF643" i="52"/>
  <c r="AE643" i="52"/>
  <c r="AD643" i="52"/>
  <c r="AC643" i="52"/>
  <c r="AB643" i="52"/>
  <c r="AA643" i="52"/>
  <c r="Z643" i="52"/>
  <c r="Y643" i="52"/>
  <c r="X643" i="52"/>
  <c r="V643" i="52"/>
  <c r="U643" i="52"/>
  <c r="U642" i="52" s="1"/>
  <c r="T643" i="52"/>
  <c r="S643" i="52"/>
  <c r="S642" i="52" s="1"/>
  <c r="R643" i="52"/>
  <c r="R642" i="52" s="1"/>
  <c r="Q643" i="52"/>
  <c r="P643" i="52"/>
  <c r="P642" i="52" s="1"/>
  <c r="O643" i="52"/>
  <c r="O642" i="52" s="1"/>
  <c r="N643" i="52"/>
  <c r="V642" i="52"/>
  <c r="T642" i="52"/>
  <c r="Q642" i="52"/>
  <c r="W640" i="52"/>
  <c r="W639" i="52"/>
  <c r="W638" i="52"/>
  <c r="W637" i="52"/>
  <c r="W636" i="52"/>
  <c r="W635" i="52"/>
  <c r="W634" i="52"/>
  <c r="W633" i="52"/>
  <c r="W632" i="52"/>
  <c r="W631" i="52"/>
  <c r="W630" i="52"/>
  <c r="W629" i="52"/>
  <c r="W628" i="52"/>
  <c r="W627" i="52"/>
  <c r="W626" i="52"/>
  <c r="W625" i="52"/>
  <c r="W624" i="52"/>
  <c r="W623" i="52"/>
  <c r="W622" i="52"/>
  <c r="W621" i="52"/>
  <c r="W620" i="52"/>
  <c r="W619" i="52"/>
  <c r="W618" i="52"/>
  <c r="W617" i="52"/>
  <c r="W615" i="52"/>
  <c r="W614" i="52"/>
  <c r="W613" i="52"/>
  <c r="W612" i="52"/>
  <c r="W611" i="52"/>
  <c r="W610" i="52"/>
  <c r="W609" i="52"/>
  <c r="W608" i="52"/>
  <c r="W607" i="52"/>
  <c r="W606" i="52"/>
  <c r="W605" i="52"/>
  <c r="W604" i="52"/>
  <c r="W603" i="52"/>
  <c r="W602" i="52"/>
  <c r="W601" i="52"/>
  <c r="W600" i="52"/>
  <c r="W599" i="52"/>
  <c r="W598" i="52"/>
  <c r="W597" i="52"/>
  <c r="W596" i="52"/>
  <c r="W595" i="52"/>
  <c r="W594" i="52"/>
  <c r="W593" i="52"/>
  <c r="W592" i="52"/>
  <c r="W591" i="52"/>
  <c r="W590" i="52"/>
  <c r="W589" i="52"/>
  <c r="W588" i="52"/>
  <c r="W587" i="52"/>
  <c r="W586" i="52"/>
  <c r="W585" i="52"/>
  <c r="W584" i="52"/>
  <c r="W583" i="52"/>
  <c r="W582" i="52"/>
  <c r="W581" i="52"/>
  <c r="W580" i="52"/>
  <c r="W579" i="52"/>
  <c r="W578" i="52"/>
  <c r="W577" i="52"/>
  <c r="W576" i="52"/>
  <c r="W575" i="52"/>
  <c r="W574" i="52"/>
  <c r="W573" i="52"/>
  <c r="W572" i="52"/>
  <c r="W571" i="52"/>
  <c r="W570" i="52"/>
  <c r="W569" i="52"/>
  <c r="W568" i="52"/>
  <c r="W567" i="52"/>
  <c r="W566" i="52"/>
  <c r="W564" i="52"/>
  <c r="W563" i="52"/>
  <c r="W562" i="52"/>
  <c r="W561" i="52"/>
  <c r="W560" i="52"/>
  <c r="W559" i="52"/>
  <c r="W558" i="52"/>
  <c r="W557" i="52"/>
  <c r="W556" i="52"/>
  <c r="W555" i="52"/>
  <c r="W554" i="52"/>
  <c r="W553" i="52"/>
  <c r="W552" i="52"/>
  <c r="W551" i="52"/>
  <c r="W549" i="52"/>
  <c r="W548" i="52"/>
  <c r="W547" i="52"/>
  <c r="W546" i="52"/>
  <c r="W545" i="52"/>
  <c r="W544" i="52"/>
  <c r="W543" i="52"/>
  <c r="W542" i="52"/>
  <c r="W541" i="52"/>
  <c r="W538" i="52"/>
  <c r="W537" i="52"/>
  <c r="W536" i="52"/>
  <c r="W535" i="52"/>
  <c r="W534" i="52"/>
  <c r="W533" i="52"/>
  <c r="W532" i="52"/>
  <c r="W531" i="52"/>
  <c r="W530" i="52"/>
  <c r="W528" i="52"/>
  <c r="W527" i="52"/>
  <c r="W526" i="52"/>
  <c r="W525" i="52"/>
  <c r="W524" i="52"/>
  <c r="W523" i="52"/>
  <c r="W522" i="52"/>
  <c r="W521" i="52"/>
  <c r="W520" i="52"/>
  <c r="W519" i="52"/>
  <c r="W518" i="52"/>
  <c r="W517" i="52"/>
  <c r="W516" i="52"/>
  <c r="W515" i="52"/>
  <c r="W514" i="52"/>
  <c r="W513" i="52"/>
  <c r="W512" i="52"/>
  <c r="W511" i="52"/>
  <c r="W510" i="52"/>
  <c r="W509" i="52"/>
  <c r="W508" i="52"/>
  <c r="W507" i="52"/>
  <c r="W506" i="52"/>
  <c r="W505" i="52"/>
  <c r="W504" i="52"/>
  <c r="W503" i="52"/>
  <c r="W502" i="52"/>
  <c r="W501" i="52"/>
  <c r="W500" i="52"/>
  <c r="W497" i="52"/>
  <c r="W496" i="52"/>
  <c r="W495" i="52"/>
  <c r="W494" i="52"/>
  <c r="W493" i="52"/>
  <c r="W492" i="52"/>
  <c r="W491" i="52"/>
  <c r="W489" i="52"/>
  <c r="W488" i="52"/>
  <c r="W487" i="52"/>
  <c r="W486" i="52"/>
  <c r="W485" i="52"/>
  <c r="W484" i="52"/>
  <c r="W483" i="52"/>
  <c r="W482" i="52"/>
  <c r="W481" i="52"/>
  <c r="W480" i="52"/>
  <c r="W478" i="52"/>
  <c r="W477" i="52"/>
  <c r="W476" i="52"/>
  <c r="W472" i="52"/>
  <c r="W471" i="52"/>
  <c r="W470" i="52"/>
  <c r="W469" i="52"/>
  <c r="W468" i="52"/>
  <c r="W467" i="52"/>
  <c r="W466" i="52"/>
  <c r="W465" i="52"/>
  <c r="W464" i="52"/>
  <c r="W463" i="52"/>
  <c r="W462" i="52"/>
  <c r="W461" i="52"/>
  <c r="W460" i="52"/>
  <c r="W459" i="52"/>
  <c r="W458" i="52"/>
  <c r="W457" i="52"/>
  <c r="W456" i="52"/>
  <c r="W455" i="52"/>
  <c r="W454" i="52"/>
  <c r="W453" i="52"/>
  <c r="W452" i="52"/>
  <c r="W451" i="52"/>
  <c r="W450" i="52"/>
  <c r="W449" i="52"/>
  <c r="W448" i="52"/>
  <c r="W447" i="52"/>
  <c r="W446" i="52"/>
  <c r="W445" i="52"/>
  <c r="W444" i="52"/>
  <c r="W442" i="52"/>
  <c r="W441" i="52"/>
  <c r="W440" i="52"/>
  <c r="W439" i="52"/>
  <c r="W438" i="52"/>
  <c r="W437" i="52"/>
  <c r="W436" i="52"/>
  <c r="W435" i="52"/>
  <c r="W434" i="52"/>
  <c r="W433" i="52"/>
  <c r="W432" i="52"/>
  <c r="W431" i="52"/>
  <c r="W430" i="52"/>
  <c r="W429" i="52"/>
  <c r="W428" i="52"/>
  <c r="W427" i="52"/>
  <c r="W426" i="52"/>
  <c r="W425" i="52"/>
  <c r="W424" i="52"/>
  <c r="W423" i="52"/>
  <c r="W422" i="52"/>
  <c r="W421" i="52"/>
  <c r="W420" i="52"/>
  <c r="W419" i="52"/>
  <c r="W418" i="52"/>
  <c r="W417" i="52"/>
  <c r="W416" i="52"/>
  <c r="W415" i="52"/>
  <c r="W414" i="52"/>
  <c r="W413" i="52"/>
  <c r="W412" i="52"/>
  <c r="W411" i="52"/>
  <c r="W410" i="52"/>
  <c r="W408" i="52"/>
  <c r="W407" i="52"/>
  <c r="W406" i="52"/>
  <c r="W405" i="52"/>
  <c r="W404" i="52"/>
  <c r="W403" i="52"/>
  <c r="W402" i="52"/>
  <c r="W401" i="52"/>
  <c r="W400" i="52"/>
  <c r="W399" i="52"/>
  <c r="W398" i="52"/>
  <c r="W397" i="52"/>
  <c r="W396" i="52"/>
  <c r="W395" i="52"/>
  <c r="W394" i="52"/>
  <c r="W393" i="52"/>
  <c r="W392" i="52"/>
  <c r="W391" i="52"/>
  <c r="W390" i="52"/>
  <c r="W389" i="52"/>
  <c r="W388" i="52"/>
  <c r="W387" i="52"/>
  <c r="W386" i="52"/>
  <c r="W385" i="52"/>
  <c r="W382" i="52"/>
  <c r="W381" i="52"/>
  <c r="W380" i="52"/>
  <c r="W379" i="52"/>
  <c r="W378" i="52"/>
  <c r="W377" i="52"/>
  <c r="W376" i="52"/>
  <c r="W374" i="52"/>
  <c r="W373" i="52"/>
  <c r="W372" i="52"/>
  <c r="W371" i="52"/>
  <c r="W370" i="52"/>
  <c r="W368" i="52"/>
  <c r="W367" i="52"/>
  <c r="W366" i="52"/>
  <c r="W365" i="52"/>
  <c r="W364" i="52"/>
  <c r="W363" i="52"/>
  <c r="W360" i="52"/>
  <c r="W359" i="52"/>
  <c r="W358" i="52"/>
  <c r="W356" i="52"/>
  <c r="W355" i="52"/>
  <c r="W354" i="52"/>
  <c r="W353" i="52"/>
  <c r="W352" i="52"/>
  <c r="W351" i="52"/>
  <c r="W350" i="52"/>
  <c r="W349" i="52"/>
  <c r="W348" i="52"/>
  <c r="W347" i="52"/>
  <c r="W345" i="52"/>
  <c r="W344" i="52"/>
  <c r="W343" i="52"/>
  <c r="W342" i="52"/>
  <c r="W341" i="52"/>
  <c r="W339" i="52"/>
  <c r="W338" i="52"/>
  <c r="W337" i="52"/>
  <c r="W336" i="52"/>
  <c r="W335" i="52"/>
  <c r="W333" i="52"/>
  <c r="W332" i="52"/>
  <c r="W330" i="52"/>
  <c r="W329" i="52"/>
  <c r="W328" i="52"/>
  <c r="W327" i="52"/>
  <c r="W326" i="52"/>
  <c r="W325" i="52"/>
  <c r="W324" i="52"/>
  <c r="W323" i="52"/>
  <c r="W322" i="52"/>
  <c r="W321" i="52"/>
  <c r="W320" i="52"/>
  <c r="W319" i="52"/>
  <c r="W318" i="52"/>
  <c r="W317" i="52"/>
  <c r="W316" i="52"/>
  <c r="W315" i="52"/>
  <c r="W314" i="52"/>
  <c r="W313" i="52"/>
  <c r="W312" i="52"/>
  <c r="W309" i="52"/>
  <c r="W308" i="52"/>
  <c r="W306" i="52"/>
  <c r="W305" i="52"/>
  <c r="W304" i="52"/>
  <c r="W303" i="52"/>
  <c r="W302" i="52"/>
  <c r="W301" i="52"/>
  <c r="W300" i="52"/>
  <c r="W299" i="52"/>
  <c r="W298" i="52"/>
  <c r="W297" i="52"/>
  <c r="W296" i="52"/>
  <c r="W295" i="52"/>
  <c r="W294" i="52"/>
  <c r="W293" i="52"/>
  <c r="W292" i="52"/>
  <c r="W291" i="52"/>
  <c r="W290" i="52"/>
  <c r="W289" i="52"/>
  <c r="W288" i="52"/>
  <c r="W287" i="52"/>
  <c r="W286" i="52"/>
  <c r="W285" i="52"/>
  <c r="W284" i="52"/>
  <c r="W281" i="52"/>
  <c r="W279" i="52"/>
  <c r="W278" i="52"/>
  <c r="W276" i="52"/>
  <c r="W275" i="52"/>
  <c r="W274" i="52"/>
  <c r="W273" i="52"/>
  <c r="W271" i="52"/>
  <c r="W269" i="52"/>
  <c r="W268" i="52"/>
  <c r="W267" i="52"/>
  <c r="W266" i="52"/>
  <c r="W265" i="52"/>
  <c r="W264" i="52"/>
  <c r="W261" i="52"/>
  <c r="W260" i="52"/>
  <c r="W259" i="52"/>
  <c r="W258" i="52"/>
  <c r="W257" i="52"/>
  <c r="W256" i="52"/>
  <c r="W255" i="52"/>
  <c r="W254" i="52"/>
  <c r="W253" i="52"/>
  <c r="W252" i="52"/>
  <c r="W251" i="52"/>
  <c r="W250" i="52"/>
  <c r="W248" i="52"/>
  <c r="W247" i="52"/>
  <c r="W246" i="52"/>
  <c r="W245" i="52"/>
  <c r="W244" i="52"/>
  <c r="W243" i="52"/>
  <c r="W242" i="52"/>
  <c r="W241" i="52"/>
  <c r="W240" i="52"/>
  <c r="W239" i="52"/>
  <c r="W238" i="52"/>
  <c r="W237" i="52"/>
  <c r="W236" i="52"/>
  <c r="W235" i="52"/>
  <c r="W233" i="52"/>
  <c r="W232" i="52"/>
  <c r="W231" i="52"/>
  <c r="W230" i="52"/>
  <c r="W229" i="52"/>
  <c r="W228" i="52"/>
  <c r="W227" i="52"/>
  <c r="W226" i="52"/>
  <c r="W225" i="52"/>
  <c r="W224" i="52"/>
  <c r="W223" i="52"/>
  <c r="W222" i="52"/>
  <c r="W221" i="52"/>
  <c r="W220" i="52"/>
  <c r="W217" i="52"/>
  <c r="W216" i="52"/>
  <c r="W215" i="52"/>
  <c r="W214" i="52"/>
  <c r="W210" i="52"/>
  <c r="W209" i="52"/>
  <c r="W208" i="52"/>
  <c r="W207" i="52"/>
  <c r="W206" i="52"/>
  <c r="W205" i="52"/>
  <c r="W204" i="52"/>
  <c r="W203" i="52"/>
  <c r="W202" i="52"/>
  <c r="W201" i="52"/>
  <c r="W200" i="52"/>
  <c r="W199" i="52"/>
  <c r="W198" i="52"/>
  <c r="W197" i="52"/>
  <c r="W196" i="52"/>
  <c r="W195" i="52"/>
  <c r="W194" i="52"/>
  <c r="W193" i="52"/>
  <c r="W192" i="52"/>
  <c r="W191" i="52"/>
  <c r="W190" i="52"/>
  <c r="W189" i="52"/>
  <c r="W188" i="52"/>
  <c r="W187" i="52"/>
  <c r="W186" i="52"/>
  <c r="W185" i="52"/>
  <c r="W184" i="52"/>
  <c r="W183" i="52"/>
  <c r="W181" i="52"/>
  <c r="W180" i="52"/>
  <c r="W179" i="52"/>
  <c r="W178" i="52"/>
  <c r="W177" i="52"/>
  <c r="W176" i="52"/>
  <c r="W175" i="52"/>
  <c r="W174" i="52"/>
  <c r="W173" i="52"/>
  <c r="W172" i="52"/>
  <c r="W171" i="52"/>
  <c r="W170" i="52"/>
  <c r="W169" i="52"/>
  <c r="W168" i="52"/>
  <c r="W167" i="52"/>
  <c r="W166" i="52"/>
  <c r="W165" i="52"/>
  <c r="W164" i="52"/>
  <c r="W163" i="52"/>
  <c r="W162" i="52"/>
  <c r="W161" i="52"/>
  <c r="W160" i="52"/>
  <c r="W159" i="52"/>
  <c r="W158" i="52"/>
  <c r="W157" i="52"/>
  <c r="W156" i="52"/>
  <c r="W154" i="52"/>
  <c r="W153" i="52"/>
  <c r="W152" i="52"/>
  <c r="W151" i="52"/>
  <c r="W150" i="52"/>
  <c r="W149" i="52"/>
  <c r="W148" i="52"/>
  <c r="W147" i="52"/>
  <c r="W146" i="52"/>
  <c r="W145" i="52"/>
  <c r="W144" i="52"/>
  <c r="W143" i="52"/>
  <c r="W142" i="52"/>
  <c r="W141" i="52"/>
  <c r="W140" i="52"/>
  <c r="W139" i="52"/>
  <c r="W138" i="52"/>
  <c r="W137" i="52"/>
  <c r="W135" i="52"/>
  <c r="W134" i="52"/>
  <c r="W133" i="52"/>
  <c r="W132" i="52"/>
  <c r="W131" i="52"/>
  <c r="W130" i="52"/>
  <c r="W129" i="52"/>
  <c r="W128" i="52"/>
  <c r="W127" i="52"/>
  <c r="W125" i="52"/>
  <c r="W124" i="52"/>
  <c r="W123" i="52"/>
  <c r="W122" i="52"/>
  <c r="W121" i="52"/>
  <c r="W120" i="52"/>
  <c r="W119" i="52"/>
  <c r="W118" i="52"/>
  <c r="W117" i="52"/>
  <c r="W116" i="52"/>
  <c r="W115" i="52"/>
  <c r="W114" i="52"/>
  <c r="W113" i="52"/>
  <c r="W112" i="52"/>
  <c r="W111" i="52"/>
  <c r="W110" i="52"/>
  <c r="W109" i="52"/>
  <c r="W106" i="52"/>
  <c r="W105" i="52"/>
  <c r="W104" i="52"/>
  <c r="W103" i="52"/>
  <c r="W102" i="52"/>
  <c r="W99" i="52"/>
  <c r="W98" i="52"/>
  <c r="W97" i="52"/>
  <c r="W96" i="52"/>
  <c r="W95" i="52"/>
  <c r="W94" i="52"/>
  <c r="W93" i="52"/>
  <c r="W92" i="52"/>
  <c r="W91" i="52"/>
  <c r="W90" i="52"/>
  <c r="W89" i="52"/>
  <c r="W88" i="52"/>
  <c r="W87" i="52"/>
  <c r="W86" i="52"/>
  <c r="W85" i="52"/>
  <c r="W83" i="52"/>
  <c r="W82" i="52"/>
  <c r="W81" i="52"/>
  <c r="W80" i="52"/>
  <c r="W79" i="52"/>
  <c r="W78" i="52"/>
  <c r="W77" i="52"/>
  <c r="W76" i="52"/>
  <c r="W75" i="52"/>
  <c r="W74" i="52"/>
  <c r="W73" i="52"/>
  <c r="W71" i="52"/>
  <c r="W70" i="52"/>
  <c r="W69" i="52"/>
  <c r="W68" i="52"/>
  <c r="W67" i="52"/>
  <c r="W66" i="52"/>
  <c r="W65" i="52"/>
  <c r="W63" i="52"/>
  <c r="W62" i="52"/>
  <c r="W61" i="52"/>
  <c r="W60" i="52"/>
  <c r="W59" i="52"/>
  <c r="W58" i="52"/>
  <c r="W57" i="52"/>
  <c r="W55" i="52"/>
  <c r="W54" i="52"/>
  <c r="W53" i="52"/>
  <c r="W52" i="52"/>
  <c r="W51" i="52"/>
  <c r="W50" i="52"/>
  <c r="W49" i="52"/>
  <c r="W48" i="52"/>
  <c r="W47" i="52"/>
  <c r="W46" i="52"/>
  <c r="W44" i="52"/>
  <c r="W43" i="52"/>
  <c r="W42" i="52"/>
  <c r="W41" i="52"/>
  <c r="W40" i="52"/>
  <c r="W39" i="52"/>
  <c r="W38" i="52"/>
  <c r="W37" i="52"/>
  <c r="W36" i="52"/>
  <c r="W34" i="52"/>
  <c r="W33" i="52"/>
  <c r="W32" i="52"/>
  <c r="W31" i="52"/>
  <c r="W30" i="52"/>
  <c r="W28" i="52"/>
  <c r="W27" i="52"/>
  <c r="W26" i="52"/>
  <c r="W25" i="52"/>
  <c r="W24" i="52"/>
  <c r="W23" i="52"/>
  <c r="W22" i="52"/>
  <c r="W21" i="52"/>
  <c r="W20" i="52"/>
  <c r="W17" i="52"/>
  <c r="W16" i="52"/>
  <c r="W15" i="52"/>
  <c r="W14" i="52"/>
  <c r="W13" i="52"/>
  <c r="W12" i="52"/>
  <c r="W11" i="52"/>
  <c r="W10" i="52"/>
  <c r="W9" i="52"/>
  <c r="W643" i="52" l="1"/>
  <c r="W644" i="52"/>
  <c r="W645" i="52"/>
  <c r="W646" i="52"/>
  <c r="W647" i="52"/>
  <c r="N642" i="52"/>
  <c r="W642" i="52" s="1"/>
  <c r="Y664" i="52"/>
  <c r="Y662" i="52"/>
  <c r="Y659" i="52"/>
  <c r="AA664" i="52"/>
  <c r="AA662" i="52"/>
  <c r="AA659" i="52"/>
  <c r="AC664" i="52"/>
  <c r="AC662" i="52"/>
  <c r="AC659" i="52"/>
  <c r="AE664" i="52"/>
  <c r="AE662" i="52"/>
  <c r="AE659" i="52"/>
  <c r="AG664" i="52"/>
  <c r="AG662" i="52"/>
  <c r="AG659" i="52"/>
  <c r="AI664" i="52"/>
  <c r="AI662" i="52"/>
  <c r="AI659" i="52"/>
  <c r="AK664" i="52"/>
  <c r="AK662" i="52"/>
  <c r="AK659" i="52"/>
  <c r="AM664" i="52"/>
  <c r="AM662" i="52"/>
  <c r="AM659" i="52"/>
  <c r="AO664" i="52"/>
  <c r="AO662" i="52"/>
  <c r="AO659" i="52"/>
  <c r="AQ664" i="52"/>
  <c r="AQ662" i="52"/>
  <c r="AQ659" i="52"/>
  <c r="AS664" i="52"/>
  <c r="AS662" i="52"/>
  <c r="AS659" i="52"/>
  <c r="AU664" i="52"/>
  <c r="AU662" i="52"/>
  <c r="AU659" i="52"/>
  <c r="AW664" i="52"/>
  <c r="AW662" i="52"/>
  <c r="AW659" i="52"/>
  <c r="AY664" i="52"/>
  <c r="AY662" i="52"/>
  <c r="AY659" i="52"/>
  <c r="BA664" i="52"/>
  <c r="BA662" i="52"/>
  <c r="BA659" i="52"/>
  <c r="BC664" i="52"/>
  <c r="BC662" i="52"/>
  <c r="BC659" i="52"/>
  <c r="BE664" i="52"/>
  <c r="BE662" i="52"/>
  <c r="BE659" i="52"/>
  <c r="BG664" i="52"/>
  <c r="BG662" i="52"/>
  <c r="BG659" i="52"/>
  <c r="BI664" i="52"/>
  <c r="BI662" i="52"/>
  <c r="BI659" i="52"/>
  <c r="BK664" i="52"/>
  <c r="BK662" i="52"/>
  <c r="BK659" i="52"/>
  <c r="BM664" i="52"/>
  <c r="BM662" i="52"/>
  <c r="BM659" i="52"/>
  <c r="BO664" i="52"/>
  <c r="BO662" i="52"/>
  <c r="BO659" i="52"/>
  <c r="X664" i="52"/>
  <c r="X659" i="52"/>
  <c r="X662" i="52"/>
  <c r="Z662" i="52"/>
  <c r="Z664" i="52"/>
  <c r="Z659" i="52"/>
  <c r="AB662" i="52"/>
  <c r="AB664" i="52"/>
  <c r="AB659" i="52"/>
  <c r="AD662" i="52"/>
  <c r="AD664" i="52"/>
  <c r="AD659" i="52"/>
  <c r="AF662" i="52"/>
  <c r="AF664" i="52"/>
  <c r="AF659" i="52"/>
  <c r="AH662" i="52"/>
  <c r="AH664" i="52"/>
  <c r="AH659" i="52"/>
  <c r="AJ662" i="52"/>
  <c r="AJ664" i="52"/>
  <c r="AJ659" i="52"/>
  <c r="AL662" i="52"/>
  <c r="AL664" i="52"/>
  <c r="AL659" i="52"/>
  <c r="AN662" i="52"/>
  <c r="AN664" i="52"/>
  <c r="AN659" i="52"/>
  <c r="AP662" i="52"/>
  <c r="AP664" i="52"/>
  <c r="AP659" i="52"/>
  <c r="AR662" i="52"/>
  <c r="AR664" i="52"/>
  <c r="AR659" i="52"/>
  <c r="AT662" i="52"/>
  <c r="AT664" i="52"/>
  <c r="AT659" i="52"/>
  <c r="AV662" i="52"/>
  <c r="AV664" i="52"/>
  <c r="AV659" i="52"/>
  <c r="AX662" i="52"/>
  <c r="AX664" i="52"/>
  <c r="AX659" i="52"/>
  <c r="AZ662" i="52"/>
  <c r="AZ664" i="52"/>
  <c r="AZ659" i="52"/>
  <c r="BB662" i="52"/>
  <c r="BB664" i="52"/>
  <c r="BB659" i="52"/>
  <c r="BD662" i="52"/>
  <c r="BD664" i="52"/>
  <c r="BD659" i="52"/>
  <c r="BF662" i="52"/>
  <c r="BF664" i="52"/>
  <c r="BF659" i="52"/>
  <c r="BH662" i="52"/>
  <c r="BH664" i="52"/>
  <c r="BH659" i="52"/>
  <c r="BJ662" i="52"/>
  <c r="BJ664" i="52"/>
  <c r="BJ659" i="52"/>
  <c r="BL662" i="52"/>
  <c r="BL664" i="52"/>
  <c r="BL659" i="52"/>
  <c r="BN662" i="52"/>
  <c r="BN664" i="52"/>
  <c r="BN659" i="52"/>
  <c r="BP662" i="52"/>
  <c r="BP664" i="52"/>
  <c r="BP659" i="52"/>
</calcChain>
</file>

<file path=xl/sharedStrings.xml><?xml version="1.0" encoding="utf-8"?>
<sst xmlns="http://schemas.openxmlformats.org/spreadsheetml/2006/main" count="11941" uniqueCount="1594">
  <si>
    <t>Nội dung</t>
  </si>
  <si>
    <t>KQMĐ</t>
  </si>
  <si>
    <t>TLHD</t>
  </si>
  <si>
    <t>NDCT</t>
  </si>
  <si>
    <t>ĐP</t>
  </si>
  <si>
    <t>I. LĨNH VỰC GIÁO DỤC PHÁT TRIỂN THỂ CHẤT</t>
  </si>
  <si>
    <t>II. LĨNH VỰC GIÁO DỤC PHÁT TRIỂN NHẬN THỨC</t>
  </si>
  <si>
    <t>III. LĨNH VỰC GIÁO DỤC PHÁT TRIỂN NGÔN NGỮ</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</si>
  <si>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</si>
  <si>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</si>
  <si>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</si>
  <si>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</si>
  <si>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Thực hiện các động tác phát triển các nhóm cơ và hô hấp</t>
  </si>
  <si>
    <t>A. Nghe hiểu lời nói</t>
  </si>
  <si>
    <t>A. Phát triển tình cảm</t>
  </si>
  <si>
    <t>1. Thể hiện ý thức về bản thân</t>
  </si>
  <si>
    <t>B. Phát triển kỹ năng xã hội</t>
  </si>
  <si>
    <t>Mục tiêu</t>
  </si>
  <si>
    <t>Mục tiêu năm</t>
  </si>
  <si>
    <t>Nội dung năm</t>
  </si>
  <si>
    <t>Nguồn</t>
  </si>
  <si>
    <t>Thuộc lĩnh vực</t>
  </si>
  <si>
    <t>CỘNG TỔNG SỐ NỘI DUNG PHÂN BỔ THEO TỪNG ĐỘ TUỔI</t>
  </si>
  <si>
    <t>Thể chất</t>
  </si>
  <si>
    <t>Ngôn ngữ</t>
  </si>
  <si>
    <t>Nhận thức</t>
  </si>
  <si>
    <t>TCKNXH</t>
  </si>
  <si>
    <t>.</t>
  </si>
  <si>
    <t>Đi thay đổi tốc độ theo hiệu lệnh</t>
  </si>
  <si>
    <t>PTCT</t>
  </si>
  <si>
    <t>Trò chơi âm nhạc</t>
  </si>
  <si>
    <t>Trẻ được chăm sóc sức khỏe, dinh dưỡng theo khoa học</t>
  </si>
  <si>
    <t>5</t>
  </si>
  <si>
    <t>3</t>
  </si>
  <si>
    <t>2</t>
  </si>
  <si>
    <t>1</t>
  </si>
  <si>
    <t>x</t>
  </si>
  <si>
    <t>8</t>
  </si>
  <si>
    <t>11</t>
  </si>
  <si>
    <t>10</t>
  </si>
  <si>
    <t>tt</t>
  </si>
  <si>
    <t>Phân bổ nguyên bản
 theo sách CTGDMN</t>
  </si>
  <si>
    <t>4T</t>
  </si>
  <si>
    <t>Tập kết hợp 5 động tác cơ bản trong bài tập thể dục</t>
  </si>
  <si>
    <t>Thực hiện đúng, đủ, nhịp nhàng các động tác trong bài tập thể dục theo hiệu lệnh</t>
  </si>
  <si>
    <t>* Vận động: đi</t>
  </si>
  <si>
    <t>4</t>
  </si>
  <si>
    <t>Đi bằng gót chân liên tục 1,5m đúng kỹ thuật</t>
  </si>
  <si>
    <t>Đi bằng gót chân</t>
  </si>
  <si>
    <t>Đi khụy gối liên tục 2m đúng kỹ thuật</t>
  </si>
  <si>
    <t>Đi khụy gối</t>
  </si>
  <si>
    <t>Giữ được thăng bằng cơ thể khi thực hiện vận động đi bước lùi liên tiếp khoảng  từ 1,5- 3m</t>
  </si>
  <si>
    <t>Đi bước lùi</t>
  </si>
  <si>
    <t>Giữ được thăng bằng cơ thể khi thực hiện vận động bước đi liên tục trên ghế thể dục</t>
  </si>
  <si>
    <t>Đi trên ghế thể dục</t>
  </si>
  <si>
    <t>Giữ được thăng bằng cơ thể khi thực hiện vận động đi bước dồn trước trên ghế thể dục</t>
  </si>
  <si>
    <t xml:space="preserve">Đi bước dồn trước </t>
  </si>
  <si>
    <t>Giữ được thăng bằng cơ thể khi thực hiện vận động đi bước dồn ngang trên ghế thể dục</t>
  </si>
  <si>
    <t xml:space="preserve">Đi bước dồn ngang  </t>
  </si>
  <si>
    <t>Giữ được thăng bằng cơ thể khi thực hiện vận động đi trên vạch kẻ thẳng trên sàn</t>
  </si>
  <si>
    <t>Đi trên vạch kẻ thẳng trên sàn</t>
  </si>
  <si>
    <t>Kiểm soát được vận động đi thay đổi tốc độ theo hiệu lệnh 4-5 lần</t>
  </si>
  <si>
    <t>Kiểm soát được vận động đi thay đổi hướng theo vật chuẩn (4-5 vật chuẩn đặt zic zắc cách nhau 2m)</t>
  </si>
  <si>
    <t>Đi thay đổi hướng theo vật chuẩn (4-5 điểm zic zắc)</t>
  </si>
  <si>
    <t>3+4+5T</t>
  </si>
  <si>
    <t>* Vận động: chạy</t>
  </si>
  <si>
    <t>Kiểm soát được vận động chạy thay đổi tốc độ theo hiệu lệnh 3 -4 lần</t>
  </si>
  <si>
    <t>Chạy thay đổi tốc độ theo hiệu lệnh (2-3 lần)</t>
  </si>
  <si>
    <t>Kiểm soát được vận động chạy theo đường zíc zắc (5-6 điểm cách nhau 1,5-2m)</t>
  </si>
  <si>
    <t xml:space="preserve">Chạy thay đổi hướng theo 5-6 điểm zíc zắc </t>
  </si>
  <si>
    <t>Chạy được 18m liên tục theo hướng thẳng trong 10 giây</t>
  </si>
  <si>
    <t>Chạy 18m liên tục theo hướng thẳng trong 10 giây</t>
  </si>
  <si>
    <t>Bền bỉ, dẻo dai, duy trì được vận động chạy chậm 60-80m</t>
  </si>
  <si>
    <t xml:space="preserve"> Chạy chậm 60-80m</t>
  </si>
  <si>
    <t>Thể hiện sự khéo léo, nhanh nhẹn khi chạy theo bóng và bắt bóng</t>
  </si>
  <si>
    <t>Chạy theo bóng và bắt bóng</t>
  </si>
  <si>
    <t>* Vận động: bò, trườn, trèo</t>
  </si>
  <si>
    <t>Thể hiện sự dẻo dai, khả năng phối hợp khéo léo khi thực hiện vận động bò bằng bàn tay và bàn chân giữa 2 đường kẻ rộng 40cm, dài 3-4m không chệch ra ngoài</t>
  </si>
  <si>
    <t>Bò bằng bàn tay và bàn chân giữa 2 đường kẻ rộng 40cm, dài 3-4m</t>
  </si>
  <si>
    <t xml:space="preserve">Thể hiện sự dẻo dai, khả năng phối hợp khéo léo khi thực hiện vận động bò trong đường zic zăc (rộng 45cm có 4-5 điểm zic zắc, mỗi điểm cách nhau 2m) không chệch ra ngoài </t>
  </si>
  <si>
    <t>Bò trong đường zic zăc qua 5 điểm, mỗi điểm cách nhau 2m</t>
  </si>
  <si>
    <t>Bò chui qua cổng (cao 40cm, rộng 40cm) không chạm cổng</t>
  </si>
  <si>
    <t xml:space="preserve">Bò chui qua cổng (cao 50cm, rộng 50cm) </t>
  </si>
  <si>
    <t>Bò chui qua ống dài 1,2 x 0,6m liên tục, không chạm</t>
  </si>
  <si>
    <t>Bò chui qua ống dài 1,2 x 0,6m</t>
  </si>
  <si>
    <t>Trườn thẳng hướng đích, liên tục 2m và theo khả năng</t>
  </si>
  <si>
    <t>Trườn theo hướng thẳng</t>
  </si>
  <si>
    <t>Trườn được theo hướng thẳng, chui dưới dây cách mặt đất 40cm, không chạm dây</t>
  </si>
  <si>
    <t>Trườn chui qua dây</t>
  </si>
  <si>
    <t>Trèo qua ghế dài 1,5m x 30cm khéo léo, nhanh nhẹn và đúng kỹ thuật (Ghế đặt cách chỗ trẻ đứng chuẩn bị 2-3m)</t>
  </si>
  <si>
    <t>Trèo qua ghế dài 1,5m x 30cm</t>
  </si>
  <si>
    <t>Trèo lên xuống 5 gióng thang khéo léo, nhanh nhẹn và liên tục</t>
  </si>
  <si>
    <t>Trèo lên, xuống 5 gióng thang</t>
  </si>
  <si>
    <t>Thể hiện sự nhanh nhẹn, khéo léo khi trèo lên xuống ghế có chiều cao 30cm</t>
  </si>
  <si>
    <t>Trèo lên, xuống ghế 30cm</t>
  </si>
  <si>
    <t>* Vận động: tung, ném, bắt</t>
  </si>
  <si>
    <t>Tung bắt bóng 3 lần liền với cô/bạn ở khoảng cách 2m không làm rơi bóng</t>
  </si>
  <si>
    <t>Tung bắt bóng với người đối diện</t>
  </si>
  <si>
    <t>Tung bóng thẳng lên cao và bắt bóng bằng 2 tay ở độ cao 50-60cm, không làm rơi bóng</t>
  </si>
  <si>
    <t>Tung bóng lên cao và bắt bóng</t>
  </si>
  <si>
    <t>Tự đập bóng xuống sàn và bắt bóng khi bóng nẩy lên 5-6 lần liên tiếp (đường kính bóng 18cm)</t>
  </si>
  <si>
    <t>Đập và bắt bóng tại chỗ</t>
  </si>
  <si>
    <t xml:space="preserve">Ném vật về phía trước bằng 1 tay đúng kỹ thuật </t>
  </si>
  <si>
    <t>Ném xa bằng 1 tay</t>
  </si>
  <si>
    <t xml:space="preserve">Ném vật về phía trước bằng 2 tay đúng kỹ thuật </t>
  </si>
  <si>
    <t>Ném xa bằng 2 tay</t>
  </si>
  <si>
    <t>Ném được trúng đích đứng (xa 1m, cao 1m)</t>
  </si>
  <si>
    <t>Ném trúng đích đứng bằng 1 tay (xa 1m, cao 1m)</t>
  </si>
  <si>
    <t>Ném được trúng đích ngang ở khoảng cách xa 1,2-1,4m</t>
  </si>
  <si>
    <t>Ném trúng đích ngang ở khoảng cách xa 1,2-1,4m</t>
  </si>
  <si>
    <t>Biết phối hợp chuyền bắt bóng qua đầu liên tục, không làm rơi bóng</t>
  </si>
  <si>
    <t>Chuyền, bắt bóng qua đầu</t>
  </si>
  <si>
    <t>Biết phối hợp chuyền bắt bóng qua chân liên tục, không làm rơi bóng</t>
  </si>
  <si>
    <t>Chuyền, bắt bóng qua chân</t>
  </si>
  <si>
    <t>Phối hợp tay mắt nhịp nhàng, khéo léo khi lăn bóng bằng hai tay và di chuyển theo bóng 3,5 - 4m</t>
  </si>
  <si>
    <t xml:space="preserve"> Lăn bóng bằng 2 tay và di chuyển theo bóng</t>
  </si>
  <si>
    <t>* Vận động: bật, nhảy</t>
  </si>
  <si>
    <t>Giữ được thăng bằng cơ thể khi thực hiện vận động bật tiến liên tục về phía trước quan 4-5 hàng kẻ song song cách nhau 30cm</t>
  </si>
  <si>
    <t>Bật liên tục về phía trước</t>
  </si>
  <si>
    <t>Giữ được thăng bằng cơ thể khi thực hiện vận động bật xa 40 - 50 cm</t>
  </si>
  <si>
    <t>Bật xa 40 - 50 cm</t>
  </si>
  <si>
    <t>Giữ được thăng bằng khi bật nhảy từ độ cao 30-35cm xuống</t>
  </si>
  <si>
    <t>Bật sâu (cao 30-35cm)</t>
  </si>
  <si>
    <t>Bật tách chân, khép chân qua 5 ô liên tục, không dẫm vạch</t>
  </si>
  <si>
    <t>Bật tách chân, khép chân qua 5 ô</t>
  </si>
  <si>
    <t>Mạnh dạn, tự tin, dứt khoát khi thực hiện vận động bật liên tục vào 5 vòng</t>
  </si>
  <si>
    <t>Bật liên tục vào 5 ô vòng</t>
  </si>
  <si>
    <t>Giữ được thăng bằng khi bật qua vật cản cao 10-15cm, bề rộng 5-6cm</t>
  </si>
  <si>
    <t>Bật qua vật cản cao 10-15cm</t>
  </si>
  <si>
    <t>Giữ được thăng bằng khi nhảy lò cò 3m</t>
  </si>
  <si>
    <t>Nhảy lò cò 3m</t>
  </si>
  <si>
    <t>Trẻ thể hiện sự nhanh, mạnh, khéo khi thực hiện các bài tập tổng hợp</t>
  </si>
  <si>
    <t>Thể hiện sự mạnh dạn, tự tin và khả năng phối hợp nhịp nhàng khi thực hiện vận động Trèo lên xuống ghế 30cm, ném xa bằng 2 tay</t>
  </si>
  <si>
    <t>Trèo lên xuống ghế 30cm, ném xa bằng 2 tay</t>
  </si>
  <si>
    <t>Thể hiện sự nhanh nhẹn, khéo léo và khả năng phối hợp nhịp nhàng khi thực hiện vận động kết hợp "Bò chui qua ống dài 1,2x0,6m - Bật xa 35-40cm"</t>
  </si>
  <si>
    <t>Bò chui qua ống dài 1,2x0,6m - Bật xa 35-40cm</t>
  </si>
  <si>
    <t>Trẻ khéo léo, biết phối hợp tay chân nhịp nhàng khi thực hiện vận động "Trườn sấp kết hợp trèo qua ghế thể dục"</t>
  </si>
  <si>
    <t>Trườn sấp kết hợp trèo qua ghế thể dục</t>
  </si>
  <si>
    <t>Thể hiện sức mạnh, sự nhanh nhẹn, khéo léo và khả năng phối hợp nhịp nhàng khi thực hiện vận động Ném xa bằng 1 tay, chạy nhanh 10m</t>
  </si>
  <si>
    <t>Ném xa bằng 1 tay, chạy nhanh 10m</t>
  </si>
  <si>
    <t>Thể hiện sức mạnh, sự khéo léo và khả năng phối hợp nhịp nhàng giữu thăng bằng cơ thể khi thực hiện vận động Đi trên ghế thể dục - Bật qua vật cản 10-15cm</t>
  </si>
  <si>
    <t>Đi trên ghế thể dục - Bật qua vật cản 10-15cm</t>
  </si>
  <si>
    <t>Thực hiện được vận động luyện cơ tay: Búng ngón tay, chạm các đầu ngón tay vào nhau, quay ngón tay, cổ tay</t>
  </si>
  <si>
    <t>Luyện tay: Búng ngón tay, chạm các đầu ngón tay vào nhau, quay ngón tay, cổ tay</t>
  </si>
  <si>
    <t>Các trò chơi dân gian với tay: Đánh, búng, gẩy chun, bắn bi, bắn bóng,..</t>
  </si>
  <si>
    <t>Có khả năng vẽ tự do và tô màu trong khuôn hình, vẽ một số hình đơn giản theo mẫu</t>
  </si>
  <si>
    <t>Vẽ tự do và tô màu trong khuôn hình, vẽ hình theo mẫu</t>
  </si>
  <si>
    <t>Biết dùng bàn tay, các đầu ngón tay lật từng trang sách</t>
  </si>
  <si>
    <t>Lật trang sách</t>
  </si>
  <si>
    <t>Biết dùng ngón tay, bàn tay tạo hình, minh họa hoạt động của các con vật( con thỏ, con chó, con chim)</t>
  </si>
  <si>
    <t>Dùng tay tạo hình, minh họa hoạt động của các con vật</t>
  </si>
  <si>
    <t>Biết cách cầm bút đúng (bằng 3 ngón tay: ngón cái, ngón trỏ, ngón giữa)</t>
  </si>
  <si>
    <t>Cầm, sử dụng bút</t>
  </si>
  <si>
    <t>Cắt thành thạo theo đường thẳng, đường cong</t>
  </si>
  <si>
    <t>Cắt đường thẳng, đường cong</t>
  </si>
  <si>
    <t>Xếp chồng được 10-12 khối</t>
  </si>
  <si>
    <t>Xếp chồng các hình khối</t>
  </si>
  <si>
    <t>Phối hợp được cử động bàn tay, ngón tay, phối hợp tay mắt trong hoạt động bỏ vào, lấy ra qua lỗ, khe</t>
  </si>
  <si>
    <t>Bỏ vào, lấy ra qua lỗ, khe</t>
  </si>
  <si>
    <t>Phối hợp được cử động bàn tay, ngón tay, phối hợp tay mắt trong hoạt động gói thông thường, quấn dây, buộc nút thành 1 chuỗi dài, dùng dây xâu đồ vật</t>
  </si>
  <si>
    <t>Quấn dây, buộc nút thành 1 chuỗi dài, dùng dây xâu đồ vật</t>
  </si>
  <si>
    <t>Thể hiện sự khéo léo của bàn tay, các ngón tay qua hoạt động đóng mở nắp hộp (có ren, không ren), đan nan dọc liền 1 đầu</t>
  </si>
  <si>
    <t>Đóng mở nắp hộp( có ren, không ren), đan nan dọc liền 1 đầu</t>
  </si>
  <si>
    <t>Phối hợp được cử động bàn tay, ngón tay, phối hợp tay mắt trong hoạt động chơi với cát nước, nặn tự do</t>
  </si>
  <si>
    <t xml:space="preserve">Chơi với cát nước, nặn tự do, </t>
  </si>
  <si>
    <t>Biết tự mặc - cởi quần áo, giày dép, tập cài cúc, kéo khóa</t>
  </si>
  <si>
    <t>Mặc - cởi quần áo, giày dép, tập cài cúc, kéo khóa</t>
  </si>
  <si>
    <t>Sử dụng thành thạo dụng cụ phết hồ: lấy hồ, phết hồ lên giấy</t>
  </si>
  <si>
    <t>Dán hình</t>
  </si>
  <si>
    <t>Biết xoắn, vặn, gập giấy tạo hình đơn giản theo hướng dẫn</t>
  </si>
  <si>
    <t>Xoắn, vặn, gập giấy</t>
  </si>
  <si>
    <t>Phối hợp được cử động của bàn tay, ngón tay, phối hợp vận động của tay mắt thông qua hoạt động ăn uống: cầm bát, xúc cơm bằng thìa, uống nước bằng cốc, rót nước từ chai vào cốc, tham gia chuẩn bị bữa ăn: để bát, thìa, nhào bột, nặn bánh,…</t>
  </si>
  <si>
    <t>Ăn uống: cầm bát, xúc cơm bằng thìa, uống nước bằng cốc, rót nước từ chai vào cốc, tham gia chuẩn bị bữa ăn: để bát, thìa, nhào bột, nặn bánh,…</t>
  </si>
  <si>
    <t>Vệ sinh cá nhân: Xắn tay áo, xát xà phòng, rửa tay, lau tay, lau mặt, lau mũi bằng khăn hoặc giấy mềm, đánh răng đúng cách</t>
  </si>
  <si>
    <t>Thể hiện sự khéo léo của đôi tay qua hoạt động chăm sóc cây trồng vật nuôi: tưới cây, rau, hoa, lau lá to của những cây cảnh, nhặt lá rụng, gieo hạt, cho con vật ăn uống</t>
  </si>
  <si>
    <t>Chăm sóc cây trồng vật nuôi: tưới cây, rau, hoa, lau lá to của những cây cảnh, nhặt lá rụng, gieo hạt, cho con vật ăn uống</t>
  </si>
  <si>
    <t>Sử dụng một số thiết bị văn phòng phẩm</t>
  </si>
  <si>
    <t>Biết sử dụng đúng cách một số thiết bị văn phòng phẩm:  kéo, bút chì, bút lông, hồ dán, băng keo 2 mặt, bấm ghim…</t>
  </si>
  <si>
    <t>1. Nhận biết một số món ăn, thực phẩm thông thường và ích lợi của chúng đối với sức khỏe</t>
  </si>
  <si>
    <t>Biết một số thực phẩm cùng nhóm: thịt cá giàu chất đạm, rau quả chín nhiều vitamin và muối khoáng,….</t>
  </si>
  <si>
    <t xml:space="preserve">Nhận biết một số thực phẩm thông thường trong các nhóm thực phẩm </t>
  </si>
  <si>
    <t>Phân biệt được sự khác nhau về  màu sắc, kích thước, hình dạng, mùi vị, trạng thái của các loại thực phẩm</t>
  </si>
  <si>
    <t>Nhận biết màu sắc, kích thước, hình dạng, mùi vị của một số thực phẩm quen thuộc</t>
  </si>
  <si>
    <t>Nhận biết, phân loại được các thực phẩm theo nguồn gốc khác nhau (thực phẩm có nguồn gốc động vật/thực vật)</t>
  </si>
  <si>
    <t>Nhận biết, phân loại thực phẩm theo nguồn gốc</t>
  </si>
  <si>
    <t>Kể được tên một số thức ăn cần có trong bữa ăn hàng ngày</t>
  </si>
  <si>
    <t>Tên một số thức ăn trong bữa ăn hàng ngày</t>
  </si>
  <si>
    <t>Dạng chế biến của thực phẩm và cách ăn</t>
  </si>
  <si>
    <t>Trẻ biết được mỗi thực phẩm có nhiều dạng chế biến khác nhau: luộc, xào, kho, làm bánh, làm nem, nấu phở,… và thực phẩm có nhiều cách ăn khác nhau: ăn sống, ăn chín, muối dưa, đóng hộp,..</t>
  </si>
  <si>
    <t>Nhận biết được các bữa ăn trong ngày: ăn sáng, bữa ăn ở trường, ở nhà, thức ăn trong các bữa ăn đó là gì, sự khác nhau của các bữa ăn trong ngày, thức ăn trong ngày lễ tết</t>
  </si>
  <si>
    <t xml:space="preserve">Nhận biết các bữa ăn trong ngày </t>
  </si>
  <si>
    <t>Ích lợi của ăn uống đủ lượng, đủ chất</t>
  </si>
  <si>
    <t>Biết ăn để cao lớn, khỏe mạnh, thông minh và biết ăn nhiều loại thức ăn khác nhau để có đủ chất dinh dưỡng, ăn hết suất</t>
  </si>
  <si>
    <t>Trẻ nhận biết được sự liên quan giữa ăn uống với bệnh tật ( ỉa chảy, sâu răng, suy dinh dưỡng, béo phì...)</t>
  </si>
  <si>
    <t>Nhận biết sự liên quan giữa ăn uống với bệnh tật ( ỉa chảy, sâu răng, suy dinh dưỡng, béo phì...)</t>
  </si>
  <si>
    <t xml:space="preserve">Bước đầu biết giữ vệ sinh trong ăn uống: ăn thức ăn đã nấu chín, uống nước sôi, ăn chậm, nhai kĩ, không làm rơi vãi thức ăn,… </t>
  </si>
  <si>
    <t>Giữ vệ sinh trong ăn uống</t>
  </si>
  <si>
    <t>Biết một số cách lựa chọn, bảo quản thực phẩm/ thức ăn đơn giản: chọn thực phẩm sạch, tươi, ngon, không ăn rau quả dập nát, thức ăn ôi thiu, ăn không hết phải cất đậy cẩn thận không đê ruồi bâu, kiến bậu</t>
  </si>
  <si>
    <t>Cách lựa chọn, bảo quản thực phẩm/ thức ăn đơn giản</t>
  </si>
  <si>
    <t>Có khả năng thực hành 1 số thao tác đơn giản trong chế biến 1 số món ăn, thức uống.</t>
  </si>
  <si>
    <t xml:space="preserve">Làm quen một số thao tác đơn giản trong chế biến một số món ăn, thức uống </t>
  </si>
  <si>
    <t>2. Tập làm một số việc tự phục vụ trong sinh hoạt</t>
  </si>
  <si>
    <t>Có kỹ năng rửa tay bằng xà phòng đúng quy trình. Biết tự rửa tay bằng xà phòng khi được nhắc nhở</t>
  </si>
  <si>
    <t xml:space="preserve">Tập luyện thao tác rửa tay bằng xà phòng </t>
  </si>
  <si>
    <t>Có kỹ năng lau mặt đúng thao tác. Biết tự lau mặt khi được nhắc nhở</t>
  </si>
  <si>
    <t>Tập luyện thao tác lau mặt</t>
  </si>
  <si>
    <t xml:space="preserve">Có kỹ năng đánh răng đúng thao tác. Biết tự đánh răng </t>
  </si>
  <si>
    <t>Tập luyện thao tác đánh răng</t>
  </si>
  <si>
    <t>Biết tự thay quần áo khi bị ướt/bẩn</t>
  </si>
  <si>
    <t>Cởi - mặc quần áo</t>
  </si>
  <si>
    <t>Biết tự cầm bát, thìa xúc ăn gọn gàng, không rơi vãi, không đổ thức ăn</t>
  </si>
  <si>
    <t>Cách sử dụng bát, thìa</t>
  </si>
  <si>
    <t>Biết cách chia thức ăn, đong, rót, đếm đồ dùng ăn uống, thức ăn trong phạm vi 10</t>
  </si>
  <si>
    <t>Tập chia thức ăn, đong, rót, đếm đồ dùng ăn uống, thức ăn trong phạm vi 10</t>
  </si>
  <si>
    <t>Quy trình và tập chế biến một số món ăn đơn giản như pha nước cam, nước chanh, pha sữa, nhặt rau,…</t>
  </si>
  <si>
    <t>Biết giúp cô tham gia chuẩn bị phòng ăn, bữa ăn, hình thành ở trẻ thói quen tự phục vụ</t>
  </si>
  <si>
    <t>Chuẩn bị phòng ăn, bữa ăn</t>
  </si>
  <si>
    <t>3. Hành vi và thói quen tốt trong sinh hoạt, giữ gìn sức khỏe</t>
  </si>
  <si>
    <t>Kết quả cân đo</t>
  </si>
  <si>
    <t>Mời cô, mời bạn khi ăn</t>
  </si>
  <si>
    <t>Biết một số nền nếp, thói quen vệ sinh, một số hành vi văn minh trong ăn uống. Biết thực hiện khi được yêu cầu.</t>
  </si>
  <si>
    <t>Ăn từ tốn, không đùa nghịch làm đổ vãi thức ăn, không vừa nhai vừa nói</t>
  </si>
  <si>
    <t>Rửa hoa quả trước khi ăn</t>
  </si>
  <si>
    <t>Cùng bạn, giúp bạn chuẩn bị bàn tiệc nhân ngày sinh nhật, lễ tết</t>
  </si>
  <si>
    <t>Không uống nước lã</t>
  </si>
  <si>
    <t>Biết lựa chọn thực phẩm sạch, tươi ngon có lợi cho sức khỏe</t>
  </si>
  <si>
    <t>Lựa chọn thực phẩm sạch, tươi ngon có lợi cho sức khỏe</t>
  </si>
  <si>
    <t>Biết cách phân biệt thực phẩm/thức ăn sạch, an toàn</t>
  </si>
  <si>
    <t>Phân biệt thực phẩm/thức ăn sạch, an toàn</t>
  </si>
  <si>
    <t>Có một số hành vi tốt trong vệ sinh, phòng bệnh khi được nhắc nhở</t>
  </si>
  <si>
    <t>Giữ vệ sinh thân thể</t>
  </si>
  <si>
    <t>Đi vệ sinh đúng nơi quy định</t>
  </si>
  <si>
    <t>Tập rửa đồ chơi</t>
  </si>
  <si>
    <t>Giữ nguồn nước sạch, bỏ rác đúng nơi quy định</t>
  </si>
  <si>
    <t>Có một số thói quen tốt về giữ gìn sức khỏe</t>
  </si>
  <si>
    <t>Tập luyện một số thói quen tốt về giữ gìn sức khỏe</t>
  </si>
  <si>
    <t>Biết được ích lợi của việc giữ gìn vệ sinh thân thể, vệ sinh môi trường đối với sức khỏe con người</t>
  </si>
  <si>
    <t>Ích lợi của việc giữ gìn vệ sinh thân thể, vệ sinh môi trường đối với sức khỏe con người</t>
  </si>
  <si>
    <t>Nhận biết được các loại trang phục, mặc trang phục phù hợp với thời tiết, bước đầu biết tự mặc quần áo</t>
  </si>
  <si>
    <t xml:space="preserve">Nhận biết các loại trang phục, mặc trang phục phù hợp với thời tiết. </t>
  </si>
  <si>
    <t>Tự mặc quần áo</t>
  </si>
  <si>
    <t xml:space="preserve">Có khả năng nhận biết một số dấu hiệu đơn giản khi ốm (ho, sốt, đau bụng, đau đầu, đau răng) và cách phòng tránh đơn giản. </t>
  </si>
  <si>
    <t>Nhận biết một số biểu hiện khi ốm và cách phòng tránh đơn giản</t>
  </si>
  <si>
    <t>Nhận biết được lợi ích của việc giữ gìn sức khỏe, giữ vệ sinh cá nhân và ăn uống đủ chất</t>
  </si>
  <si>
    <t>Ích lợi của việc giữ gìn sức khỏe, giữ vệ sinh cá nhân và ăn uống đủ chất</t>
  </si>
  <si>
    <t>4. Nhận biết một số nguy cơ không an toàn và phòng tránh</t>
  </si>
  <si>
    <t>Nhận biết một số vật dụng nguy hiểm</t>
  </si>
  <si>
    <t>Biết nhận ra một số đồ vật nguy hiểm không nên đến gần (bàn là, bếp lửa, nước sôi, ổ cắm điện, dao, kéo, chất tẩy rửa, máy giặt,..). Biết các vật sắc nhọn không nên nghịch..</t>
  </si>
  <si>
    <t>Sử dụng các đồ vật có thể gây nguy hiểm như: kéo, bút chì, sáp màu, hột hạt, que kem… đúng mục đích trong các hoạt động</t>
  </si>
  <si>
    <t xml:space="preserve">Sử dụng các đồ vật có thể gây nguy hiểm </t>
  </si>
  <si>
    <t>Nhận biết phát hiện ra những chiếc ghế sắp gãy, thìa bát quá cũ,... không an toàn và báo cho người lớn</t>
  </si>
  <si>
    <t>Nhận biết một số vật dụng hỏng gây nguy hiểm và báo cho người lớn</t>
  </si>
  <si>
    <t>Nhận biết một số nơi nguy hiểm</t>
  </si>
  <si>
    <t>Nhận biết một số hành động nguy hiểm, phòng tránh khi được nhắc nhở</t>
  </si>
  <si>
    <t xml:space="preserve">Biết không cười đùa khi ăn uống hoặc khi ăn các loại quả có hạt </t>
  </si>
  <si>
    <t>Không tự lấy thuốc uống khi chưa được phép của người lớn</t>
  </si>
  <si>
    <t>Không leo trèo bàn ghế, lan can</t>
  </si>
  <si>
    <t>Không xô đẩy các bạn khi lên/xuống cầu thang</t>
  </si>
  <si>
    <t>Không nghịch các vật sắc nhọn</t>
  </si>
  <si>
    <t>Không ngậm hột hạt, không trêu chọc chó mèo</t>
  </si>
  <si>
    <t>Không được tự mình đến trường hoặc về nhà khi không được phép của người thân, cô giáo</t>
  </si>
  <si>
    <t>Không chơi với các chai lọ đựng hóa chất dùng để vệ sinh, thuốc trừ sâu bọ, các thiết bị điện</t>
  </si>
  <si>
    <t>Trên đường đến trường không đi sát ao, hồ, vũng nước lớn</t>
  </si>
  <si>
    <t>Không theo người lạ ra khỏi khu vực trường lớp khi chưa được người thân, cô giáo cho phép</t>
  </si>
  <si>
    <t>Không ăn thức ăn có mùi ôi thiu, không ăn lá, quả lạ, không uống rượu, bia, cà phê</t>
  </si>
  <si>
    <t>Biết gọi người lớn khi gặp một số trường hợp khẩn cấp: cháy, có người rơi xuống nước, ngã chảy máu,…</t>
  </si>
  <si>
    <t>Nhận biết một số trường hợp khẩn cấp và gọi người giúp đỡ</t>
  </si>
  <si>
    <t xml:space="preserve"> Biết gọi người giúp đỡ khi bị lạc. Nói được tên, địa chỉ gia đình, số điện thoại người thân khi cần thiết</t>
  </si>
  <si>
    <t>Tên và địa chỉ số điên thoại của người thân</t>
  </si>
  <si>
    <t>Một số quy định an toàn ở nơi công cộng</t>
  </si>
  <si>
    <t>Các dấu hiệu của bạo lực</t>
  </si>
  <si>
    <t>Có khả năng nhận biết được các dấu hiệu của bạo lực về thể chất và bạo lực về tinh thần</t>
  </si>
  <si>
    <t>Phản ứng an toàn khi bị bạo lực</t>
  </si>
  <si>
    <t>A. Khám phá khoa học</t>
  </si>
  <si>
    <t>1. Các bộ phận cơ thể con người</t>
  </si>
  <si>
    <t>Nhận biết được chức năng của các giác quan và các bộ phận khác của cơ thể</t>
  </si>
  <si>
    <t>Chức năng của các giác quan và các bộ phận khác của cơ thể</t>
  </si>
  <si>
    <t>Một số bộ phận cơ thể và chức năng của chúng</t>
  </si>
  <si>
    <t>Nhận biết một số bộ phận cơ thể con người và biết được cơ thể luôn thay đổi, phát triển</t>
  </si>
  <si>
    <t>Trẻ có khả năng nhận biết được những bộ phận nhạy cảm trên cơ thể của bản thân và của người khác</t>
  </si>
  <si>
    <t>Nhận biết những bộ phận nhạy cảm trên cơ thể của bản thân và người khác</t>
  </si>
  <si>
    <t>Trẻ nhớ được quy tắc "Vùng đồ bơi" không ai được nhìn, nói đến, chạm sờ hoặc làm đau</t>
  </si>
  <si>
    <t xml:space="preserve">Quy tắc "Vùng đồ bơi" </t>
  </si>
  <si>
    <t xml:space="preserve">2. Đồ vật:
</t>
  </si>
  <si>
    <t xml:space="preserve">
* Đồ dùng, đồ chơi</t>
  </si>
  <si>
    <t>Biết một số đặc điểm nổi bật và cách sử dụng đồ dùng, đồ chơi quen thuộc</t>
  </si>
  <si>
    <t>Đặc điểm nổi bật, công dụng, cách sử dụng đồ dùng, đồ chơi</t>
  </si>
  <si>
    <t>Biết được mối liên hệ đơn giản giữa đặc điểm cấu tạo với cách sử dụng của đồ dùng/ đồ chơi quen thuộc</t>
  </si>
  <si>
    <t>Mối liên hệ đơn giản giữa đặc điểm cấu tạo với cách sử dụng của đồ chơi/đồ dùng quen thuộc</t>
  </si>
  <si>
    <t>Biết so sánh sự khác nhau và giống nhau của 2-3 đồ dùng, đồ chơi và sự đa dạng của chúng</t>
  </si>
  <si>
    <t>So sánh sự khác nhau và giống nhau của 2-3 đồ dùng, đồ chơi và sự đa dạng của chúng</t>
  </si>
  <si>
    <t>Biết phân loại đồ dùng, đồ chơi theo 1-2 dấu hiệu</t>
  </si>
  <si>
    <t>Phân loại đồ dùng, đồ chơi theo 1-2 dấu hiệu</t>
  </si>
  <si>
    <t>Chất liệu đồ dùng đồ chơi</t>
  </si>
  <si>
    <t>Nhận biết được đặc điểm của 1 số chất liệu gỗ, nhựa, kim loại, vải, nilon…. của 1 số đồ dùng đồ chơi quen thuộc</t>
  </si>
  <si>
    <t>* Phương tiện giao thông</t>
  </si>
  <si>
    <t>Biết đặc điểm, công dụng của một số PTGT và phân loại theo 1-2 dấu hiệu</t>
  </si>
  <si>
    <t>Đặc điểm, công dụng của một số PTGT và phân loại theo 1-2 dấu hiệu</t>
  </si>
  <si>
    <t>3. Động vật và thực vật</t>
  </si>
  <si>
    <t>Biết đặc điểm bên ngoài của con vật gần gũi, ích lợi và tác hại đối với con người</t>
  </si>
  <si>
    <t>Đặc điểm bên ngoài của con vật gần gũi, ích lợi và tác hại đối với con người</t>
  </si>
  <si>
    <t xml:space="preserve"> Biết so sánh, phân loại con vật theo 1-2 dấu hiệu</t>
  </si>
  <si>
    <t xml:space="preserve"> So sánh, phân loại con vật theo 1-2 dấu hiệu</t>
  </si>
  <si>
    <t>Đặc điểm bên ngoài của cây, hoa, quả gần gũi, ích lợi và tác hại đối với con người</t>
  </si>
  <si>
    <t xml:space="preserve"> Biết so sánh, phân loại cây, hoa quả theo 1-2 dấu hiệu</t>
  </si>
  <si>
    <t xml:space="preserve"> So sánh, phân loại cây, hoa quả theo 1-2 dấu hiệu</t>
  </si>
  <si>
    <t>Có khả năng quan sát, phán đoán được mối liên hệ đơn giản giữa con vật, cây với môi trường sống</t>
  </si>
  <si>
    <t>Mối liên hệ đơn giản giữa con vật, cây với môi trường sống</t>
  </si>
  <si>
    <t>Biết được thói quen và nhu cầu của một số con vật gần gũi</t>
  </si>
  <si>
    <t>Thói quen và nhu cầu của một số con vật gần gũi</t>
  </si>
  <si>
    <t>Biết cách chăm sóc và bảo vệ các con vật gần gũi</t>
  </si>
  <si>
    <t>Cách chăm sóc và bảo vệ các con vật gần gũi</t>
  </si>
  <si>
    <t xml:space="preserve">4. Một số hiện tượng tự nhiên
</t>
  </si>
  <si>
    <t>* Thời tiết, mùa</t>
  </si>
  <si>
    <t>Biết một số hiện tượng thời tiết theo mùa và ảnh hưởng của nó đến sinh hoạt của con nguời</t>
  </si>
  <si>
    <t>Thời tiết theo mùa và ảnh hưởng của nó đến sinh hoạt của con nguời</t>
  </si>
  <si>
    <t>Cách ứng phó phù hợp với thời tiết: mưa, nắng, động đất, báo, lũ,..</t>
  </si>
  <si>
    <t>* Ngày và đêm, mặt trời, mặt trăng</t>
  </si>
  <si>
    <t>Nhận ra sự khác nhau giữa ngày và đêm</t>
  </si>
  <si>
    <t>Sự khác nhau giữa ngày và đêm</t>
  </si>
  <si>
    <t>*Nước</t>
  </si>
  <si>
    <t>Biết các nguồn nước trong môi trường sống</t>
  </si>
  <si>
    <t>Các nguồn nước trong môi trường sống</t>
  </si>
  <si>
    <t xml:space="preserve">Biết ích lợi của nước với đời sống con người con vật và cây. </t>
  </si>
  <si>
    <t>Ích lợi của nước với đời sống con người, con vật và cây</t>
  </si>
  <si>
    <t>Nhận biết được một số đặc điểm, tính chất của nước</t>
  </si>
  <si>
    <t>Một số đặc điểm, tính chất của nước</t>
  </si>
  <si>
    <t>Nguyên nhân gây ô nhiễm nguồn nước và cách bảo vệ nguồn nước</t>
  </si>
  <si>
    <t>* Không khí, ánh sáng</t>
  </si>
  <si>
    <t xml:space="preserve">Có một số hiểu biết về không khí, các nguồn ánh sáng và sự cần thiết của nó với cuộc sống con người, con vật, cây </t>
  </si>
  <si>
    <t>* Đất, đá, cát, sỏi</t>
  </si>
  <si>
    <t>Có một số hiểu biết về đặc điểm, tính chất của đá, sỏi</t>
  </si>
  <si>
    <t>Đặc điểm, tính chất  của đá, sỏi</t>
  </si>
  <si>
    <t>5. Trẻ tò mò, ham hiểu biết</t>
  </si>
  <si>
    <t>Quan tâm đến những thay đổi của sự vật, hiện tượng xung quanh với sự gợi ý, hướng dẫn của cô giáo như đặt câu hỏi về những thay đổi của sự vật hiện tượng: "Vì sao cây lại héo?", "Vì sao lá cây bị ướt?",..</t>
  </si>
  <si>
    <t>Quan sát về sự thay đổi của sự vật hiện tượng xung quanh, đặt các câu hỏi về sự thay đổi đó</t>
  </si>
  <si>
    <t>Biết phối hợp các giác quan để xem xét, sự vật, hiện tượng như kết hợp: nhìn, nếm, ngửi, sờ ...để tìm hiểu đặc điểm nổi bật của đối tượng</t>
  </si>
  <si>
    <t>Phối hợp các giác quan để xem xét tìm hiểu đặc điểm nổi bật của đối tượng</t>
  </si>
  <si>
    <t>Biết làm thử nghiệm và sử dụng công cụ đơn giản để quan sát, so sánh, dự đoán</t>
  </si>
  <si>
    <t>Làm một số thử nghiệm</t>
  </si>
  <si>
    <t xml:space="preserve">Thu thập thông tin về  đối tượng bằng nhiều cách khác nhau: xem sách, tranh ảnh, nhận xét, trò chuyện </t>
  </si>
  <si>
    <t xml:space="preserve">Tìm hiểu về  đối tượng qua xem sách, tranh ảnh, nhận xét, trò chuyện </t>
  </si>
  <si>
    <t xml:space="preserve">Biết phân loại các đối tượng theo 1-2 dấu hiệu </t>
  </si>
  <si>
    <t xml:space="preserve">Phân loại các đối tượng theo 1-2 dấu hiệu </t>
  </si>
  <si>
    <t>Nhận xét được một số mối quan hệ đơn giản của sự vật hiện tượng gần gũi</t>
  </si>
  <si>
    <t>Nhận xét mối quan hệ đơn giản của sự vật hiện tượng gần gũi</t>
  </si>
  <si>
    <t xml:space="preserve">Sử dụng cách thức thích hợp để giải quyết được 1 số vấn đề đơn giản </t>
  </si>
  <si>
    <t xml:space="preserve">Giải quyết vấn đề đơn giản </t>
  </si>
  <si>
    <t>Nhận xét, trò chuyện về đặc điểm, sự khác nhau, giống nhau của các đối tượng được quan sát</t>
  </si>
  <si>
    <t>Đặc điểm, sự khác nhau, giống nhau của các đối tượng được quan sát</t>
  </si>
  <si>
    <t>Thể hiện hiểu biết về đối tượng</t>
  </si>
  <si>
    <t>Có khả năng thể hiện 1 số hiểu biết về đối tượng qua  hoạt động chơi, âm nhạc, tạo hình,…</t>
  </si>
  <si>
    <t>6. Công nghệ</t>
  </si>
  <si>
    <t>Tập thực hiện một số thao tác đơn giản với máy tính: tắt, mở, di chuyển chuột, kích chuột (kích đơn)</t>
  </si>
  <si>
    <t>Tập thao tác với máy tính</t>
  </si>
  <si>
    <t>B. Làm quen với một số khái niệm sơ đẳng về toán</t>
  </si>
  <si>
    <t>1. Nhận biết tập hợp, số lượng, số thứ tự, đếm</t>
  </si>
  <si>
    <t>Gộp hai nhóm đối tượng có số lượng trong phạm vi 3, đếm và nói kết quả. Tách 1 nhóm đối tượng thành các nhóm nhỏ hơn</t>
  </si>
  <si>
    <t>Gộp hai nhóm đối tượng có số lượng trong phạm vi 4, đếm và nói kết quả. Tách 1 nhóm đối tượng thành các nhóm nhỏ hơn</t>
  </si>
  <si>
    <t>Gộp hai nhóm đối tượng có số lượng trong phạm vi 5, đếm và nói kết quả. Tách 1 nhóm đối tượng thành các nhóm nhỏ hơn</t>
  </si>
  <si>
    <t>Có khả năng nhận biết ý nghĩa các con số được sử dụng trong cuộc sống hằng ngày</t>
  </si>
  <si>
    <t>Nhận biết ý nghĩa các con số được sử dụng trong cuộc sống hằng ngày (số nhà, biển số xe…)</t>
  </si>
  <si>
    <t>Nhận biết được 1 vài số điện thoại khẩn cấp: 113,114,115</t>
  </si>
  <si>
    <t>Làm quen 1 vài số điện thoại khẩn cấp: 113,114,115</t>
  </si>
  <si>
    <t>Nhận biết được mệnh giá của 1 số đồng tiền Việt Nam quen thuộc, biết được mục đích của tiền trong cuộc sống (để mua thức ăn, đồ chơi,…)</t>
  </si>
  <si>
    <t>Tìm hiểu về đồng tiền Việt Nam (họa tiết, mệnh giá, cách sử dụng)</t>
  </si>
  <si>
    <t>2. Xếp tương ứng</t>
  </si>
  <si>
    <t xml:space="preserve">Biết cách xếp tương ứng 1 - 1 giữa 2 nhóm đối tượng gần giống nhau </t>
  </si>
  <si>
    <t xml:space="preserve"> Xếp tương ứng 1 - 1</t>
  </si>
  <si>
    <t xml:space="preserve">Ghép đôi 2 đối tượng </t>
  </si>
  <si>
    <t>Biết tìm các vật có đôi (đôi giày, đôi dép, đôi găng tay, đôi đũa) hoặc các đối tượng có mối liên hệ (bát - thìa, bàn - ghế, thuốc đánh răng - bàn chải đánh răng) để ghép thành đôi</t>
  </si>
  <si>
    <t>3. Sắp xếp theo quy tắc</t>
  </si>
  <si>
    <t xml:space="preserve">Nhận ra được quy tắc sắp xếp của ít nhất 3 đối tượng (ABC,AAB,ABB) và tiếp tục thực hiện sao chép lại </t>
  </si>
  <si>
    <t xml:space="preserve">So sánh, phát hiện quy tắc  sắp xếp và sắp xếp theo quy tắc (ABC,AAB,ABB) </t>
  </si>
  <si>
    <t>4. So sánh , đo lường</t>
  </si>
  <si>
    <t xml:space="preserve">Có khả năng sắp xếp theo trình tự về kích thước của 3 đối tượng để nhận ra cái lớn nhất/nhỏ hơn/nhỏ nhất </t>
  </si>
  <si>
    <t xml:space="preserve">So sánh sắp xếp thứ tự về độ lớn của 3 đối tượng </t>
  </si>
  <si>
    <t>Có khả năng sắp xếp theo trình tự về kích thước của 3 đối tượng để nhận ra cái cao nhất/thấp hơn/thấp nhất,…</t>
  </si>
  <si>
    <t xml:space="preserve">So sánh sắp xếp thứ tự về chiều cao của 3 đối tượng </t>
  </si>
  <si>
    <t>Có khả năng sắp xếp theo trình tự về kích thước của 3 đối tượng để nhận ra cái dài nhất/ngắn hơn/ngắn nhất</t>
  </si>
  <si>
    <t xml:space="preserve">So sánh sắp xếp thứ tự về chiều dài của 3 đối tượng </t>
  </si>
  <si>
    <t>Đo độ dài một vật bằng một đơn vị đo</t>
  </si>
  <si>
    <t>Đo dung tích 2 đối tượng bằng một đơn vị đo</t>
  </si>
  <si>
    <t>5. Hình dạng</t>
  </si>
  <si>
    <t>Chỉ ra được các điểm giống, khác nhau giữa hai hình (tròn và tam giác)</t>
  </si>
  <si>
    <t xml:space="preserve">So sánh sự khác nhau và giống nhau của các hình: hình tam giác, hình tròn, </t>
  </si>
  <si>
    <t>Chỉ ra được các điểm giống, khác nhau giữa hai hình ( vuông và chữ nhật…)</t>
  </si>
  <si>
    <t>So sánh sự khác nhau và giống nhau của các hình: hình vuông, hình chữ nhật</t>
  </si>
  <si>
    <t>Có khả năng chắp ghép các hình hình học để tạo thành các hình mới theo ý thích và theo yêu cầu</t>
  </si>
  <si>
    <t>Chắp ghép các hình hình học để tạo thành các hình mới theo ý thích và theo yêu cầu</t>
  </si>
  <si>
    <t>Biết sử dụng các vật liệu khác nhau để tạo ra các hình đơn giản</t>
  </si>
  <si>
    <t>Sử dụng các vật liệu khác nhau để tạo ra các hình đơn giản</t>
  </si>
  <si>
    <t>6. Nhận biết vị trí trong không gian và định hướng thời gian</t>
  </si>
  <si>
    <t>Mô tả các sự kiện xảy ra theo trình tự thời gian trong ngày:  sáng, trưa, chiều, tối</t>
  </si>
  <si>
    <t>Nhận biết  các buổi: sáng, trưa, chiều, tối</t>
  </si>
  <si>
    <t>C. Khám phá xã hội</t>
  </si>
  <si>
    <t>1. Nhận biết bản thân, gia đình, trường lớp mầm non và cộng đồng</t>
  </si>
  <si>
    <t>Nói được họ tên, tuổi, giới tính, đặc điểm bên ngoài, sở thích của bản thân khi được hỏi, trò chuyện</t>
  </si>
  <si>
    <t xml:space="preserve">Họ tên, tuổi, giới tính, đặc điểm bên ngoài, sở thích của bản thân </t>
  </si>
  <si>
    <t>Nói được tên và địa chỉ của trường/lớp;  khi được hỏi và trò chuyện</t>
  </si>
  <si>
    <t>Tên và địa chỉ của trường, lớp</t>
  </si>
  <si>
    <t>Nói được tên, một số công việc của cô giáo và các bác công nhân viên trong trường khi được hỏi, trò chuyện</t>
  </si>
  <si>
    <t>Tên, công việc của cô giáo và các cô bác ở trường</t>
  </si>
  <si>
    <t>Nói được họ tên và một vài đặc điểm của các bạn trong lớp, các hoạt động của trẻ ở trường khi được hỏi, trò chuyện</t>
  </si>
  <si>
    <t>Họ tên và một vài đặc điểm của các bạn, các hoạt động của trẻ ở trường</t>
  </si>
  <si>
    <t>2. Nhận biết một số nghề phổ biến và nghề truyền thống ở địa phương</t>
  </si>
  <si>
    <t>3. Nhận biết một số lễ hội và danh lam, thắng cảnh</t>
  </si>
  <si>
    <t>Tên và đặc điểm của cảnh đẹp, di tích lịch sử ở địa phương</t>
  </si>
  <si>
    <t>Biết Cờ Tổ quốc và nhận biết được lá cờ của 2-3 quốc gia</t>
  </si>
  <si>
    <t>Cờ tổ quốc và lá cờ của 2-3 quốc gia</t>
  </si>
  <si>
    <t>Có khả năng nghe hiểu các từ chỉ đặc điểm, tính chất, công dụng và các từ biểu cảm</t>
  </si>
  <si>
    <t>Hiểu các từ  chỉ đặc điểm, tính chất, công dụng và các từ biểu cảm</t>
  </si>
  <si>
    <t>Có khả năng nghe hiểu nghĩa từ khái quát: rau, quả, con vật, đồ gỗ,…</t>
  </si>
  <si>
    <t>Hiểu nghĩa từ khái quát</t>
  </si>
  <si>
    <t>Nghe truyện kể, truyện đọc phù hợp với độ tuổi và chủ đề đang thực hiện</t>
  </si>
  <si>
    <t>Nghe các bài hát, bài thơ, ca dao, đồng dao, tục ngữ, câu đố, hò, vè phù hợp với độ tuổi và chủ đề đang thực hiện</t>
  </si>
  <si>
    <t>Có khả năng nghe và nhận ra ngữ điệu thể hiện sắc thái biểu cảm của lời nói (vui, buồn, sợ hãi)</t>
  </si>
  <si>
    <t>Một số sắc thái biểu cảm của lời nói (vui, buồn, sợ hãi)</t>
  </si>
  <si>
    <t>Có khả năng nghe và phát âm đúng được các âm khó như p,n,l,s,x,tr,ch và các âm cuối như ếch-ất, úc-út, thân, thanh,…</t>
  </si>
  <si>
    <t xml:space="preserve"> Nghe và phát âm các âm khó, âm cuối</t>
  </si>
  <si>
    <t>Biết lắng nghe và trao đổi với người đối thoại</t>
  </si>
  <si>
    <t>Lắng nghe và trao đổi với người đối thoại</t>
  </si>
  <si>
    <t>B. Sử dụng lời nói trong cuộc sống hằng ngày</t>
  </si>
  <si>
    <t>Nói rõ các tiếng có chứa âm khó để người nghe có thể hiểu được</t>
  </si>
  <si>
    <t>Phát âm các tiếng có chứa âm khó</t>
  </si>
  <si>
    <t>Sử dụng được các từ chỉ sự vật, hoạt động, đặc điểm</t>
  </si>
  <si>
    <t>Sử dụng các từ chỉ sự vật, hoạt động, đặc điểm</t>
  </si>
  <si>
    <t>Bày tỏ tình cảm, nhu cầu và hiểu biết của bản thân bằng các câu đơn, câu ghép, câu khẳng định, câu phủ định</t>
  </si>
  <si>
    <t>Kể lại sự việc có nhiều tình tiết</t>
  </si>
  <si>
    <t>Có khả năng mô tả sự vật, hiện tượng qua tranh ảnh</t>
  </si>
  <si>
    <t>Đọc thơ, ca dao, đồng dao, tục ngữ, hò vè phù hợp độ tuổi và chủ đề</t>
  </si>
  <si>
    <t>Biết kể chuyện có mở đầu, kết thúc</t>
  </si>
  <si>
    <t>Kể lại chuyện đã được nghe</t>
  </si>
  <si>
    <t>Bắt chước được giọng nói, điệu bộ của nhân vật trong truyện</t>
  </si>
  <si>
    <t>Tập đóng kịch</t>
  </si>
  <si>
    <t>Trả lời và đặt các câu hỏi</t>
  </si>
  <si>
    <t>Đặt và trả lời các câu hỏi: "Ai?"; "Cái gì?"; "Ở đâu?"; "Khi nào?"; "Để làm gì?"</t>
  </si>
  <si>
    <t>Sử dụng các từ biểu thị sự lễ phép  : "Vâng ạ"; "Dạ"; "Thưa", …trong giao tiếp</t>
  </si>
  <si>
    <t>Nói và thể hiện cử chỉ điệu bộ, nét mặt phù hợp với yêu cầu, hoàn cảnh giao tiếp</t>
  </si>
  <si>
    <t>C. Làm quen với việc đọc - viết</t>
  </si>
  <si>
    <t>Xem và nghe đọc các loại sách khác nhau</t>
  </si>
  <si>
    <t>Biết chọn sách để xem</t>
  </si>
  <si>
    <t>Biết mô tả hành động của các nhân vật trong tranh</t>
  </si>
  <si>
    <t>Mô tả hành động của các nhân vật trong tranh</t>
  </si>
  <si>
    <t>Biết cầm sách đúng chiều và giở từng trang để xem tranh ảnh. "Đọc" sách theo tranh minh họa ("đọc vẹt")</t>
  </si>
  <si>
    <t>Làm quen với cách đọc và viết tiếng Việt:
+ Hướng đọc, viết: từ trái sang phải, từ dòng trên xuống dòng dưới
+ Hướng viết của các nét chữ; đọc ngắt nghỉ sau các dấu</t>
  </si>
  <si>
    <t>Biết phân biệt phần mở đầu, kết thúc của sách. Có ý thức giữ gìn và bảo vệ sách</t>
  </si>
  <si>
    <t>Phân biệt phần mở đầu, kết thúc của sách. Giữ gìn và bảo vệ sách</t>
  </si>
  <si>
    <t>Tập phát âm các chữ cái, các từ đơn giản</t>
  </si>
  <si>
    <t xml:space="preserve">Tư thế ngồi và cách cầm bút </t>
  </si>
  <si>
    <t>Ngồi đúng tư thế và biết cầm bút đúng cách</t>
  </si>
  <si>
    <t>IV. LĨNH VỰC TÌNH CẢM - KỸ NĂNG XÃ HỘI</t>
  </si>
  <si>
    <t>Nói được tên, tuổi, giới tính của bản thân, tên bố, mẹ.</t>
  </si>
  <si>
    <t>Tên, tuổi, giới tính của bản thân, tên bố, mẹ.</t>
  </si>
  <si>
    <t>Nói được điều bé thích, không thích, những việc gì bé có thể làm được</t>
  </si>
  <si>
    <t>Sở thích, khả năng của bản thân</t>
  </si>
  <si>
    <t>2. Thể hiện sự tự tin, tự lực</t>
  </si>
  <si>
    <t>7</t>
  </si>
  <si>
    <t>Biết tự chọn đồ chơi, trò chơi theo ý thích</t>
  </si>
  <si>
    <t>Tự lựa chọn đồ chơi/ trò chơi theo ý thích</t>
  </si>
  <si>
    <t>Cố gắng thực hiện công việc đơn giản được giao</t>
  </si>
  <si>
    <t>Nhặt rau</t>
  </si>
  <si>
    <t>Đội mũ bảo hiểm</t>
  </si>
  <si>
    <t>Lên/xuống xe máy an toàn</t>
  </si>
  <si>
    <t>Quét nhà</t>
  </si>
  <si>
    <t>lau sàn nhà</t>
  </si>
  <si>
    <t>Gấp quần áo</t>
  </si>
  <si>
    <t>Gấp chăn nhỏ</t>
  </si>
  <si>
    <t>Hoa quả dầm</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</si>
  <si>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</si>
  <si>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</si>
  <si>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xúc(vui, buồn, sợ hãi, tức giận) qua nét mặt, cử chỉ, giọng nói, tranh ảnh</t>
  </si>
  <si>
    <t>Biết biểu lộ một số cảm xúc: vui, buồn, sợ hãi, tức giận, ngạc nhiên</t>
  </si>
  <si>
    <t>Biểu lộ trạng thái cảm xúc, tình cảm phù hợp qua cử chỉ, giọng nói, trò chơi, hát, vận động, vẽ, nặn, xếp hình</t>
  </si>
  <si>
    <t>Nhận ra hình ảnh Bác Hồ, lăng Bác Hồ. Biết thể hiện tình cảm đối với Bác Hồ qua hát, đọc thơ, cùng cô kể chuyện về Bác hồ.</t>
  </si>
  <si>
    <t>Ảnh Bác Hồ, lăng Bác Hồ, hát, đọc thơ, cùng cô kể chuyện về Bác Hồ</t>
  </si>
  <si>
    <t>Biết một vài cảnh đẹp, di tích lịch sử, lễ hội của quê hương, đất nước</t>
  </si>
  <si>
    <t>Di tích lịch sử, cảnh đẹp, lễ hội của quê hương, đất nước</t>
  </si>
  <si>
    <t>1. Hành vi và quy tắc ứng xử xã hội</t>
  </si>
  <si>
    <t>Một số quy định ở lớp và gia đình</t>
  </si>
  <si>
    <t xml:space="preserve">Thực hiện được một số quy định ở lớp, gia đình: Sau khi chơi cất đồ chơi vào nơi quy định, giờ ngủ không ồn ào, vâng lời ông bà, bố mẹ, </t>
  </si>
  <si>
    <t>Biết nói cảm ơn, xin lỗi, chào hỏi lễ phép</t>
  </si>
  <si>
    <t>Sử dụng lời nói và cử chỉ lễ phép</t>
  </si>
  <si>
    <t>Chú ý khi nghe cô và bạn nói</t>
  </si>
  <si>
    <t>Lắng nghe ý kiến của người khác</t>
  </si>
  <si>
    <t xml:space="preserve">Biết trao đổi, thỏa thuận với bạn để cùng thực hiện hoạt động chung (chơi, trực nhật) </t>
  </si>
  <si>
    <t>Phối hợp cùng bạn trong chơi, trực nhật</t>
  </si>
  <si>
    <t>Yêu mến, quan tâm đến người thân trong gia đình và bạn bè</t>
  </si>
  <si>
    <t>Biết quan tâm giúp đỡ bạn khi cần thiết</t>
  </si>
  <si>
    <t>Quan tâm giúp đỡ bạn</t>
  </si>
  <si>
    <t>Biết phân biệt hành vi  " đúng" - " sai", " tốt" - " xấu"</t>
  </si>
  <si>
    <t xml:space="preserve">Phân biệt hành vi" đúng" - " sai", " tốt" - " xấu" </t>
  </si>
  <si>
    <t>Biết cách tự bảo vệ cơ thể trước sự động chạm của người khác</t>
  </si>
  <si>
    <t>2. Quan tâm đến môi trường</t>
  </si>
  <si>
    <t>Thích chăm sóc con vật gần gũi</t>
  </si>
  <si>
    <t>Bảo vệ và chăm sóc con vật gần gũi</t>
  </si>
  <si>
    <t>Bảo vệ, chăm sóc cây cối thân thuộc</t>
  </si>
  <si>
    <t>Tiết kiệm điện, nước</t>
  </si>
  <si>
    <t>Biết tiết kiệm điện, nước khi được nhắc nhở: Không để tràn nước khi rửa tay, tắt quạt, tắt điện khi ra khỏi phòng</t>
  </si>
  <si>
    <t>V. LĨNH VỰC GIÁO DỤC PHÁT TRIỂN THẨM MỸ</t>
  </si>
  <si>
    <t>A. Cảm nhận và thể hiện cảm xúc trước vẻ đẹp của thiên nhiên, cuộc sống và các tác phẩm nghệ thuật</t>
  </si>
  <si>
    <t>Bộc lộ cảm xúc khi nghe âm thanh gợi cảm, các bài hát, bản nhạc gần gũi và ngắm nhìn vẻ đẹp nổi bật của các sự vật, hiện tượng trong thiên nhiên, cuộc sống và tác phẩm nghệ thuật</t>
  </si>
  <si>
    <t>Thẩm mỹ</t>
  </si>
  <si>
    <t xml:space="preserve">Vui sướng, vỗ tay, làm động tác mô phỏng và sử dụng các từ gợi cảm nói lên cảm xúc của mình khi nghe âm thanh gợi cảm ngắm nhìn vẻ đẹp nổi bật của các sự vật, hiện tượng </t>
  </si>
  <si>
    <t xml:space="preserve">Nghe bài hát, bản nhạc; nghe đọc thơ, đồng dao, ca dao, tục ngữ; nghe kể chuyện </t>
  </si>
  <si>
    <t xml:space="preserve">Chú ý nghe, thích thú (hát, vỗ tay, nhún nhảy, lắc lư) theo bài hát, bản nhạc; thích nghe đọc thơ, đồng dao, ca dao, tục ngữ; thích nghe và kể câu chuyện </t>
  </si>
  <si>
    <t>Quan sát và nói lên cảm nhận về vẻ đẹp nổi bật của tác phẩm tạo hình</t>
  </si>
  <si>
    <t>Thích thú, ngắm nhìn, chỉ, sờ và sử dụng các từ gợi cảm nói lên cảm xúc của mình trước vẻ đẹp nổi bật (về màu sắc, hình dáng,…) của tác phẩm tạo hình</t>
  </si>
  <si>
    <t>B. Một số kĩ năng trong hoạt động âm nhạc và hoạt động tạo hình</t>
  </si>
  <si>
    <t>36</t>
  </si>
  <si>
    <t xml:space="preserve">Chăm chú lắng nghe, tạo cho trẻ những ấn tượng đẹp về hình ảnh âm nhạc có trong tác phẩm, biết thưởng thức và hưởng ứng cảm xúc phù hợp với bài hát, bản nhạc được nghe </t>
  </si>
  <si>
    <t>Nghe và nhận ra các loại nhạc khác nhau (nhạc thiếu nhi, dân ca)</t>
  </si>
  <si>
    <t xml:space="preserve">Có khả năng hát đúng giai điệu, lời ca, hát rõ lời và thể hiện sắc thái của bài hát qua giọng hát, nét mặt, điệu bộ… </t>
  </si>
  <si>
    <t>Hát đúng giai điệu, lời ca và thể hiện sắc thái, tình cảm của bài hát</t>
  </si>
  <si>
    <t>Có khả năng vận động nhịp nhàng theo nhịp điệu các bài hát, bản nhạc với các hình thức (vỗ tay theo nhịp, tiết tấu, múa), sử dụng các dụng cụ gõ đệm theo phách, nhịp, tiết tấu)</t>
  </si>
  <si>
    <t>Vận động nhịp nhàng theo giai điệu, nhịp điệu của các bài hát, bản nhạc phù hợp với chủ đề, độ tuổi</t>
  </si>
  <si>
    <t>Sử dụng các dụng cụ gõ đệm theo phách, nhịp, tiết tấu</t>
  </si>
  <si>
    <t>Thể hiện cảm xúc, hát, vận động phù hợp với nhịp điệu của bài hát, bản nhạc</t>
  </si>
  <si>
    <t>Hát, vận động phù hợp với nhịp điệu của bài hát, bản nhạc</t>
  </si>
  <si>
    <t>Rèn luyện, phát triển tai nghe, khả năng nhận biết, phân biệt và phản ứng linh hoạt với các thuộc tính âm nhạc (độ cao, tiết tấu, nhịp độ, sắc thái,..)</t>
  </si>
  <si>
    <t>Biết phối hợp các nguyên vật liệu tạo hình để tạo ra sản phẩm</t>
  </si>
  <si>
    <t>Phối hợp các nguyên vật liệu tạo hình, vật liệu trong thiên nhiên để tạo ra các sản phẩm</t>
  </si>
  <si>
    <t>Biết vẽ phối hợp các đường/nét thẳng, xiên ngang, cong tròn, vẽ phối hợp các hình học cơ bản bằng bút dạ, bút sáp, bút lông để tạo ra sản phẩm. Sử dụng các màu (đỏ, vàng, da cam, lục, lam, tím) có sắc thái đậm, nhạt để vẽ và tô màu tạo thành bức tranh có màu sắc và bố cục hài hòa</t>
  </si>
  <si>
    <t>Sử dụng kỹ năng vẽ, tô màu để tạo ra sản phẩm có màu sắc, kích thước, hình dáng, đường nét</t>
  </si>
  <si>
    <t>Biết xé vụn, xé theo dải, xé tua, xé lượn vòng cung; cắt theo đường thẳng, đường cong, cắt theo đường viền khung… và sắp xếp, lấy/phết hồ dán tạo thành sản phẩm có nội dung, bố cục cân đối</t>
  </si>
  <si>
    <t>Sử dụng kỹ năng cắt, xé dán để tạo ra sản phẩm có màu sắc, kích thước, hình dáng, đường nét</t>
  </si>
  <si>
    <t xml:space="preserve"> Biết chia đất theo các phần, làm lõm, dỗ bẹt, bẻ loe, vuốt nhọn 1 đầu, uốn cong,  gắn các bộ phận, miết chỗ nối,... để nặn thành sản phẩm có nhiều chi tiết</t>
  </si>
  <si>
    <t>Sử dụng kỹ năng nặn để tạo ra sản phẩm có màu sắc, kích thước, hình dáng, đường nét</t>
  </si>
  <si>
    <t>Lựa chọn và sử dụng các vật liệu để xếp  xếp chồng, xếp cạnh, xếp cách, xếp bằng các hình học, hột hạt, que….để tạo thành các sản phẩm có kiểu dáng, màu sắc khác nhau</t>
  </si>
  <si>
    <t>Sử dụng kĩ năng xếp hình để tạo ra sản phẩm có màu sắc, kích thước, hình dáng, đường nét</t>
  </si>
  <si>
    <t>Biết in bằng ngón tay, bàn tay, lựa chọn, sử dụng các khuôn in để tạo ra sản phẩm có nội dung, bố cục cân đối</t>
  </si>
  <si>
    <t>Sử dụng kĩ năng in để tạo ra sản phẩm có màu sắc, kích thước, hình dáng, đường nét</t>
  </si>
  <si>
    <t>Biết sử dụng kĩ năng gấp đôi, gấp ba giấy, miết dọc, phối hợp kĩ năng vẽ, dán, trang trí để tạo ra sản phẩm có có nội dung, bố cục cân đối</t>
  </si>
  <si>
    <t>Sử dụng kĩ năng gấp giấy để tạo ra sản phẩm có màu sắc, kích thước, hình dáng, đường nét</t>
  </si>
  <si>
    <t>Biết pha trộn màu để tạo ra màu mới</t>
  </si>
  <si>
    <t>Pha trộn màu nước</t>
  </si>
  <si>
    <t>Nhận xét sản phẩm tạo hình về màu sắc, hình dáng / đường nét</t>
  </si>
  <si>
    <t>C. Thể hiện sự sáng tạo khi tham gia các hoạt động nghệ thuật (âm nhạc, tạo hình)</t>
  </si>
  <si>
    <t>Có khả năng lựa chọn và tự thể hiện hình thức vận động theo bài hát, bản nhạc</t>
  </si>
  <si>
    <t>Lựa chọn, thể hiện các hình thức vận động theo nhạc</t>
  </si>
  <si>
    <t>Biết lựa chọn dụng cụ để gõ đệm theo nhịp điệu, tiết tấu bài hát</t>
  </si>
  <si>
    <t>Lựa chọn dụng cụ âm nhạc để gõ đệm theo nhịp điệu bài hát</t>
  </si>
  <si>
    <t>Làm đồ chơi</t>
  </si>
  <si>
    <t>Có khả năng tự chọn dụng cụ, vật liệu để tạo ra sản phẩm theo ý thích</t>
  </si>
  <si>
    <t>Có khả năng nói lên ý tưởng tạo hình của mình</t>
  </si>
  <si>
    <t>Nói lên ý tưởng tạo hình của mình</t>
  </si>
  <si>
    <t>Biết đặt tên cho sản phẩm tạo hình</t>
  </si>
  <si>
    <t>Đặt tên cho sản phẩm tạo hình</t>
  </si>
  <si>
    <t xml:space="preserve">                                                                   - Lĩnh vực nhận thức</t>
  </si>
  <si>
    <t xml:space="preserve">                                                                   - Lĩnh vực ngôn ngữ</t>
  </si>
  <si>
    <t xml:space="preserve">                                                                   - Lĩnh vực thẩm mỹ</t>
  </si>
  <si>
    <t xml:space="preserve">                                                                                           - Lĩnh vực tình cảm kỹ năng xã hội</t>
  </si>
  <si>
    <t>Đếm đến 5, nhận biết nhóm có 5 đối tượng, nhận biết chữ số 5</t>
  </si>
  <si>
    <t xml:space="preserve">                                                   Trong đó: - Lĩnh vực thể chất </t>
  </si>
  <si>
    <t>34</t>
  </si>
  <si>
    <t>40</t>
  </si>
  <si>
    <t>Mạng nội dung chủ đề</t>
  </si>
  <si>
    <t>Hoạt động chủ đề</t>
  </si>
  <si>
    <t>Địa điểm tổ chức</t>
  </si>
  <si>
    <t>Mục tiêu cốt lõi</t>
  </si>
  <si>
    <t>DỰ KIẾN PHÂN PHỐI VÀO CHỦ ĐỀ/THÁNG</t>
  </si>
  <si>
    <t>Tổng</t>
  </si>
  <si>
    <t>MN</t>
  </si>
  <si>
    <t>BT</t>
  </si>
  <si>
    <t>GĐ</t>
  </si>
  <si>
    <t>NN</t>
  </si>
  <si>
    <t>ĐV</t>
  </si>
  <si>
    <t>TV</t>
  </si>
  <si>
    <t>GT</t>
  </si>
  <si>
    <t>TN</t>
  </si>
  <si>
    <t>QH</t>
  </si>
  <si>
    <t>CHỦ ĐỀ " TRƯỜNG MẦM NON"</t>
  </si>
  <si>
    <t>CHỦ ĐỀ" BẢN THÂN"</t>
  </si>
  <si>
    <t>CHỦ ĐỀ " GIA ĐÌNH NGÀY 20/11</t>
  </si>
  <si>
    <t>CHỦ ĐỀ" NGHỀ NGHIỆP"</t>
  </si>
  <si>
    <t>CHỦ ĐỀ " ĐỘNG VẬT "</t>
  </si>
  <si>
    <t>CHỦ ĐỀ" THỰC VẬT - TẾT - MÙA XUÂN"</t>
  </si>
  <si>
    <t>CHỦ ĐỀ " PTGT"</t>
  </si>
  <si>
    <t>CHỦ ĐỀ " HTTN"</t>
  </si>
  <si>
    <t>CHỦ ĐỀ" QUÊ HƯƠNG"</t>
  </si>
  <si>
    <t>Nhánh 1</t>
  </si>
  <si>
    <t>Nhánh 2</t>
  </si>
  <si>
    <t>Nhánh 3</t>
  </si>
  <si>
    <t>Nhánh 4</t>
  </si>
  <si>
    <t>Nhánh 5</t>
  </si>
  <si>
    <t>Nhánh 6</t>
  </si>
  <si>
    <t>Bé vui đến lớp</t>
  </si>
  <si>
    <t xml:space="preserve"> Vui tết Trung thu</t>
  </si>
  <si>
    <t>Lớp học của bé</t>
  </si>
  <si>
    <t>Đồ chơi của bé</t>
  </si>
  <si>
    <t>Tôi là ai</t>
  </si>
  <si>
    <t>Cơ thể tôi</t>
  </si>
  <si>
    <t>Tôi cần gì để lớn</t>
  </si>
  <si>
    <t>Gia đình của bé</t>
  </si>
  <si>
    <t>Ngôi nhà của bé</t>
  </si>
  <si>
    <t>Công nhân xây dựng</t>
  </si>
  <si>
    <t>Bác nông dân</t>
  </si>
  <si>
    <t>Cô thợ may</t>
  </si>
  <si>
    <t>Chú bộ đội</t>
  </si>
  <si>
    <t>ĐV sống trong rừng</t>
  </si>
  <si>
    <t>Mùa xuân</t>
  </si>
  <si>
    <t>Hoa</t>
  </si>
  <si>
    <t>Cây xanh</t>
  </si>
  <si>
    <t>Rau</t>
  </si>
  <si>
    <t>Quả</t>
  </si>
  <si>
    <t>PTGT Đường bộ</t>
  </si>
  <si>
    <t>PTGT đường thủy</t>
  </si>
  <si>
    <t>Luật lệ GT</t>
  </si>
  <si>
    <t>Nước</t>
  </si>
  <si>
    <t>HTTN</t>
  </si>
  <si>
    <t>Quê hương em</t>
  </si>
  <si>
    <t>Ngày 1/6</t>
  </si>
  <si>
    <t>Lớp học</t>
  </si>
  <si>
    <t>Sân chơi</t>
  </si>
  <si>
    <t>HĐH: Đi bằng gót chân liên tục 1,5m</t>
  </si>
  <si>
    <t>HĐH: Đi bước lùi</t>
  </si>
  <si>
    <t>HĐH: Đi khụy gối liên tục 2m</t>
  </si>
  <si>
    <t xml:space="preserve">TC: Đi bước dồn trước </t>
  </si>
  <si>
    <t xml:space="preserve">TC: Đi bước dồn ngang  </t>
  </si>
  <si>
    <t>HĐH: Đi trên vạch kẻ thẳng trên sàn</t>
  </si>
  <si>
    <t>TC: Đi thay đổi tốc độ theo hiệu lệnh</t>
  </si>
  <si>
    <t>TC: Đi thay đổi hướng theo vật chuẩn (4-5 điểm zic zắc)</t>
  </si>
  <si>
    <t>HĐH: Chạy thay đổi tốc độ theo hiệu lệnh (2-3 lần)</t>
  </si>
  <si>
    <t xml:space="preserve">TC: Chạy thay đổi hướng theo 5-6 điểm zíc zắc </t>
  </si>
  <si>
    <t>HĐH: Chạy 18m liên tục theo hướng thẳng trong 10 giây</t>
  </si>
  <si>
    <t xml:space="preserve"> TC: Chạy chậm 60-80m</t>
  </si>
  <si>
    <t>TC: Chạy theo bóng và bắt bóng</t>
  </si>
  <si>
    <t>HĐH: Bò bằng bàn tay và bàn chân giữa 2 đường kẻ rộng 40cm, dài 3-4m</t>
  </si>
  <si>
    <t>HĐH: Bò trong đường zic zăc qua 5 điểm</t>
  </si>
  <si>
    <t>HĐH: Bò chui qua cổng</t>
  </si>
  <si>
    <t>HĐH: Bò chui qua ống dài 1,2 x 0,6m</t>
  </si>
  <si>
    <t>HĐH: Trườn theo hướng thẳng</t>
  </si>
  <si>
    <t>HĐH: Trườn chui qua dây</t>
  </si>
  <si>
    <t>HĐH: Trèo qua ghế dài 1,5m x 30cm</t>
  </si>
  <si>
    <t xml:space="preserve"> TC: Trèo lên xuống ghế</t>
  </si>
  <si>
    <t>HĐH: Tung bắt bóng với người đối diện</t>
  </si>
  <si>
    <t>HĐH: Tung bóng lên cao và bắt bóng</t>
  </si>
  <si>
    <t>HĐH: Đập và bắt bóng tại chỗ</t>
  </si>
  <si>
    <t>HĐH: Ném xa bằng 1 tay</t>
  </si>
  <si>
    <t>HĐH: Ném xa bằng 2 tay</t>
  </si>
  <si>
    <t>HĐH: Ném trúng đích đứng bằng 1 tay (xa 1m, cao 1m)</t>
  </si>
  <si>
    <t>HĐH: Ném trúng đích ngang ở khoảng cách xa 1,2-1,4m</t>
  </si>
  <si>
    <t>HĐH: Chuyền, bắt bóng qua đầu</t>
  </si>
  <si>
    <t>HĐH: Chuyền, bắt bóng qua chân</t>
  </si>
  <si>
    <t xml:space="preserve"> HĐH: Lăn bóng bằng 2 tay và di chuyển theo bóng</t>
  </si>
  <si>
    <t>HĐH: Bật xa 40 - 50 cm</t>
  </si>
  <si>
    <t>HĐH: Bật sâu (cao 30-35cm)</t>
  </si>
  <si>
    <t>HĐH: Bật tách chân, khép chân qua 5 ô</t>
  </si>
  <si>
    <t>TC: Bật liên tục về phía trước</t>
  </si>
  <si>
    <t>HĐH: Bật qua vật cản cao 10-15cm</t>
  </si>
  <si>
    <t>HĐH: Trèo lên xuống ghế 30cm, ném xa bằng 2 tay</t>
  </si>
  <si>
    <t>HĐH: Bò chui qua ống dài 1,2x0,6m - Bật xa 35-40cm</t>
  </si>
  <si>
    <t>HĐH: Trườn sấp kết hợp trèo qua ghế thể dục</t>
  </si>
  <si>
    <t>HĐH: Ném xa bằng 1 tay, chạy nhanh 10m</t>
  </si>
  <si>
    <t>HĐH: Đi trên ghế thể dục - Bật qua vật cản 10-15cm</t>
  </si>
  <si>
    <t>TC với đôi tay: Búng ngón tay, chạm các đầu ngón tay vào nhau, quay ngón tay, cổ tay</t>
  </si>
  <si>
    <t>Chơi trò chơi dân gian với tay: Đánh, búng, gẩy chun, bắn bi, bắn bóng,..</t>
  </si>
  <si>
    <t xml:space="preserve"> Chơi vẽ tự do và tô màu trong khuôn hình, vẽ hình theo mẫu</t>
  </si>
  <si>
    <t>TC: Tạo dáng các con vật bé yêu</t>
  </si>
  <si>
    <t>TC: Xếp chồng các hình khối</t>
  </si>
  <si>
    <t>TC: Đôi tay khéo léo</t>
  </si>
  <si>
    <t>TC: Quấn dây, buộc nút thành 1 chuỗi dài, dùng dây xâu đồ vật</t>
  </si>
  <si>
    <t>Chơi các trò chơi với nút chai, đóng mở nắp hộp( có ren, không ren), đan nan dọc liền 1 đầu</t>
  </si>
  <si>
    <t>Chơi với cát nước, nặn tự do</t>
  </si>
  <si>
    <t>TC:  Chơi với giấy ( Xoắn, vặn, gập giấy)</t>
  </si>
  <si>
    <t>Chăm sóc vật nuôi: cho con vật ăn uống</t>
  </si>
  <si>
    <t>TC:  Bé chăm sóc con vật</t>
  </si>
  <si>
    <t>Chăm sóc cây trồng : tưới cây, rau, hoa, lau lá to của những cây cảnh, nhặt lá rụng, gieo hạt</t>
  </si>
  <si>
    <t>TC: Bé chăm sóc cây</t>
  </si>
  <si>
    <t>Trò chuyện với trẻ về các loại thực phẩm có nguồn gốc động vật</t>
  </si>
  <si>
    <t>Trò chuyện với trẻ về các loại thực phẩm có nguồn gốc thực vật</t>
  </si>
  <si>
    <t>TC: Phân loại thực phẩm theo nguồn gốc</t>
  </si>
  <si>
    <t>Nhận biết các bữa ăn trong ngày lễ tết</t>
  </si>
  <si>
    <t>Trò chuyện với trẻ về các món ăn đặc trưng ngày tết Trung thu ( Bánh dẻo, bánh nướng)</t>
  </si>
  <si>
    <t>Xem tranh ảnh, vi deo, thực hành gói bánh chưng đón tết</t>
  </si>
  <si>
    <t>Tìm hiểu về tác dụng của việc ăn nhiều loại thức ăn</t>
  </si>
  <si>
    <t>Trò chuyện với trẻ về tác dụng của việc ăn nhiều loại thức ăn</t>
  </si>
  <si>
    <t>Tập cho trẻ ăn thử các thức ăn mới và ăn các loại thức ăn khác nhau</t>
  </si>
  <si>
    <t>Trò chuyệnvề sự liên quan giữa ăn uống với bệnh tật ( ỉa chảy, sâu răng, suy dinh dưỡng, béo phì...)</t>
  </si>
  <si>
    <t>Trò chuyện về việc giữ vệ sinh trong ăn uống</t>
  </si>
  <si>
    <t>Trò chuyện về cách lựa chọn, bảo quản thực phẩm/ thức ăn đơn giản</t>
  </si>
  <si>
    <t>TC: Cô đầu bếp giỏi</t>
  </si>
  <si>
    <t>TC: Quán nước hoa quả</t>
  </si>
  <si>
    <t>TC: Cởi - mặc quần áo</t>
  </si>
  <si>
    <t>TC: Nhân viên tý hon</t>
  </si>
  <si>
    <t>TC: Quán nước sinh tố</t>
  </si>
  <si>
    <t>TC: Bé giúp cô</t>
  </si>
  <si>
    <t xml:space="preserve"> Trò chuyện về thói quen trong ăn uống: Mời cô, mời bạn khi ăn</t>
  </si>
  <si>
    <t>Trò chuyện về thói quen ăn từ tốn, không đùa nghịch làm đổ vãi thức ăn, không vừa nhai vừa nói</t>
  </si>
  <si>
    <t>Trò chuyện về thói quen vệ sinh: Rửa hoa quả trước khi ăn</t>
  </si>
  <si>
    <t>Trò chuyện với trẻ về tác hại của việc uống  nước lã với sức khỏe.</t>
  </si>
  <si>
    <t>TC: Phân loại thực phẩm</t>
  </si>
  <si>
    <t>Xem video, trò chuyện về cách giữ vệ sinh thân thể.</t>
  </si>
  <si>
    <t>Trò chuyện với trẻ về việc đi vệ sinh đúng nơi quy định</t>
  </si>
  <si>
    <t>TC: Giúp cô lau rửa đồ chơi</t>
  </si>
  <si>
    <t>Trò chuyện về ích lợi của việc giữ gìn vệ sinh thân thể, vệ sinh môi trường đối với sức khỏe con người</t>
  </si>
  <si>
    <t xml:space="preserve">Trò chuyện về các loại trang phục, mặc trang phục phù hợp với thời tiết. </t>
  </si>
  <si>
    <t>TC:Tự mặc quần áo</t>
  </si>
  <si>
    <t xml:space="preserve"> Trò chuyện, xem tranh để trẻ nhận biết một số biểu hiện khi ốm và cách phòng tránh đơn giản</t>
  </si>
  <si>
    <t xml:space="preserve"> Trò chuyện về ích lợi của việc giữ gìn sức khỏe, giữ vệ sinh cá nhân và ăn uống đủ chất</t>
  </si>
  <si>
    <t>Cho trẻ xem video một số khu vực nguy hiểm: Lòng lề đường, khu xây dựng, ao, hồ,…</t>
  </si>
  <si>
    <t xml:space="preserve">Cho trẻ xem vi deo, trò chuyện về cách ăn các loại quả có hạt, hành vi văn minh khi ăn uống </t>
  </si>
  <si>
    <t xml:space="preserve">Trò chuyện với trẻ về cách uống thuốc khi ốm và những nguy hiểm khi uống thuốc không có hướng dẫn của người lớn </t>
  </si>
  <si>
    <t>Cho trẻ xem video, trò chuyện về tác hại của việc leo trèo lan can, bàn ghế</t>
  </si>
  <si>
    <t>Trò chuyện với trẻ về nguy cơ khi nghịch các vật sắc, nhọn</t>
  </si>
  <si>
    <t>Trò chuyện với trẻ về việc: Không ngậm hột hạt, không trêu chọc chó mèo</t>
  </si>
  <si>
    <t>Trò chuyện với trẻ trên đường đến trường không đi sát ao, hồ, vũng nước lớn</t>
  </si>
  <si>
    <t>Trò chuyện, xem video về những nguy hiểm khi theo người lạ khi chưa được người thân, cô giáo cho phép</t>
  </si>
  <si>
    <t>Trò chuyện với trẻ về tên và số điên thoại của người thân. Địa chỉ gia đình của bé</t>
  </si>
  <si>
    <t>HĐH: Tìm hiểu về đôi bàn tay.</t>
  </si>
  <si>
    <t xml:space="preserve">Nhận biết những bộ phận nhạy cảm trên cơ thể của bản thân </t>
  </si>
  <si>
    <t xml:space="preserve"> Trò chuyện, xem video để trẻ nhận biết những bộ phận nhạy cảm trên cơ thể của bản thân và người khác</t>
  </si>
  <si>
    <t xml:space="preserve"> HĐH: Quy tắc vùng đồ bơi</t>
  </si>
  <si>
    <t>Tìm hiểu một số đồ chơi trong lớp, đồ chơi ngoài trời</t>
  </si>
  <si>
    <t>Trò chuyện, xem tranh ảnh về một số đồ chơi trong lớp, đồ chơi ngoài trời</t>
  </si>
  <si>
    <t>Tìm hiểu một số đồ chơi trung thu</t>
  </si>
  <si>
    <t>Tìm hiểu một số đồ dùng trong gia đình</t>
  </si>
  <si>
    <t>Trò chuyện với trẻ về  một số đồ dùng  trong gia đình</t>
  </si>
  <si>
    <t xml:space="preserve">Mối liên hệ đơn giản giữa đặc điểm cấu tạo với cách sử dụng của đồ dùng, đồ chơi </t>
  </si>
  <si>
    <t>HĐH:  Phân loại một số đồ dùng trong gia đình theo công dụng và chất liệu</t>
  </si>
  <si>
    <t>Chất liệu đồ dùng gia đình</t>
  </si>
  <si>
    <t>+ TC: Phân loại PTGT đường bộ - đường thủy- đường không
+ Phân loại PTGT chở hàng - PTGT chở người.</t>
  </si>
  <si>
    <t xml:space="preserve"> Tìm hiểu một số PTGT đường thủy</t>
  </si>
  <si>
    <t xml:space="preserve"> Trò chuyện, xem video, hình ảnh về một số PTGT đường thủy</t>
  </si>
  <si>
    <t>Tìm hiểu một số con vật nuôi trong gia đình</t>
  </si>
  <si>
    <t xml:space="preserve"> HĐH: Tìm hiểu một số con vật nuôi trong gia đình                               </t>
  </si>
  <si>
    <t>Tìm hiểu một số con vật sống dưới nước</t>
  </si>
  <si>
    <t>Tìm hiểu một số con vật sống trong rừng</t>
  </si>
  <si>
    <t>Trò chuyện, xem video, hình ảnh một số con vật sống dưới nước</t>
  </si>
  <si>
    <t>TC: Phân loại con vật đẻ con - đẻ trứng, con vật 2 chân - 4 chân, con vật hung dữ - con vật hiền lành...</t>
  </si>
  <si>
    <t>Tìm hiểu một số loại hoa</t>
  </si>
  <si>
    <t xml:space="preserve">HĐH: Tìm hiểu một số loại hoa               </t>
  </si>
  <si>
    <t>Tìm hiểu một số loại rau</t>
  </si>
  <si>
    <t xml:space="preserve">Trò chuyện, tìm hiểu một số loại rau           </t>
  </si>
  <si>
    <t>Tìm hiểu một số loại quả</t>
  </si>
  <si>
    <t xml:space="preserve">Trò chuyện, xem video về một số loại quả                     </t>
  </si>
  <si>
    <t>Biết đặc điểm  của một số loại hoa,  ích lợi và tác hại đối với con người</t>
  </si>
  <si>
    <t>Biết đặc điểm  của một số loại rau  ích lợi và tác hại đối với con người</t>
  </si>
  <si>
    <t>Biết đặc điểm  của một số loại quả  ích lợi và tác hại đối với con người</t>
  </si>
  <si>
    <t xml:space="preserve"> TC: Phân loại cây cảnh - cây ăn quả, Quả dài - quả tròn, quả có hạt - quả không hạt, hoa cánh dài - hoa cánh tròn...</t>
  </si>
  <si>
    <t xml:space="preserve"> Cho trẻ quan sát, phán đoán mối liên hệ đơn giản giữa con vật với môi trường sống và cách chăm sóc bảo vệ</t>
  </si>
  <si>
    <t xml:space="preserve"> HĐH: Tìm hiểu mối quan hệ của cây với môi trường sống</t>
  </si>
  <si>
    <t>Trò chuyện về thói quen và nhu cầu của một số con vật gần gũi trong gia đình.</t>
  </si>
  <si>
    <t>Trò chuyện về thời tiết mùa đông  và ảnh hưởng của nó đến sinh hoạt của con nguời</t>
  </si>
  <si>
    <t>Trò chuyện về thời tiết hè  và ảnh hưởng của nó đến sinh hoạt của con nguời</t>
  </si>
  <si>
    <t>Xem tranh, ảnh về cách ứng phó phù hợp với thời tiết: mưa, nắng, động đất, báo, lũ,..</t>
  </si>
  <si>
    <t>Trò chuyện, xem video về các nguồn nước trong môi trường sống</t>
  </si>
  <si>
    <t>Trò chuyện về một số đặc điểm, tính chất của nước ( Nước đá, nước bốc hơi...)</t>
  </si>
  <si>
    <t xml:space="preserve">- TC: Phân loại hành vi đúng - sai về bảo vệ nguồn nước </t>
  </si>
  <si>
    <t>Trò chuyện về ich lợi của nước với đời sống con người, con vật và cây</t>
  </si>
  <si>
    <t xml:space="preserve">Các nguồn ánh sáng và sự cần thiết của nó với cuộc sống con người, con vật, cây </t>
  </si>
  <si>
    <t xml:space="preserve">Trò chuyện với trẻ về các nguồn ánh sáng và sự cần thiết của nó với cuộc sống con người, con vật, cây </t>
  </si>
  <si>
    <t>Không khí và sự cần thiết của nó với cuộc sống con người, con vật, cây</t>
  </si>
  <si>
    <t>HĐH:Không khí và sự cần thiết của nó với cuộc sống con người</t>
  </si>
  <si>
    <t>TC: Trò chơi với đá, sỏi</t>
  </si>
  <si>
    <t>Quan sát con vật nuôi ở trường</t>
  </si>
  <si>
    <t>Quan sát cây xanh quanh bé</t>
  </si>
  <si>
    <t>Quan sát hiện tượng xung quanh bé</t>
  </si>
  <si>
    <t>Quan sát hiện tượng thời tiết xung quanh bé</t>
  </si>
  <si>
    <t>Làm thí nghiệm "Hạt nẩy mầm"</t>
  </si>
  <si>
    <t>Làm thử nghiệm "Sự đổi màu "</t>
  </si>
  <si>
    <t>TC: Phân loại đồ dùng bé trai - gái</t>
  </si>
  <si>
    <t>TC: Phân loại đồ dùng dụng cụ các nghề</t>
  </si>
  <si>
    <t>TC: Phân loại các PTGT</t>
  </si>
  <si>
    <t>TC: Phân loại đồ dùng, trang phục theo thời tiết</t>
  </si>
  <si>
    <t>So sánh sự khác nhau, giống nhau của các đối tượng được quan sát</t>
  </si>
  <si>
    <t>Thể hiện 1 số hiểu biết về đối tượng qua  hoạt động chơi, âm nhạc, tạo hình,…</t>
  </si>
  <si>
    <t>Cho trẻ làm quen với một số thao tác cơ bản với máy tính: tắt, mở, di chuyển chuột, kích chuột (kích đơn)</t>
  </si>
  <si>
    <t>Thực hành thao tác cơ bản với máy tính qua các trò chơi trên máy tính</t>
  </si>
  <si>
    <t>HĐH: Gộp, tách 2 nhóm đối tượng trong phạm vi 3</t>
  </si>
  <si>
    <t>HĐH: Gộp, tách 2 nhóm đối tượng trong phạm vi 4</t>
  </si>
  <si>
    <t>HĐH: Gộp, tách 2 nhóm đối tượng trong phạm vi 5</t>
  </si>
  <si>
    <t xml:space="preserve"> Trò chuyện về ý nghĩa các con số được sử dụng hàng ngày (số nhà, biển số xe…)</t>
  </si>
  <si>
    <t>HĐH: Làm quen 1 vài số điện thoại khẩn cấp: 113,114,115</t>
  </si>
  <si>
    <t>HĐH: Xếp tương ứng 1 - 1</t>
  </si>
  <si>
    <t>Chơi các trò chơi: Xếp logic</t>
  </si>
  <si>
    <t xml:space="preserve">HĐH: Sắp xếp theo quy tắc 3 đối tượng                                                </t>
  </si>
  <si>
    <t xml:space="preserve">HĐH: So sánh sắp xếp thứ tự về độ lớn của 3 đối tượng </t>
  </si>
  <si>
    <t xml:space="preserve">HĐH: So sánh sắp xếp thứ tự về chiều cao của 3 đối tượng </t>
  </si>
  <si>
    <t xml:space="preserve">HĐH: So sánh sắp xếp thứ tự về chiều dài của 3 đối tượng </t>
  </si>
  <si>
    <t>HĐH: Đo độ dài một vật bằng một đơn vị đo</t>
  </si>
  <si>
    <t>HĐH: Đo dung tích bằng một đơn vị đo</t>
  </si>
  <si>
    <t>TC: Xếp hình bạn trai - gái bằng các hình học</t>
  </si>
  <si>
    <t>TC: Xếp hình ngôi nhà bằng các hình học</t>
  </si>
  <si>
    <t>TC: Xếp hình con vật bằng các hình học</t>
  </si>
  <si>
    <t>TC: Xếp hình cây, hoa bằng các hình học</t>
  </si>
  <si>
    <t>TC: Xếp hình PTGT bằng các hình học</t>
  </si>
  <si>
    <t>TC: Xếp hình tam giác, hình vuông, chữ nhật bằng que tính</t>
  </si>
  <si>
    <t xml:space="preserve">TC: Gấp giấy hình tam giác, hình vuông, chữ nhật </t>
  </si>
  <si>
    <t>Phân biệt phía phải- phía trái của bản thân</t>
  </si>
  <si>
    <t>Xác định vị trí đồ vật( Phía trên - dưới, trước - sau ) của bạn khác</t>
  </si>
  <si>
    <t>HĐH: Xác định vị trí đồ vật( Phía trên - dưới, trước - sau ) của bạn khác</t>
  </si>
  <si>
    <t>HĐH: Xác định phía phải- trái của bản thân</t>
  </si>
  <si>
    <t xml:space="preserve">Trò chuyện với trẻ về họ tên, tuổi, giới tính, đặc điểm bên ngoài, sở thích của bản thân </t>
  </si>
  <si>
    <t>HĐH: Người thân trong gia đình bé</t>
  </si>
  <si>
    <t>HĐH: Một ngày của bé</t>
  </si>
  <si>
    <t>Trò chuyện với trẻ về một số nhu cầu của gia đình. Địa chỉ gia đình</t>
  </si>
  <si>
    <t>Trò chuyện với trẻ về tên và địa chỉ của trường, lớp mầm non của bé</t>
  </si>
  <si>
    <t>Trò chuyện với trẻ về tên và công việc của cô giáo và các cô bác ở trường</t>
  </si>
  <si>
    <t>Trò chuyện về ngày 8/3</t>
  </si>
  <si>
    <t>Tìm hiểu về ngày thành lập quân đội nhân dân Việt Nam</t>
  </si>
  <si>
    <t>Tìm hiểu ngày Tết nguyên đán</t>
  </si>
  <si>
    <t xml:space="preserve">HĐH: Tìm hiểu ngày Tết nguyên đán                                       </t>
  </si>
  <si>
    <t>Tìm hiểu ngày nhà giáo Việt Nam</t>
  </si>
  <si>
    <t xml:space="preserve"> HĐH:Tìm hiểu ngày nhà giáo Việt Nam</t>
  </si>
  <si>
    <t>Quan sát, trò chuyện về tên và đặc điểm của cảnh đẹp, di tích lịch sử ở địa phương (Đình Kinh Giao, Chỡ Hỗ, Chùa Chiêu Tường, Nghĩa trang liệt sĩ, Tượng bà nữ tướng Lê Chân, Nhà hát lớn Hải Phòng, Lăng Bác…)</t>
  </si>
  <si>
    <t>Xem tranh ảnh, trò chuyện về lá cờ tổ quốc và lá cờ của 2-3 quốc gia</t>
  </si>
  <si>
    <t>- TC: "Bé làm theo yêu cầu của cô"</t>
  </si>
  <si>
    <t>Nghe hiểu các câu đơn, câu mở rộng, câu phức trong giao tiếp</t>
  </si>
  <si>
    <t>Nghe, hiểu nói được các từ chỉ đặc điểm, tính chất, công dụng và các từ biểu cảm.</t>
  </si>
  <si>
    <t>Trò chuyện để hiểu nghĩa từ khái quát</t>
  </si>
  <si>
    <t>Trò chuyện với trẻ để nghe hiểu các câu đơn, câu mở rộng, câu phức trong giao tiếp</t>
  </si>
  <si>
    <t xml:space="preserve">HĐH: Truyện " Gà trống và vịt bầu". </t>
  </si>
  <si>
    <t>HĐH:Truyện" Chú đỗ con"</t>
  </si>
  <si>
    <t>HĐH: Truyện " Giọt nước tý xíu"</t>
  </si>
  <si>
    <t>HĐH: Truyện " Ông Gióng"</t>
  </si>
  <si>
    <t xml:space="preserve"> HĐH: truyện " Cậu bé mũi dài"      </t>
  </si>
  <si>
    <t xml:space="preserve">  HĐH: Nghe truyện  "Tích Chu</t>
  </si>
  <si>
    <t>HĐH:Truyện" Xe đạp trên đường phố"</t>
  </si>
  <si>
    <t xml:space="preserve"> TC: Nói lên cảm xúc của bé</t>
  </si>
  <si>
    <t xml:space="preserve"> TC: Tai tinh, miệng khéo</t>
  </si>
  <si>
    <t>Tham gia hoạt động đàm thoại</t>
  </si>
  <si>
    <t>Trò chuyện về ngày cuối tuần của bé</t>
  </si>
  <si>
    <t>TC: Ngày 22/12 bé được làm gì</t>
  </si>
  <si>
    <t xml:space="preserve">HĐH: Thơ " Thuyền giấy", </t>
  </si>
  <si>
    <t>HĐH: Thơ " Ông mặt trời óng ánh"</t>
  </si>
  <si>
    <t>+ HĐH: Thơ " Trăng sáng"
+ HĐH: Thơ " Cô và mẹ"
+ HĐH: Đồng dao " Nu na nu nống"</t>
  </si>
  <si>
    <t>Kể lại chuyện: Kiến con đi ô tô</t>
  </si>
  <si>
    <t>Kể lại chuyện: Hồ nước và mây</t>
  </si>
  <si>
    <t>HĐH: Đóng kịch " Nhổ củ cải"</t>
  </si>
  <si>
    <t>HĐH: Đóng kịch "Cáo, thỏ và gà trống"</t>
  </si>
  <si>
    <t>HĐH: Đóng kịch " Củ cải trắng"</t>
  </si>
  <si>
    <t>Trả lời  các câu hỏi: "Ai?"; "Cái gì?"; "Ở đâu?"; "Khi nào?"; "Để làm gì?"</t>
  </si>
  <si>
    <t>Tập đặt các câu hỏi: "Ai?"; "Cái gì?"; "Ở đâu?"; "Khi nào?"; "Để làm gì?"</t>
  </si>
  <si>
    <t>Dạy trẻ trẻ sử dụng các từ biểu thị sự lễ phép "Vâng ạ"; "Dạ"; "Thưa", … trong giao tiếp</t>
  </si>
  <si>
    <t>Khuyến khích trẻ sử dụng các từ biểu thị sự lễ phép "Vâng ạ"; "Dạ"; "Thưa", … phù hợp với các tình huống giao tiếp khác nhau</t>
  </si>
  <si>
    <t>TC: Bé vui đọc sách</t>
  </si>
  <si>
    <t>TC: Bé tập kể chuyện theo tranh</t>
  </si>
  <si>
    <t xml:space="preserve">- TC: Bé xem tranh ảnh, album, sách truyện                                                      </t>
  </si>
  <si>
    <t>Trò chuyện với trẻ về tên, tuổi, giới tính của bản thân, tên bố, mẹ.</t>
  </si>
  <si>
    <t>HĐH: Sở thích của bé</t>
  </si>
  <si>
    <t>Kể về đồ chơi, trò chơi bé yêu thích</t>
  </si>
  <si>
    <t>HĐH: Bé đội mũ bảo hiểm</t>
  </si>
  <si>
    <t>HĐH: Bé quét nhà</t>
  </si>
  <si>
    <t>HĐH: Gấp quần áo</t>
  </si>
  <si>
    <t>HĐH: Bé nhặt rau</t>
  </si>
  <si>
    <t>HĐH: Hoa quả dầm</t>
  </si>
  <si>
    <t>Trò chuyện, quan sát:  Bé lên/xuống xe máy an toàn</t>
  </si>
  <si>
    <t>Xem vdeo, trò chuyện vể cách  lau nhà</t>
  </si>
  <si>
    <t>Thực hành gấp chăn cùng cô, cùng bạn</t>
  </si>
  <si>
    <t>TC: Thể hiện cảm xúc</t>
  </si>
  <si>
    <t>Di tích lịch sử, cảnh đẹp, lễ hội của đình Khinh Giao</t>
  </si>
  <si>
    <t>HĐH:'Lễ phép khi khách đến nhà</t>
  </si>
  <si>
    <t xml:space="preserve"> TC: Bé trực nhật</t>
  </si>
  <si>
    <t>Chờ đến lượt trong khi chơi</t>
  </si>
  <si>
    <t>Hợp tác cùng bạn trong khi chơi</t>
  </si>
  <si>
    <t>Yêu mến, quan tâm đến người thân trong gia đình</t>
  </si>
  <si>
    <t>Yêu mến, quan tâm đến bạn bè</t>
  </si>
  <si>
    <t>HĐH: Phân biệt hành vi đúng – sai với cây trồng</t>
  </si>
  <si>
    <t xml:space="preserve"> HĐH: Bé chăm sóc con vật nuôi'</t>
  </si>
  <si>
    <t>Thực hành bảo vệ, chăm sóc cây cối thân thuộc</t>
  </si>
  <si>
    <t>HĐH: Bé sử dụng nước tiết kiệm</t>
  </si>
  <si>
    <t>Tiết kiệm nước</t>
  </si>
  <si>
    <t>Tiết kiệm điện</t>
  </si>
  <si>
    <t>Trò chuyện với trẻ về cách tiết kiệm và sử dụng điện an toàn trong cuộc sống hàng ngày</t>
  </si>
  <si>
    <t>Tổ chức cho trẻ nghe âm thanh, các bài hát, bản nhạc gần gũi và ngắm nhìn vẻ đẹp nổi bật của các sự vật, hiện tượng trong thiên nhiên, cuộc sống và tác phẩm nghệ thuật</t>
  </si>
  <si>
    <t>Quan sát tranh mẫu nhận xét về màu sắc, hình dáng, bố cục… của tác phẩm tạo hình</t>
  </si>
  <si>
    <t xml:space="preserve"> HĐH: Dạy KNCH " Cái mũi"</t>
  </si>
  <si>
    <t xml:space="preserve"> HĐH: Dạy KNCH "Cả nhà thương nhau"</t>
  </si>
  <si>
    <t xml:space="preserve"> HĐH: Dạy KNCH "Cháu vẽ ông mặt trời"</t>
  </si>
  <si>
    <t xml:space="preserve"> HĐH" Dạy KNVĐMH bài " Vui đến trường"</t>
  </si>
  <si>
    <t xml:space="preserve"> HĐH" Dạy KN múa bài " Múa cho mẹ xem"</t>
  </si>
  <si>
    <t xml:space="preserve"> HĐH" Dạy KNVĐMH bài " Con bò"</t>
  </si>
  <si>
    <t xml:space="preserve"> HĐH" Dạy KNVĐMH bài " Con mèo bồ tèo"</t>
  </si>
  <si>
    <t xml:space="preserve"> HĐH" Dạy KNVĐMH bài " Lý cây bông"</t>
  </si>
  <si>
    <t xml:space="preserve"> HĐH" Dạy KNVĐ múa bài " Múa với bạn Tây Nguyên"</t>
  </si>
  <si>
    <t xml:space="preserve"> HĐH: Dạy trẻ vỗ đệm theo TTC bài " Cháu yêu cô chú công nhân"</t>
  </si>
  <si>
    <t xml:space="preserve"> HĐH: Dạy trẻ vỗ đệm theo TTC bài "Em qua ngã tư đường phố"</t>
  </si>
  <si>
    <t xml:space="preserve"> HĐH: Dạy trẻ vỗ đệm theo TTC bài " Quê hương tươi đẹp"</t>
  </si>
  <si>
    <t xml:space="preserve"> HĐH: Dạy trẻ vỗ đệm theo nhịp bài " Trường chúng cháu là trường mầm non"</t>
  </si>
  <si>
    <t>Rèn kĩ năng âm nhạc</t>
  </si>
  <si>
    <t xml:space="preserve"> HĐH: Tô màu đồ chơi</t>
  </si>
  <si>
    <t xml:space="preserve"> HĐH: Vẽ vườn hoa mùa xuân (ĐT)</t>
  </si>
  <si>
    <t xml:space="preserve"> + HĐH: Vẽ ngôi nhà ( ĐT)
' + HĐH: Vẽ hoa tặng cô giáo (Mẫu)</t>
  </si>
  <si>
    <t xml:space="preserve"> HĐH: Cắt dán hàng rào nhà bé (Mẫu)</t>
  </si>
  <si>
    <t xml:space="preserve"> + HĐH: Làm lồng đèn (Mẫu)
+ HĐH: Xếp dán dây cờ (Mẫu)</t>
  </si>
  <si>
    <t xml:space="preserve"> HĐH: Xé dán thuyền trên biển (Mẫu)</t>
  </si>
  <si>
    <t xml:space="preserve"> HĐH: Dán ngôi nhà (Mẫu)</t>
  </si>
  <si>
    <t xml:space="preserve"> HĐH: Nặn vòng đeo tay ( Mẫu)</t>
  </si>
  <si>
    <t xml:space="preserve"> HĐH: Nặn con lợn ( Mẫu)</t>
  </si>
  <si>
    <t xml:space="preserve"> HĐH: Nặn một số quả ( Mẫu)</t>
  </si>
  <si>
    <t xml:space="preserve"> HĐH: Gấp quạt giấy ( Mẫu)</t>
  </si>
  <si>
    <t>Làm đồ chơi chủ đề mầm non</t>
  </si>
  <si>
    <t>Làm đồ chơi chủ đề Gia đình</t>
  </si>
  <si>
    <t>Làm đồ chơi chủ đề thực vật</t>
  </si>
  <si>
    <t>Làm đồ chơi chủ đề tự nhiên</t>
  </si>
  <si>
    <t>TDS</t>
  </si>
  <si>
    <t>HĐH-HĐNT</t>
  </si>
  <si>
    <t>HĐH</t>
  </si>
  <si>
    <t>HĐH-HĐG</t>
  </si>
  <si>
    <t>HĐH-HĐC</t>
  </si>
  <si>
    <t>Cộng số nội dung, hoạt động phân bổ vào chủ đề</t>
  </si>
  <si>
    <t>Chia theo lĩnh vực</t>
  </si>
  <si>
    <t>Tổng số</t>
  </si>
  <si>
    <t>Lĩnh vực thể chất</t>
  </si>
  <si>
    <t>Lĩnh vực nhận thức</t>
  </si>
  <si>
    <t>Lĩnh vực ngôn ngữ</t>
  </si>
  <si>
    <t>Lĩnh vực TCKNXH</t>
  </si>
  <si>
    <t>Lĩnh vực thẩm mỹ</t>
  </si>
  <si>
    <t>Chia theo hoạt động trong chế độ sinh hoạt</t>
  </si>
  <si>
    <t xml:space="preserve"> Đón trả trẻ</t>
  </si>
  <si>
    <t xml:space="preserve"> Thể dục sáng</t>
  </si>
  <si>
    <t xml:space="preserve"> Hoạt động góc</t>
  </si>
  <si>
    <t xml:space="preserve"> Hoạt động ngoài trời</t>
  </si>
  <si>
    <t xml:space="preserve"> Vệ sinh - ăn ngủ</t>
  </si>
  <si>
    <t xml:space="preserve">  Hoạt động chiều</t>
  </si>
  <si>
    <t xml:space="preserve">  Thăm quan dã ngoại</t>
  </si>
  <si>
    <t xml:space="preserve">   Lễ hội</t>
  </si>
  <si>
    <t xml:space="preserve">  Kết hợp trong các hoạt động</t>
  </si>
  <si>
    <t>Hoạt động học</t>
  </si>
  <si>
    <t>'Chia cụ thể hoạt động học</t>
  </si>
  <si>
    <t xml:space="preserve"> Giờ thể chất</t>
  </si>
  <si>
    <t>Giờ nhận thức</t>
  </si>
  <si>
    <t>Giờ ngôn ngữ</t>
  </si>
  <si>
    <t>Giờ TCKNXH</t>
  </si>
  <si>
    <t>Giờ thẩm mỹ</t>
  </si>
  <si>
    <t xml:space="preserve"> HĐH" Dạy KNVĐMH bài " Cái mũi"</t>
  </si>
  <si>
    <t>HĐH: Kể lại chuyện: Tích chu</t>
  </si>
  <si>
    <t>HĐTN: Tìm hiểu công việc của chú bộ đội</t>
  </si>
  <si>
    <t xml:space="preserve"> HĐH: Tìm hiểu một số con vật nuôi trong rừng                           </t>
  </si>
  <si>
    <t>HĐH: Bật liên tục vào 5 ô vòng</t>
  </si>
  <si>
    <t>HĐH: Kể lại chuyện: Củ cải trắng</t>
  </si>
  <si>
    <t>KẾT QUẢ ĐÁNH GIÁ TRẺ</t>
  </si>
  <si>
    <t>Ghi chú về sự điều chỉnh (nếu có)</t>
  </si>
  <si>
    <t>KẾT QuẢ TỔNG HỢP CẢ LỚP</t>
  </si>
  <si>
    <t>Đánh giá chung</t>
  </si>
  <si>
    <t>Tổng số trẻ" Đạt"</t>
  </si>
  <si>
    <t>Tổng số trẻ " Cần cố gắng"</t>
  </si>
  <si>
    <t>Tổng số trẻ " Chưa đạt"</t>
  </si>
  <si>
    <t>Tổng số trẻ" Không đánh giá"</t>
  </si>
  <si>
    <t>SL</t>
  </si>
  <si>
    <t>%</t>
  </si>
  <si>
    <t>Đạt mức TB</t>
  </si>
  <si>
    <t>Kết luận</t>
  </si>
  <si>
    <t>Tổng hợp đánh giá chủ đề "TMN"</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</si>
  <si>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</si>
  <si>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</si>
  <si>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</si>
  <si>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</si>
  <si>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Tỷ lệ mục tiêu "Không đánh giá"</t>
  </si>
  <si>
    <t xml:space="preserve"> - Đánh giá chung về mức độ phát triển của trẻ ở chủ đề " Trường mầm non - Tết Trung thu"</t>
  </si>
  <si>
    <t>Tổng hợp đánh giá chủ đề "BT"</t>
  </si>
  <si>
    <t xml:space="preserve"> - Đánh giá chung về mức độ phát triển của trẻ ở lchủ đề " Bản thân"</t>
  </si>
  <si>
    <t>Tổng hợp đánh giá chủ đề "GĐ"</t>
  </si>
  <si>
    <t xml:space="preserve"> - Đánh giá chung về mức độ phát triển của trẻ ở chủ đề " Gia đình"</t>
  </si>
  <si>
    <t>Tổng hợp đánh giá chủ đề "NN"</t>
  </si>
  <si>
    <t xml:space="preserve"> - Đánh giá chung về mức độ phát triển của trẻ ở chủ đề " Nghề nghiệp"</t>
  </si>
  <si>
    <t>Tổng hợp đánh giá chủ đề "ĐV"</t>
  </si>
  <si>
    <t xml:space="preserve"> - Đánh giá chung về mức độ phát triển của trẻ ở chủ đề " Động vật"</t>
  </si>
  <si>
    <t xml:space="preserve"> - Đánh giá chung về mức độ phát triển của trẻ ở chủ đề " Thực vật - Tết- Mùa Xuân"</t>
  </si>
  <si>
    <t>Tổng hợp đánh giá chủ đề "PTGT"</t>
  </si>
  <si>
    <t xml:space="preserve"> - Đánh giá chung về mức độ phát triển của trẻ ở chủ đề " Phương tiện giao thông"</t>
  </si>
  <si>
    <t>Tổng hợp đánh giá chủ đề "HTTN"</t>
  </si>
  <si>
    <t xml:space="preserve"> - Đánh giá chung về mức độ phát triển của trẻ ở chủ đề " Hiện tượng tự nhiên"</t>
  </si>
  <si>
    <t>Tổng hợp đánh giá chủ đề "QH"</t>
  </si>
  <si>
    <t xml:space="preserve"> - Đánh giá chung về mức độ phát triển của trẻ ở chủ đề " Quê hương- Đất nước- Bác Hồ- Ngày 1/6"</t>
  </si>
  <si>
    <t xml:space="preserve"> - Đánh giá chung về mức độ phát triển của trẻ ở lĩnh vực thể chất</t>
  </si>
  <si>
    <t xml:space="preserve"> - Tổng số mục tiêu được đánh giá "Đạt"</t>
  </si>
  <si>
    <t xml:space="preserve"> - Đánh giá chung về mức độ phát triển của trẻ ở lĩnh vực nhận thức</t>
  </si>
  <si>
    <t xml:space="preserve"> - Đánh giá chung về mức độ phát triển của trẻ ở lĩnh vực ngôn ngữ</t>
  </si>
  <si>
    <t xml:space="preserve"> - Đánh giá chung về mức độ phát triển của trẻ ở lĩnh vực TCKNXH</t>
  </si>
  <si>
    <t xml:space="preserve"> - Đánh giá chung về mức độ phát triển của trẻ ở lĩnh vực thẩm mỹ</t>
  </si>
  <si>
    <t xml:space="preserve"> - Đánh giá chung về mức độ phát triển của trẻ</t>
  </si>
  <si>
    <t>38</t>
  </si>
  <si>
    <t>HĐNT</t>
  </si>
  <si>
    <t>HĐG</t>
  </si>
  <si>
    <t>ĐTT</t>
  </si>
  <si>
    <t>VSAN</t>
  </si>
  <si>
    <t>HĐC</t>
  </si>
  <si>
    <t>KH</t>
  </si>
  <si>
    <t>Phạm vi thực hiện</t>
  </si>
  <si>
    <t>Lớp</t>
  </si>
  <si>
    <t>Thể hiện sự khéo léo, định hướng trong không gian và phối hợp nhịp nhàng khi thực hiện vận động Bò trong đường Zíc zắc, ném xa bằng 1 tay</t>
  </si>
  <si>
    <t>Bò trong đường Zíc zắc, ném xa bằng 1 tay</t>
  </si>
  <si>
    <t>Thể hiện  sức mạnh, sự  khéo léo và khả năng phối hợp nhịp nhàng khi thực hiện  vận động: Chạy đổi hướng theo vật chuẩn, chuyền bóng theo hàng ngang</t>
  </si>
  <si>
    <t>Chạy đổi hướng theo vật chuẩn, chuyền bóng theo hàng ngang</t>
  </si>
  <si>
    <t>Bổ sung "Bò trong đường Zíc zắc, ném xa bằng 1 tay"</t>
  </si>
  <si>
    <t>Bổ sung "Chạy đổi hướng theo vật chuẩn, chuyền bóng theo hàng ngang"</t>
  </si>
  <si>
    <t>* Trò chơi vận động</t>
  </si>
  <si>
    <t>Thích chơi các trò chơi vận động. Biết luật chơi, cách chơi, phối hợp chơi với bạn vui vẻ</t>
  </si>
  <si>
    <t>Trò chơi vận động</t>
  </si>
  <si>
    <t xml:space="preserve">Tăng cường khả năng vân động, giảm mệt mỏi cho trẻ qua các bài tập vận động đơn giản từ 2-3 phút </t>
  </si>
  <si>
    <t>Phút thể dục</t>
  </si>
  <si>
    <t>Gộp mục tiêu TCVĐ đi, chạy, tung ném bắt, bò trườn trèo,… vào một</t>
  </si>
  <si>
    <t>Bổ sung nội dung phút thể dục</t>
  </si>
  <si>
    <t xml:space="preserve">Sử dụng ngón tay, bàn tay để chơi các trò chơi dân gian như: đánh, búng, gẩy chun, bắn bi, bắn bóng, oẳn tù tì, làm bóng bằng tay, rải ranh, ô ăn quan, tạo bóng hình bằng tay, cua cắp,… </t>
  </si>
  <si>
    <t>Các trò chơi dân gian với tay</t>
  </si>
  <si>
    <t>Gộp mục tiêu của 3,4,5 tuổi vào một</t>
  </si>
  <si>
    <t>Có một số kiến thức, kĩ năng cơ bản về phòng chống dịch bệnh Covid-19 và các dịch bệnh khác</t>
  </si>
  <si>
    <t xml:space="preserve"> Giữ vệ sinh cá nhân, vệ sinh môi trường xung quanh, ăn uống, sinh hoạt điều độ để phòng chống dịch bệnh</t>
  </si>
  <si>
    <t>Nhận biết 1 số nơi nguy hiểm và biết không chơi gần nơi nguy hiểm (lan can cầu thang, bể nước, ao hồ, nhà vệ sinh,...)</t>
  </si>
  <si>
    <t>Biết chơi ở nơi an toàn: Tránh nơi đông người và nhiều xe cộ đi lại, chợ, trạm điện, nơi độc hại, nơi có vật liệu nổ, nơi dễ cháy nổ;  ...</t>
  </si>
  <si>
    <t>Nhận biết một số nơi vui chơi an toàn - không an toàn</t>
  </si>
  <si>
    <t>Bổ sung "Nhận biết một số nơi vui chơi an toàn - không an toàn"</t>
  </si>
  <si>
    <t>Không đi theo, không nhận quà của người lạ khi chưa được người thân cho phép.</t>
  </si>
  <si>
    <t>BC</t>
  </si>
  <si>
    <t>Không đi theo và nhận quà của người lạ</t>
  </si>
  <si>
    <t>Biết kêu cứu và chạy khỏi nơi nguy hiểm: khi bị người lạ sờ vào người, sờ vào bộ phận sinh dục, khi bị bắt cóc, dọa nạt,…</t>
  </si>
  <si>
    <t>Kêu cứu và chạy khỏi nơi nguy hiểm</t>
  </si>
  <si>
    <t>5. Chăm sóc sức khỏe dinh dưỡng</t>
  </si>
  <si>
    <t>Tìm hiểu bánh trôi bánh chay</t>
  </si>
  <si>
    <t>Bí quyết giúp trẻ thích ăn rau xanh</t>
  </si>
  <si>
    <t xml:space="preserve">Cách làm và sử dụng nước ép táo </t>
  </si>
  <si>
    <t>Hướng dẫn làm món trứng hấp rau củ</t>
  </si>
  <si>
    <t xml:space="preserve">Món ăn tăng cường rau xanh </t>
  </si>
  <si>
    <t>Hướng dẫn cách xử lý vết côn trùng cắn</t>
  </si>
  <si>
    <t xml:space="preserve">Hướng dẫn xử trí khi bị mèo chó cắn </t>
  </si>
  <si>
    <t>Kỹ năng ăn một số trái cây</t>
  </si>
  <si>
    <t>Cách xử trí ban đầu khi bị gãy tay</t>
  </si>
  <si>
    <t>Hướng dẫn làm Ruốc tôm</t>
  </si>
  <si>
    <t>Hướng dẫn trẻ làm sinh tố bơ</t>
  </si>
  <si>
    <t>Cách xử trí khi trẻ bị sốt co giật tại nhà</t>
  </si>
  <si>
    <t>Hướng dẫn trẻ nhận biết nhóm thực phẩm giàu chất bột đường</t>
  </si>
  <si>
    <t xml:space="preserve">Nhận biết nhóm thực phẩm giàu vitamin và muối khoáng (trên tháp dinh dưỡng) </t>
  </si>
  <si>
    <t>Hướng dẫn làm Kimbap (Cơm cuộn)</t>
  </si>
  <si>
    <t>Cách nấu món cháo nấm tôm rau củ dành cho trẻ thừa cân- béo phì</t>
  </si>
  <si>
    <t>Lê chưng táo đỏ giải cảm, trị ho, tăng cường đề kháng</t>
  </si>
  <si>
    <t>Hướng dẫn cách sơ cứu khi trẻ bị bong gân</t>
  </si>
  <si>
    <t>Cách xử lý khi trẻ bị bỏng nước sôi</t>
  </si>
  <si>
    <t>Nhận biết món chè ngô</t>
  </si>
  <si>
    <t>Vai trò của chất đạm đối với cơ thể</t>
  </si>
  <si>
    <t>Hướng dẫn làm bánh Bông lan</t>
  </si>
  <si>
    <t>Cách nấu cháo hàu nấm đông cô</t>
  </si>
  <si>
    <t>Hướng dẫn chế biến một số món ăn cho trẻ mầm non tại nhà</t>
  </si>
  <si>
    <t>Hướng dẫn làm Sữa chua dầm hoa quả</t>
  </si>
  <si>
    <t>Trẻ khỏe mạnh, cân nặng chiều cao phát triển bình thường</t>
  </si>
  <si>
    <t xml:space="preserve">Kết quả cân đo </t>
  </si>
  <si>
    <t>Bsung ND cốt lõi theo Kho học liệu của Sở</t>
  </si>
  <si>
    <t>Đặc điểm 1 số chất liệu đồ dùng đồ chơi</t>
  </si>
  <si>
    <t xml:space="preserve"> Biết được tên gọi, đặc điểm, công dụng và cách sử dụng các nguyên vật liệu tái chế</t>
  </si>
  <si>
    <t>Tên gọi, đặc điểm, công dụng và cách sử dụng các nguyên vật liệu tái chế</t>
  </si>
  <si>
    <t>Dự án STEAM: "Làm túi giấy thay túi nilong" 
(Tiết 1)</t>
  </si>
  <si>
    <t>Nhận biết được tên gọi, đặc điểm của một số người điều khiển các phương tiện giao thông</t>
  </si>
  <si>
    <t>Tên gọi, đặc điểm của một số người điều khiển các phương tiện giao thông</t>
  </si>
  <si>
    <t>Có khả năng nhận biết tên gọi, ý nghĩa của một số dịch vụ GT như: nơi bán vé, bến ô tô, ga tàu, sân bay, ...</t>
  </si>
  <si>
    <t>Tên gọi, ý nghĩa của một số dịch vụ GT như: nơi bán vé, bến ô tô, ga tàu, sân bay, ...</t>
  </si>
  <si>
    <t>Nhận biết được sự nguy hiểm/ hậu quả khi không tuân thủ quy định về giao thông.</t>
  </si>
  <si>
    <t>Những hậu quả/ sự nguy hiểm khi không thực hiện quy định về ATGT</t>
  </si>
  <si>
    <t>Biết một số quy định đảm bảo an toàn khi tham gia giao thông: Khi đi bộ, khi đi qua đường, khi ngồi trên các phương tiện giao thông, khi vui chơi</t>
  </si>
  <si>
    <t>An toàn khi đi bộ</t>
  </si>
  <si>
    <t>An toàn khi đi qua đường</t>
  </si>
  <si>
    <t>An toàn khi ngồi trên các phương tiện giao thông: xe máy, ô tô, tàu thuyền, máy bay...</t>
  </si>
  <si>
    <t>An toàn khi vui chơi</t>
  </si>
  <si>
    <t>Kể tên, một vài thông tin đơn giản về một số dạng thiên tai thường xảy ra nơi trẻ sống: Lũ lụt, mưa đá, Bão, hạn hán, giông sét,…</t>
  </si>
  <si>
    <t>Các dạng thiên tai thường xảy ra nơi trẻ sống</t>
  </si>
  <si>
    <t>Nhận biết nguyên nhân gây ra biến đổi khí hậu và ảnh hưởng của thiên tai,  biến đổi khí hậu đến sức khỏe con người, vật nuôi, cây trồng</t>
  </si>
  <si>
    <t xml:space="preserve">Nguyên nhân gây ra và hậu quả của biến đổi khí hậu </t>
  </si>
  <si>
    <t>Nêu được nguyên nhân gây ô nhiễm nguồn nước và cách bảo vệ nguồn nước</t>
  </si>
  <si>
    <t xml:space="preserve"> Biết quan tâm đến chữ số, số lượng như thích các vật ở xung quanh, hỏi: "Bao nhiêu?", "Là số mấy?"…</t>
  </si>
  <si>
    <t>Quan tâm đến chữ số, số lượng như thích các vật ở xung quanh, hỏi: "Bao nhiêu?", "Là số mấy?"…</t>
  </si>
  <si>
    <t>Sử dụng các số từ 1-5 để chỉ số lượng, số thứ tự</t>
  </si>
  <si>
    <t>Ôn chữ số, số lượng, số thứ tự trong phạm vi 5</t>
  </si>
  <si>
    <t>Biết đếm đến 6, nhận biết chữ số, số lượng trong phạm vi 6</t>
  </si>
  <si>
    <t>Đếm trên đối tượng trong phạm vi 6 và đếm theo khả năng</t>
  </si>
  <si>
    <t>Biết đếm đến 7, nhận biết chữ số, số lượng trong phạm vi 7</t>
  </si>
  <si>
    <t>Đếm trên đối tượng trong phạm vi 7 và đếm theo khả năng</t>
  </si>
  <si>
    <t>Biết đếm đến 8, nhận biết chữ số, số lượng trong phạm vi 8</t>
  </si>
  <si>
    <t>Đếm trên đối tượng trong phạm vi 8 và đếm theo khả năng</t>
  </si>
  <si>
    <t>Biết đếm đến 9, nhận biết chữ số, số lượng trong phạm vi 9</t>
  </si>
  <si>
    <t>Đếm trên đối tượng trong phạm vi 9 và đếm theo khả năng</t>
  </si>
  <si>
    <t>Biết đếm đến 10, nhận biết chữ số, số lượng trong phạm vi 10</t>
  </si>
  <si>
    <t>Đếm trên đối tượng trong phạm vi 10 và đếm theo khả năng</t>
  </si>
  <si>
    <t>Có khả năng so sánh số lượng hai nhóm đối tượng trong phạm vi 6 bằng các cách khác nhau và nói được các từ: bằng nhau, nhiều hơn, ít hơn</t>
  </si>
  <si>
    <t>So sánh số lượng hai nhóm đối tượng trong phạm vi 6 bằng các cách khác nhau</t>
  </si>
  <si>
    <t>Có khả năng so sánh số lượng hai nhóm đối tượng trong phạm vi 7 bằng các cách khác nhau và nói được các từ: bằng nhau, nhiều hơn, ít hơn</t>
  </si>
  <si>
    <t>So sánh số lượng hai nhóm đối tượng trong phạm vi 7 bằng các cách khác nhau</t>
  </si>
  <si>
    <t>Có khả năng so sánh số lượng hai nhóm đối tượng trong phạm vi 8 bằng các cách khác nhau và nói được các từ: bằng nhau, nhiều hơn, ít hơn</t>
  </si>
  <si>
    <t>So sánh số lượng hai nhóm đối tượng trong phạm vi 8 bằng các cách khác nhau</t>
  </si>
  <si>
    <t>Có khả năng so sánh số lượng hai nhóm đối tượng trong phạm vi 9 bằng các cách khác nhau và nói được các từ: bằng nhau, nhiều hơn, ít hơn</t>
  </si>
  <si>
    <t>So sánh số lượng hai nhóm đối tượng trong phạm vi 9 bằng các cách khác nhau</t>
  </si>
  <si>
    <t>Có khả năng so sánh số lượng hai nhóm đối tượng trong phạm vi 10 bằng các cách khác nhau và nói được các từ: bằng nhau, nhiều hơn, ít hơn</t>
  </si>
  <si>
    <t>So sánh số lượng hai nhóm đối tượng trong phạm vi 10 bằng các cách khác nhau</t>
  </si>
  <si>
    <t>Biết tách một nhóm có 3 đối tượng thành hai nhóm nhỏ hơn, gộp hai nhóm đối tượng trong phạm vi 3, đếm và nói kết quả</t>
  </si>
  <si>
    <t>Tách, gộp hai nhóm đối tượng  trong phạm vi 3, đếm và nói kết quả</t>
  </si>
  <si>
    <t>Biết tách một nhóm có 4 đối tượng thành hai nhóm nhỏ hơn, gộp hai nhóm đối tượng trong phạm vi 3, đếm và nói kết quả</t>
  </si>
  <si>
    <t>Tách, gộp hai nhóm đối tượng  trong phạm vi 4, đếm và nói kết quả</t>
  </si>
  <si>
    <t>Biết tách một nhóm có 5 đối tượng thành hai nhóm nhỏ hơn, gộp hai nhóm đối tượng trong phạm vi 3, đếm và nói kết quả</t>
  </si>
  <si>
    <t>Tách, gộp hai nhóm đối tượng  trong phạm vi 5, đếm và nói kết quả</t>
  </si>
  <si>
    <t>Có khả năng tìm ra số còn thiếu trong dãy số được xếp theo tứ tự xuôi, ngược trong phạm vi 10</t>
  </si>
  <si>
    <t>Tìm số còn thiếu trong dãy số được xếp theo tứ tự xuôi, ngược trong phạm vi 10</t>
  </si>
  <si>
    <t>Bổ sung nội dung "Tìm số còn thiếu trong dãy số được xếp theo tứ tự xuôi, ngược trong phạm vi 10"</t>
  </si>
  <si>
    <t>19</t>
  </si>
  <si>
    <t>Chỉ ra được các điểm giống, khác nhau giữa các hình ( vuông, tròn, tam giác, chữ nhật…)</t>
  </si>
  <si>
    <t>Sử dụng lời nói và hành động để chỉ vị trí của đồ vật so với người khác</t>
  </si>
  <si>
    <t>Xác định vị trí đồ vật so với bản thân trẻ và so với bạn khác (phía trước- phía sau, phía trên - phía dưới)</t>
  </si>
  <si>
    <t>Xác định vị trí đồ vật so với bản thân trẻ và so với bạn khác (phía phải - phía trái)</t>
  </si>
  <si>
    <t>Nói được họ tên, công việc của bố mẹ, các thành viên trong gia đình khi được hỏi, trò chuyện, xem ảnh về gia đình</t>
  </si>
  <si>
    <t xml:space="preserve">Họ tên, công việc của bố mẹ, những người thân trong gia đình và công việc của họ. </t>
  </si>
  <si>
    <t>Nói được một số nhu cầu của gia đình, địa chỉ của gia đình mình (thôn, xóm…) khi được hỏi và trò chuyện</t>
  </si>
  <si>
    <t>Một số nhu cầu của gia đình. Địa chỉ gia đình</t>
  </si>
  <si>
    <t>Kể được tên, công việc, dụng cụ lao động, sản phẩm/ ích lợi… của một số nghề phổ biến khi được hỏi, trò chuyện</t>
  </si>
  <si>
    <t>Tên gọi, công việc, công cụ, sản phẩm, các hoạt động, ý nghĩa của các nghề phổ biến: Giáo viên, bác sĩ, thợ may, công an, công nhân xây dựng…</t>
  </si>
  <si>
    <t>Kể được tên, công việc, dụng cụ lao động, sản phẩm/ ích lợi… của một số nghề truyền thống ở địa phương: nghề buôn bán, nghề làm bánh đa,….</t>
  </si>
  <si>
    <t>Tên gọi, công việc, công cụ, sản phẩm, các hoạt động, ý nghĩa của một số nghề truyền thống của địa phương: nghề trồng rau, nghề làm bánh đa…</t>
  </si>
  <si>
    <t>Dự án STEAM: "Làm phong bao lì xì"
(Tiết 1)</t>
  </si>
  <si>
    <t>Kể được tên và nêu một vài đặc điểm của cảnh đẹp, di tích lịch sử ở địa phương (Đình Kinh Giao, Tượng bà nữ tướng Lê Chân, Nhà hát lớn Hải Phòng, Bãi biển Đồ sơn, Cát Bà, Lăng Bác, Hồ Tây…</t>
  </si>
  <si>
    <t>Thực hiện được 2, 3 yêu cầu liên tiếp</t>
  </si>
  <si>
    <t xml:space="preserve">Hiểu và làm theo được 2, 3 yêu cầu </t>
  </si>
  <si>
    <t>Có khả năng nghe hiểu các câu đơn, câu mở rộng, câu phức trong giao tiếp</t>
  </si>
  <si>
    <t xml:space="preserve">Nghe hiểu, sử dụng các câu đơn, câu mở rộng, câu phức </t>
  </si>
  <si>
    <t xml:space="preserve">Có khả năng nghe hiểu nội dung truyện kể, truyện đọc phù hợp với độ tuổi </t>
  </si>
  <si>
    <t xml:space="preserve">Nghe truyện kể, truyện đọc phù hợp với độ tuổi </t>
  </si>
  <si>
    <t xml:space="preserve">Có khả năng nghe hiểu các bài hát, bài thơ, ca dao, đồng dao, tục ngữ, câu đố, hò, vè phù hợp với độ tuổi </t>
  </si>
  <si>
    <t xml:space="preserve">Nghe các bài hát, bài thơ, ca dao, đồng dao, tục ngữ, câu đố, hò, vè phù hợp với độ tuổi </t>
  </si>
  <si>
    <t xml:space="preserve">Sử dụng được các loại câu đơn, câu ghép, câu khẳng định, câu phủ định,… để bày tỏ tình cảm, nhu cầu và hiểu biết của bản thân </t>
  </si>
  <si>
    <t>Kể lại được sự việc có nhiều tình tiết theo trình tự</t>
  </si>
  <si>
    <t>Có khả năng đọc thuộc bài thơ, ca dao, đồng dao, hò vè phù hợp độ tuổi</t>
  </si>
  <si>
    <t xml:space="preserve">Đọc thơ, ca dao, đồng dao, tục ngữ, hò vè phù hợp độ tuổi </t>
  </si>
  <si>
    <t>Mô tả sự vật, hiện tượng, tranh ảnh</t>
  </si>
  <si>
    <t>Sử dụng các từ "Mời cô"; "Mời bạn"; "Cảm ơn"; "Xin lỗi"…  trong giao tiếp</t>
  </si>
  <si>
    <t>Sử dụng các từ biểu thị sự lễ phép</t>
  </si>
  <si>
    <t xml:space="preserve">Sử dụng các từ "Cảm ơn"; "Xin lỗi", "Xin Phép", "Thưa", "Dạ", "Vâng"…  phù hợp với tình huống </t>
  </si>
  <si>
    <t>Biết nói và thể hiện cử chỉ điệu bộ, nét mặt phù hợp với yêu cầu, hoàn cảnh giao tiếp</t>
  </si>
  <si>
    <t>Biết điều chỉnh giọng nói phù hợp với hoàn cảnh khi được nhắc nhở</t>
  </si>
  <si>
    <t>Điều chỉnh giọng nói phù hợp với hoàn cảnh</t>
  </si>
  <si>
    <t>Có khả năng nhận dạng một số chữ cái đơn giản</t>
  </si>
  <si>
    <t>Nhận dạng các chữ cái O-Ô-Ơ trong bảng chữ cái Tiếng Việt, chữ in thường, in hoa</t>
  </si>
  <si>
    <t>Nhận dạng các chữ cái A-Ă-Â trong bảng chữ cái Tiếng Việt, chữ in thường, in hoa</t>
  </si>
  <si>
    <t>Nhận dạng các chữ cái E-Ê trong bảng chữ cái Tiếng Việt, chữ in thường, in hoa</t>
  </si>
  <si>
    <t>Nhận dạng các chữ cái U-Ư trong bảng chữ cái Tiếng Việt, chữ in thường, in hoa</t>
  </si>
  <si>
    <t>Bổ sung nội dung làm quen O-Ô-Ơ</t>
  </si>
  <si>
    <t>Bổ sung nội dung làm quen A- Ă -Â</t>
  </si>
  <si>
    <t xml:space="preserve"> Bổ sung nội dung làm quen E - Ê</t>
  </si>
  <si>
    <t xml:space="preserve"> Bổ sung nội dung làm quen U- Ư</t>
  </si>
  <si>
    <t>Tập tô nét ngang</t>
  </si>
  <si>
    <t>Tập tô nét xiên</t>
  </si>
  <si>
    <t>Trẻ biết tô, đồ theo các nét chữ, tô từ trái sang phải, từ dòng trên xuống dòng dưới từ đầu trang đến cuối trang</t>
  </si>
  <si>
    <t>Tập tô nét sổ  thẳng</t>
  </si>
  <si>
    <t xml:space="preserve">Tập tô nét cong </t>
  </si>
  <si>
    <t>Tập tô nét cong kín</t>
  </si>
  <si>
    <t>Bổ sung nội dung tập tô nét thẳng</t>
  </si>
  <si>
    <t>Bổ sung nội dung tập tô nét ngang</t>
  </si>
  <si>
    <t>Bổ sung nội dung tập tô nét xiên</t>
  </si>
  <si>
    <t>Bổ sung nội dung tập tô  nét cong</t>
  </si>
  <si>
    <t>Bổ sung nội dung tập tô  nét móc hai đầu</t>
  </si>
  <si>
    <t xml:space="preserve">Tập tô nét móc  </t>
  </si>
  <si>
    <t xml:space="preserve"> Tập tô nét móc hai đầu</t>
  </si>
  <si>
    <t xml:space="preserve">Bổ sung nội dung tập tô  nét móc </t>
  </si>
  <si>
    <t>Bổ sung nội dung tập tô nét cong kín</t>
  </si>
  <si>
    <t>Biết cách đọc và viết Tiếng Việt</t>
  </si>
  <si>
    <t>Làm quen với cách đọc và viết tiếng Việt:
+ Hướng đọc, viết: từ trái sang phải, từ dòng trên xuống dòng dưới, từ trang đầu đến trang cuối
+ Hướng viết của các nét chữ, đọc ngắt nghỉ sau các dấu</t>
  </si>
  <si>
    <t>Biết "đọc" truyện theo các tranh vẽ</t>
  </si>
  <si>
    <t>"Đọc" truyện  theo các tranh vẽ</t>
  </si>
  <si>
    <t>Có khả năng nhận ra 1 số kí hiệu thông thường trong cuộc sống (nhà vệ sinh, lối ra, nơi nguy hiểm, biển báo giao thông, biển báo cấm: cấm vứt rác, cấm hút thuốc, cấm lửa…)</t>
  </si>
  <si>
    <t>Nhận biết và so sánh sự giống và khác nhau về cấu tạo, cách phát âm của chữ cái trong từng nhóm chữ</t>
  </si>
  <si>
    <t>So sánh sự giống và khác nhau về cấu tạo, cách phát âm của chữ cái</t>
  </si>
  <si>
    <t>Làm quen với một số kí hiệu thông thường trong cuộc sống (nhà VS, lối ra, nơi nguy hiểm…)</t>
  </si>
  <si>
    <t>Phòng tránh, bảo vệ bản thân khi bị xâm hại</t>
  </si>
  <si>
    <t>Biết được một số nét văn hóa nổi bật của một số nước khác nhau trên thế giới qua một số ngày lễ hội</t>
  </si>
  <si>
    <t>Lễ Hội Halloween</t>
  </si>
  <si>
    <t>Lễ Hội Noel</t>
  </si>
  <si>
    <t>Bổ sung nội dung lễ hội Halloween</t>
  </si>
  <si>
    <t>Bổ sung nội dung lễ hội Noel</t>
  </si>
  <si>
    <t>Trẻ biết chờ đến lượt khi được nhắc nhở</t>
  </si>
  <si>
    <t>Chờ đến lượt</t>
  </si>
  <si>
    <t>Bước đầu có khả năng phối hợp, giúp đỡ các bạn để tránh nguy hiểm, ứng phó với biến đổi khí hậu và phòng tránh khi thiên tai xảy ra</t>
  </si>
  <si>
    <t>Phối hợp, giúp đỡ các bạn để ứng phó với biến đổi khí hậu và phòng tránh khi thiên tai xảy ra</t>
  </si>
  <si>
    <t>Biết thể hiện tình cảm, sự quan tâm, chia sẻ với các bạn và những người xung quanh khi thiên tai xảy ra</t>
  </si>
  <si>
    <t>Thể hiện tình cảm, sự quan tâm, chia sẻ với các bạn và những người xung quanh khi thiên tai xảy ra</t>
  </si>
  <si>
    <t>Bổ sung NDGD phòng chống thiên tai, BĐKH</t>
  </si>
  <si>
    <t>Có một số kĩ năng cơ bản khi tiếp xúc với người lạ</t>
  </si>
  <si>
    <t>Cách ứng xử với người lạ</t>
  </si>
  <si>
    <t>Biết phân biệt  một số hành vi đúng - sai khi tham gia giao thông. Đồng tình với những hành vi đúng và không đồng tình với những hành vi sai về an toàn giao thông</t>
  </si>
  <si>
    <t>Phân biệt một số hành vi đúng - sai khi tham gia giao thông</t>
  </si>
  <si>
    <t>Bổ sung ND giáo dục ATGT</t>
  </si>
  <si>
    <t>Có một số hành vi văn minh khi tham gia giao thông: Xếp hàng khi lên tàu, xe; nhường chỗ cho người già, người tàn tật, không làm ồn, không khạc nhổ, vứt rác bừa bãi...</t>
  </si>
  <si>
    <t>Một số hành vi văn minh khi tham gia giao thông</t>
  </si>
  <si>
    <t xml:space="preserve">Biết bỏ rác đúng nơi quy định </t>
  </si>
  <si>
    <t>Giữ gìn vệ sinh môi trường</t>
  </si>
  <si>
    <t>Biết không bẻ cành, bứt hoa</t>
  </si>
  <si>
    <t>Không bẻ cành, bứt hoa</t>
  </si>
  <si>
    <t>Có ý thức tiết kiệm, tái sử dụng nguyên vật liệu tái chế</t>
  </si>
  <si>
    <t>Tiết kiệm, tái sử dụng nguyên liệu tái chế</t>
  </si>
  <si>
    <t>Biết yêu quý và bảo vệ các nguồn tài nguyên thiên nhiên: Biển, đảo, nước, không khí, cát, đá, sỏi..</t>
  </si>
  <si>
    <t>Yêu quý và bảo vệ các nguồn tài nguyên thiên nhiên: Biển, đảo, nước, không khí, cát, đá, sỏi..</t>
  </si>
  <si>
    <t>Bổ sung nội dung bảo vệ MT</t>
  </si>
  <si>
    <t>Bổ sung nội dung bảo vệ nguồn tài nguyên thiên nhiên</t>
  </si>
  <si>
    <t>Dự án STEAM: "Làm túi giấy thay túi nilong" 
(Tiết 2)</t>
  </si>
  <si>
    <t>06/9-30/9</t>
  </si>
  <si>
    <t>61</t>
  </si>
  <si>
    <t>27</t>
  </si>
  <si>
    <t>9</t>
  </si>
  <si>
    <t>17</t>
  </si>
  <si>
    <t>HĐH: Bò trong đường Zíc zắc, ném xa bằng 1 tay</t>
  </si>
  <si>
    <t>HĐH: Chạy đổi hướng theo vật chuẩn, chuyền bóng theo hàng ngang</t>
  </si>
  <si>
    <t>TC: Dung dăng dung dẻ,Xi bô khoai, Bẫy chuột, Tập tầm vông, Nhảy lò cò 3m</t>
  </si>
  <si>
    <t>TC: Tàu chui qua hang,Rồng rắn lên mây,  Rắn bò, Lộn cầu vồng, Nhảy bao bố</t>
  </si>
  <si>
    <t>TC: Chim bay, Bịt mắt bắt dê, Bắt vịt, Ném vòng cổ chai, Cáo và thỏ</t>
  </si>
  <si>
    <t>TC: Kẹp bóng về đích, Chim sẻ và ô tô, Ném còn, Chọi gà</t>
  </si>
  <si>
    <t>TC: Tàu chui qua hang, Bánh xe quay, Ném lon, Nhảy bao bố</t>
  </si>
  <si>
    <t>TC: Bắt vịt, Dung dăng dung dẻ,Ném Boing, Cáo và thỏ</t>
  </si>
  <si>
    <t>TC: Tàu chui qua hang, Bánh xe quay, Tập tầm vông, Chọi gà</t>
  </si>
  <si>
    <t>TC: Kẹp bóng về đích, Lộn cầu vồng, Nhảy bao bố</t>
  </si>
  <si>
    <t>TC: Chim bay, Bịt mắt bắt dê, Ném Boing, Cáo và thỏ</t>
  </si>
  <si>
    <t>Tập luyện các động tác thư giãn, vận động nhẹ nhàng sau giờ học</t>
  </si>
  <si>
    <t>Chơi trò chơi nhẹ nhàng sau khi ngủ dậy</t>
  </si>
  <si>
    <t>Có kĩ năng phân biệt nơi vui chơi an toàn ở trong khu dân cư và chỉ chơi ở khu vực cho phép. Biết không ném đồ đạc qua bên kia đường; không chạy từ trong nhà/ngõ nhỏ ra đường mà không quan sát</t>
  </si>
  <si>
    <t>Mối nguy hiểm giao thông ở trong khu dân cư</t>
  </si>
  <si>
    <t>Bổ sung nội dung  giáo dục ATGT
(Tập 11 hoạt hình ATGT)</t>
  </si>
  <si>
    <t xml:space="preserve"> Giữ an toàn khi đi ở  khu vực có nhiều đường trơn trượt, cầu khỉ</t>
  </si>
  <si>
    <t>Bổ sung nội dung  giáo dục ATGT
(Tập 12 hoạt hình ATGT)</t>
  </si>
  <si>
    <t>Nhận biết được tác hại của việc chơi ngoài đường và đi xe đạp ở những nơi nguy hiểm (Vỉa hè, lòng đường)</t>
  </si>
  <si>
    <t>Một số nơi an toàn/ không an toàn khi chơi và đi xe đạp</t>
  </si>
  <si>
    <t>Bổ sung nội dung  giáo dục ATGT
(Tập 13 hoạt hình ATGT)</t>
  </si>
  <si>
    <t>Video: Bí quyết giúp trẻ thích ăn rau xanh</t>
  </si>
  <si>
    <t xml:space="preserve">Video:Cách làm và sử dụng nước ép táo </t>
  </si>
  <si>
    <t>Video:Hướng dẫn làm món trứng hấp rau củ</t>
  </si>
  <si>
    <t xml:space="preserve">Video:Món ăn tăng cường rau xanh </t>
  </si>
  <si>
    <t>Video:Hướng dẫn cách xử lý vết côn trùng cắn</t>
  </si>
  <si>
    <t xml:space="preserve">Video:Hướng dẫn xử trí khi bị mèo chó cắn </t>
  </si>
  <si>
    <t>Video:Kỹ năng ăn một số trái cây</t>
  </si>
  <si>
    <t>Video:Cách xử trí ban đầu khi bị gãy tay</t>
  </si>
  <si>
    <t>Video:Hướng dẫn làm Ruốc tôm</t>
  </si>
  <si>
    <t>Video:Hướng dẫn trẻ làm sinh tố bơ</t>
  </si>
  <si>
    <t>Video:Cách xử trí khi trẻ bị sốt co giật tại nhà</t>
  </si>
  <si>
    <t>Video:Hướng dẫn trẻ nhận biết nhóm thực phẩm giàu chất bột đường</t>
  </si>
  <si>
    <t xml:space="preserve">Video:Nhận biết nhóm thực phẩm giàu vitamin và muối khoáng (trên tháp dinh dưỡng) </t>
  </si>
  <si>
    <t>Video:Cách nấu món cháo nấm tôm rau củ dành cho trẻ thừa cân- béo phì</t>
  </si>
  <si>
    <t>Video:Lê chưng táo đỏ giải cảm, trị ho, tăng cường đề kháng</t>
  </si>
  <si>
    <t>Video:Hướng dẫn cách sơ cứu khi trẻ bị bong gân</t>
  </si>
  <si>
    <t>Video:Cách xử lý khi trẻ bị bỏng nước sôi</t>
  </si>
  <si>
    <t>Video:Nhận biết món chè ngô</t>
  </si>
  <si>
    <t>Video:Vai trò của chất đạm đối với cơ thể</t>
  </si>
  <si>
    <t>Video:Hướng dẫn làm bánh Bông lan</t>
  </si>
  <si>
    <t>Video:Cách nấu cháo hàu nấm đông cô</t>
  </si>
  <si>
    <t>Video:Hướng dẫn chế biến một số món ăn cho trẻ mầm non tại nhà</t>
  </si>
  <si>
    <t>Video:Hướng dẫn làm Sữa chua dầm hoa quả</t>
  </si>
  <si>
    <t>279</t>
  </si>
  <si>
    <t>35</t>
  </si>
  <si>
    <t>Bổ sung  nội dung "Tên gọi, đặc điểm, công dụng và cách sử dụng các nguyên vật liệu tái chế"</t>
  </si>
  <si>
    <t>Dự án STEAM: "Làm túi giấy thay túi nilong" ( Tiết 1)</t>
  </si>
  <si>
    <t xml:space="preserve">HĐH: Tìm hiểu ô tô tải        </t>
  </si>
  <si>
    <t>Tìm hiểu tên gọi, đặc điểm công dụng của ô tô tải</t>
  </si>
  <si>
    <t>Trò chuyện về tên gọi, đặc điểm của một số người điều khiển các phương tiện giao thông</t>
  </si>
  <si>
    <t>Bổ sung nội dung  giáo dục ATGT</t>
  </si>
  <si>
    <t>Trò chuyện về tên gọi, ý nghĩa của một số dịch vụ GT như: nơi bán vé, bến ô tô, ga tàu, sân bay, ...</t>
  </si>
  <si>
    <t>Nhận biết được tên gọi  và ý nghĩa của các tín hiệu đèn giao thông  dành cho người đi bộ, dành cho các PTGT</t>
  </si>
  <si>
    <t>Nhận biết  tín hiệu đèn giao thông  dành cho người đi bộ, dành cho các PTGT</t>
  </si>
  <si>
    <t>(Tập 3 hoạt hình ATGT)</t>
  </si>
  <si>
    <t>Nhận biết và phân biệt được sự khác nhau về hình dáng, ý nghĩa của hai loại biển báo: Cấm người đi bộ và Đường dành cho người đi bộ. Biết được sự nguy hiểm khi đi vào đường cấm người đi bộ</t>
  </si>
  <si>
    <t>Nhận biết sự khác nhau về hình dáng, ý nghĩa của hai loại biển báo: Cấm người đi bộ và Đường dành cho người đi bộ. Sự nguy hiểm khi đi vào đường cấm người đi bộ</t>
  </si>
  <si>
    <t>Nhận biết được vạch kẻ đường và biển báo dành cho người đi bộ</t>
  </si>
  <si>
    <t>Vạch kẻ đường và biển báo dành cho người đi bộ</t>
  </si>
  <si>
    <t>Biết cách đội mũ bảo hiểm đúng quy cách</t>
  </si>
  <si>
    <t>Đội mũ bảo hiểm đúng quy cách</t>
  </si>
  <si>
    <t>Có khả năng nhận biết một số biểu hiện của biến đổi khí hậu: nắng nóng, mưa lớn kéo dài, giông lốc sét, mưa đá, rét đậm rét hại,..</t>
  </si>
  <si>
    <t>Một số biểu hiện của biến đổi khí hậu: nắng nóng, mưa lớn kéo dài, giông lốc sét, mưa đá, rét đậm rét hại</t>
  </si>
  <si>
    <t>Bổ sung ND phòng chống thiên tai, ứng phó với BĐKH</t>
  </si>
  <si>
    <t>Trò chuyện, xem tranh ảnh một số  dạng thiên tai thường xảy ra nơi trẻ sống</t>
  </si>
  <si>
    <t>* Biển và hải đảo</t>
  </si>
  <si>
    <t>HĐH: Đếm đến 5, nhận biết nhóm có 5 đối tượng, nhận biết chữ số5</t>
  </si>
  <si>
    <t>Đếm đến 6, nhận biết chữ số, số lượng trong phạm vi 6</t>
  </si>
  <si>
    <t>Đếm đến 7, nhận biết chữ số, số lượng trong phạm vi 7</t>
  </si>
  <si>
    <t>HĐH: Đếm đến 6, nhận biết nhóm có 6 đối tượng, nhận biết chữ số 6</t>
  </si>
  <si>
    <t>HĐH: Đếm đến 7, nhận biết nhóm có 7 đối tượng, nhận biết chữ số7</t>
  </si>
  <si>
    <t>HĐH: Đếm đến 8, nhận biết nhóm có 8 đối tượng, nhận biết chữ số 8</t>
  </si>
  <si>
    <t>HĐH: Đếm đến 9, nhận biết nhóm có 9 đối tượng, nhận biết chữ số 9</t>
  </si>
  <si>
    <t xml:space="preserve">HĐH: So sánh, thêm bớt tạo sự bằng nhau  trong phạm vi 6 </t>
  </si>
  <si>
    <t>HĐH: So sánh, thêm bớt tạo sự bằng nhau  trong phạm vi 7</t>
  </si>
  <si>
    <t>HĐH: So sánh, thêm bớt tạo sự bằng nhau  trong phạm vi 8</t>
  </si>
  <si>
    <t>HĐH: So sánh, thêm bớt tạo sự bằng nhau  trong phạm vi 9</t>
  </si>
  <si>
    <t>HĐH: So sánh, thêm bớt tạo sự bằng nhau  trong phạm vi 10</t>
  </si>
  <si>
    <t>TC: Bù số còn thiếu, Xâu theo số thứ tự, Ong về tổ</t>
  </si>
  <si>
    <t>Trò chuyện, xem hình ảnh tìm hiểu về đồng tiền Việt Nam (họa tiết, mệnh giá, cách sử dụng)</t>
  </si>
  <si>
    <t>TC: Tìm đúng đôi, ghép đôi</t>
  </si>
  <si>
    <t xml:space="preserve">HĐH: Phân biệt hình tròn với hình tam giác 
</t>
  </si>
  <si>
    <t>Trò chuyện, so sánh các hình, chơi trò chơi với hình tròn, vuông, tam giác, chữ nhật.</t>
  </si>
  <si>
    <t>Xem video một số nghề truyền thống của địa phương: nghề trồng rau, nghề làm bánh đa…</t>
  </si>
  <si>
    <t>Nhận biết được tên gọi, nhiệm vụ của cảnh sát giao thông. Biết tuân thủ và thực hiện theo hướng dẫn của cảnh sát giao thông khi tham gia giao thông</t>
  </si>
  <si>
    <t>Tên gọi, nhiệm vụ của cảnh sát giao thông. Tuân thủ và thực hiện theo hướng dẫn của cảnh sát giao thông khi tham gia giao thông</t>
  </si>
  <si>
    <t>Nhận biết được đặc điểm trang phục, một số công việc, ý nghĩa công việc của cảnh sát giao thông</t>
  </si>
  <si>
    <t>Đặc điểm trang phục, một số công việc, ý nghĩa công việc của cảnh sát giao thông</t>
  </si>
  <si>
    <t>Kể được tên và nói được đặc điểm của một số ngày lễ hội, của đất nước: Ngày khai giảng, tết trung thu, Tết cổ truyền, Lễ hội Đình Kinh Giao (15/11 ÂL), Lễ hội chùa Chiêu Tường (22/01 ÂL),  Lễ hội Hoa phượng đỏ (13/04), Hội trọi trâu Đồ Sơn,…</t>
  </si>
  <si>
    <t>Tên và đặc điểm của một số ngày lễ hội của đất nước</t>
  </si>
  <si>
    <t>HĐH: Trò chuyện về ngày 8/3</t>
  </si>
  <si>
    <t xml:space="preserve">+ HĐH: Thơ " Tâm sự của cái mũi"   
+ HĐH: Thơ " Bé ơi"                                       </t>
  </si>
  <si>
    <t>HĐH: Làm quen chữ cái O-Ô-Ơ</t>
  </si>
  <si>
    <t>HĐH: Làm quen chữ cái A-Ă-Â</t>
  </si>
  <si>
    <t>HĐH: Làm quen chữ cái E-Ê</t>
  </si>
  <si>
    <t>HĐH: Làm quen chữ cái U -Ư</t>
  </si>
  <si>
    <t>Cho trẻ xem video về lễ hội Halloween</t>
  </si>
  <si>
    <t>Cho trẻ xem video về lễ hội Noel</t>
  </si>
  <si>
    <t>Biết hạn chế ra ngoài trời khi đang nắng nóng và biết đội mũ/che ô để bảo vệ cơ thể khi ra ngoài trời  đang nắng nóng</t>
  </si>
  <si>
    <t>Thích ứng với nắng nóng kéo dài</t>
  </si>
  <si>
    <t>Ứng phó với nắng nóng kéo dài</t>
  </si>
  <si>
    <t>Xem video thực hành " Ứng phó với nắng nóng kéo dài"</t>
  </si>
  <si>
    <t xml:space="preserve">Biết chơi ở trong nhà/lớp học khi trời có mưa; biết che ô/mặc quần áo mưa…để tránh bị ướt khi ra ngoài </t>
  </si>
  <si>
    <t>Thích ứng với mưa lớn kéo dài</t>
  </si>
  <si>
    <t>Xem video, trò chuyện  về cách ứng phó với mưa lớn kéo dài</t>
  </si>
  <si>
    <t>Ứng phó với mưa lớn kéo dài</t>
  </si>
  <si>
    <t>Biết tránh xa cây to, cây cột điện, ở trong nhà và tắt các thiết bị điện không cần thiết khi có giông, sét, lốc</t>
  </si>
  <si>
    <t>Thích ứng với giông, sét, lốc</t>
  </si>
  <si>
    <t>Biết  chạy vào trong nhà/lớp học, không chơi ngoài trời  khi có mưa đá để đảm bảo an toàn</t>
  </si>
  <si>
    <t>Thích ứng với mưa đá</t>
  </si>
  <si>
    <t>Biết giữ ấm cơ thể, ăn uống thực phẩm ấm nóng và biết cách rèn luyện sức khỏe khi rét đậm, rét hại</t>
  </si>
  <si>
    <t>Thích ứng với rét đậm, rét hại</t>
  </si>
  <si>
    <t>Biết sử dụng tiết kiệm nước để ứng phó với hạn hán</t>
  </si>
  <si>
    <t>Ứng phó với hạn hán</t>
  </si>
  <si>
    <t>Biết vào trong nhà/lớp học để đảm bảo an toàn; không trú, tránh dưới gốc cây, cột điện khi có bão</t>
  </si>
  <si>
    <t>Ứng phó với bão</t>
  </si>
  <si>
    <t>Biết di chuyển lên vị trí cao hơn để đảm bảo an toàn,  biết cách sử dụng áo phao, không nghịch và sử dụng nước nhiểm bẩn khi lũ lụt</t>
  </si>
  <si>
    <t>Ứng phó với lũ lụt</t>
  </si>
  <si>
    <t>Xem video thực hành "Thích ứng với giông, sét, lốc"</t>
  </si>
  <si>
    <t>Xem video thực hành "Thích ứng với mưa đá"</t>
  </si>
  <si>
    <t>Xem video thực hành "Thích ứng với rét đậm, rét hại"</t>
  </si>
  <si>
    <t>Xem video thực hành "Ứng phó với hạn hán"</t>
  </si>
  <si>
    <t>Xem video thực hành "Ứng phó với bão"</t>
  </si>
  <si>
    <t>Xem video thực hành "Ứng phó với lũ lụt"</t>
  </si>
  <si>
    <t>Xem video và thực hành "Phối hợp, giúp đỡ các bạn để ứng phó với biến đổi khí hậu và phòng tránh khi thiên tai xảy ra"</t>
  </si>
  <si>
    <t>Xem video tình huống :Cách ứng xử với người lạ"</t>
  </si>
  <si>
    <t>TC: Phân biệt một số hành vi đúng - sai khi tham gia giao thông</t>
  </si>
  <si>
    <t>Có ý thức mặc áp phao khi đi tàu, thuyền và nhắc nhở người khác khi họ không tuân thủ theo các quy định an toàn đường thủy</t>
  </si>
  <si>
    <t>Kỹ năng mặc áo phao, lên xuống phương tiện an toàn</t>
  </si>
  <si>
    <t xml:space="preserve">Có ý thức luôn thắt dây an toàn, không có hành vi nguy hiểm khi ngồi trong xe ô tô. Biết bày tỏ thái độ với hành vi đúng/sai khi ngồi, lên/ xuống và mở cửa ô tô. </t>
  </si>
  <si>
    <t>Giữ an toàn khi ngồi trong xe ô tô</t>
  </si>
  <si>
    <t>Có ý thức xếp hàng khi lên/xuống xe buýt. Biết bày tỏ thái độ với hành vi đúng/sai khi đi xe buýt: Không xếp hàng, chen lấn, xô đẩy...</t>
  </si>
  <si>
    <t>Giữ an toàn khi đi xe buýt</t>
  </si>
  <si>
    <t>Xem video một số hành vi văn minh khi tham gia giao thông: Xếp hàng khi lên tàu, xe; nhường chỗ cho người già, người tàn tật, không làm ồn, không khạc nhổ, vứt rác bừa bãi…</t>
  </si>
  <si>
    <t>Xem video trò chuyện, thực hiện mặc áo phao, lên xuống phương tiện an toàn (Tập 15 hoạt hình ATGT)</t>
  </si>
  <si>
    <t>Bổ sung ND giáo dục ATGT
(Tập 16 hoạt hình ATGT)</t>
  </si>
  <si>
    <t>Trò chuyện về cách giữ an toàn khi ngồi trong xe ô tô (Tập 16 hoạt hình ATGT)</t>
  </si>
  <si>
    <t>Bổ sung ND giáo dục ATGT
(Tập 17 hoạt hình ATGT)</t>
  </si>
  <si>
    <t>Trò chuyện về cách giữ an toàn khi đi xe buýt (Tập 17 hoạt hình ATGT)</t>
  </si>
  <si>
    <t>Thích quan sát cảnh vật thiên nhiên, thích chăm sóc cây</t>
  </si>
  <si>
    <t>Bảo vệ, chăm sóc cây cối</t>
  </si>
  <si>
    <t>Xem video giữ gìn vệ sinh môi trường</t>
  </si>
  <si>
    <t>Xem vieo, trò chuyện nhắc nhở trẻ không được bẻ cành, bứt hoa.</t>
  </si>
  <si>
    <t>Trò chuyện với trẻ về các nguồn tài nguyên thiên nhiên: Biển, đảo, nước, không khí, cát, đá, sỏi..</t>
  </si>
  <si>
    <t>Dự án STEAM: Làm ô tô chuyển động (Tiết 2)</t>
  </si>
  <si>
    <t>Dự án STEAM: Làm phong bao lì xì 
(Tiết 2)</t>
  </si>
  <si>
    <t>Xem vieo, trò chuyện nhắc nhở trẻ giữ vệ sinh cá nhân, vệ sinh môi trường xung quanh, ăn uống, sinh hoạt điều độ để phòng chống dịch bệnh</t>
  </si>
  <si>
    <t>Đồ chơi tái chế</t>
  </si>
  <si>
    <t>TC: Đố bạn</t>
  </si>
  <si>
    <t>Đồ dùng gia đình</t>
  </si>
  <si>
    <t>Xưởng tái chế</t>
  </si>
  <si>
    <t>+' HĐH: Dạy KNCH " Lớn lên cháu lái máy cày"
+ HĐH: Dạy KNCH bài " Điều đó tùy thuộc hành động của bạn"</t>
  </si>
  <si>
    <t>HDH: Đi trên ghế thể dục</t>
  </si>
  <si>
    <t xml:space="preserve">+ HĐH: Thơ" Bé làm bao nhiêu nghề"
+ HĐH:  Đồng dao" Díc díc, dắc dắc"
+ HĐH: Thơ " Chú giải phóng quân"
</t>
  </si>
  <si>
    <t>Tết</t>
  </si>
  <si>
    <t xml:space="preserve">+ HĐH:  thơ" Hoa kết trái"
+ HĐH" Tết đang vào nhà" 
+  HĐH" Vè trái cây"                                     </t>
  </si>
  <si>
    <t xml:space="preserve">+ HĐH: In hoa từ rau, củ, quả
</t>
  </si>
  <si>
    <t xml:space="preserve"> Dạy trẻ vỗ đệm theo TTC bài " Bé chúc tết"</t>
  </si>
  <si>
    <t>Ngày 8/3</t>
  </si>
  <si>
    <t>HĐH: Làm thiệp chúc mừng mẹ ngày 8/3</t>
  </si>
  <si>
    <t>HĐH:  " Đồng dao về loài vật"  HĐH: Thơ: Gà mẹ đếm con</t>
  </si>
  <si>
    <t xml:space="preserve"> HĐH: Vẽ đàn cá bơi (ĐT)           HĐH: Vẽ con gà trống ( Mẫu)</t>
  </si>
  <si>
    <t>HĐH: Gấp con ếch ( Mẫu)</t>
  </si>
  <si>
    <t xml:space="preserve"> HĐH: Vẽ ô tô (ĐT)</t>
  </si>
  <si>
    <t>HĐH: Đếm đến10, nhận biết nhóm có 10 đối tượng, nhận biết chữ số10</t>
  </si>
  <si>
    <t xml:space="preserve"> Trèo lên, xuống 5 gióng thang</t>
  </si>
  <si>
    <t xml:space="preserve"> Phân biệt hình vuông và hình chữ nhật                                   </t>
  </si>
  <si>
    <t xml:space="preserve">  Làm dây xúc xích trang trí lớp</t>
  </si>
  <si>
    <t>KẾ HOẠCH GIÁO DỤC LỚP 4B2
NĂM HỌC 2022-2023</t>
  </si>
  <si>
    <t xml:space="preserve"> Tìm hiểu lễ hội đình Khinh Giao  </t>
  </si>
  <si>
    <t xml:space="preserve">Tìm hiểu một số đồ chơi trung thu                                                      </t>
  </si>
  <si>
    <t xml:space="preserve"> HĐH: Nhảy lò cò 3m</t>
  </si>
  <si>
    <t>HĐH Thơ "Ngày tết thiếu nhi của bé"
HĐH: Thơ " Bác Hồ của em"</t>
  </si>
  <si>
    <t>03/10-21/10</t>
  </si>
  <si>
    <t>24/10-18/11</t>
  </si>
  <si>
    <t>21/11-23/12</t>
  </si>
  <si>
    <t>26/12-17/02</t>
  </si>
  <si>
    <t>20/02-24/2</t>
  </si>
  <si>
    <t>27/3-14/4</t>
  </si>
  <si>
    <t>17/4-5/5</t>
  </si>
  <si>
    <t>08/5-25/5</t>
  </si>
  <si>
    <t>Ngày 20/11</t>
  </si>
  <si>
    <t xml:space="preserve"> HĐH: Dán cành đào ( ĐT)
</t>
  </si>
  <si>
    <t>Dự án STEAM: Làm phong bao lì xì (Tiết 2)</t>
  </si>
  <si>
    <t>Dự án STEAM: "Làm túi giấy thay túi nilong" ( Tiết 2)</t>
  </si>
  <si>
    <t>ĐV trong gia đình</t>
  </si>
  <si>
    <t>ĐV sống dưới nước</t>
  </si>
  <si>
    <t>Dự án STEAM: "Làm ô tô chuyển động "
(Tiết 1)
(Tập 1 hoạt hình ATGT)</t>
  </si>
  <si>
    <t>Bổ sung nội dung  giáo dục ATGT
(Tập 8 hoạt hình ATGT)</t>
  </si>
  <si>
    <t>Bổ sung nội dung  giáo dục ATGT
(Tập 6 hoạt hình ATGT)</t>
  </si>
  <si>
    <t>Bổ sung nội dung  giáo dục ATGT
(Tập 9 hoạt hình ATGT)</t>
  </si>
  <si>
    <t>HĐH: Phân biệt ngày và đêm</t>
  </si>
  <si>
    <t>Bổ sung nội dung  giáo dục ATGT
(Tập 5 hoạt hình ATGT)</t>
  </si>
  <si>
    <t>Bổ sung nội dung  giáo dục ATGT
(Tập 14 hoạt hình ATGT)</t>
  </si>
  <si>
    <t xml:space="preserve">+HĐH: Truyện "Món quà của cô giáo"                        </t>
  </si>
  <si>
    <t xml:space="preserve">Kể về ngày tết của gia đình bé             </t>
  </si>
  <si>
    <t>Bổ sung ND giáo dục ATGT
(Tập 15 hoạt hình ATGT)</t>
  </si>
  <si>
    <t>TC: Xem sách, album</t>
  </si>
  <si>
    <t>Rèn cho trẻ tập cầm, sử dụng bút đúng cách</t>
  </si>
  <si>
    <t>TC: Cắt nan giấy</t>
  </si>
  <si>
    <t>Thực hành mặc - cởi quần áo, giày dép, tập cài cúc, kéo khóa</t>
  </si>
  <si>
    <t>TC: Dán hình</t>
  </si>
  <si>
    <t>Thực hành xúc cơm bằng thìa</t>
  </si>
  <si>
    <t>TC: Rót nước</t>
  </si>
  <si>
    <t>TC: Tiệm làm bánh mini</t>
  </si>
  <si>
    <t>Phối hợp được cử động của bàn tay, ngón tay, phối hợp vận động của tay mắt thông qua hoạt động vệ sinh cá nhân: Xắn tay áo, xát xà phòng, rửa tay, lau tay, lau mặt, lau mũi bằng khăn hoặc giấy mềm</t>
  </si>
  <si>
    <t>Vệ sinh cá nhân: Xắn tay áo, xát xà phòng, rửa tay, lau tay, lau mặt, lau mũi bằng khăn hoặc giấy mềm</t>
  </si>
  <si>
    <t>Thực hành rửa tay, rửa mặt</t>
  </si>
  <si>
    <t>Tập sử dụng một số thiết bị văn phòng phẩm:  kéo, bút chì, bút lông, hồ dán, băng keo 2 mặt, bấm ghim…</t>
  </si>
  <si>
    <t xml:space="preserve">Xem lô tô, trò chuyện với trẻ  về một số thực phẩm thông thường trong các nhóm thực phẩm </t>
  </si>
  <si>
    <t>Xem tranh ảnh, video nhận biết màu sắc, kích thước, hình dạng, mùi vị của một số thực phẩm quen thuộc</t>
  </si>
  <si>
    <t>Xem tranh ảnh, video, kể tên một số thức ăn trong bữa ăn hàng ngày</t>
  </si>
  <si>
    <t>Xem tranh ảnh, video, kể tên một số dạng chế biến của thực phẩm và cách ăn khác nhau của một số món ăn</t>
  </si>
  <si>
    <t>Xem tranh ảnh, video, kể tên một số thức ăn trong bữa ăn hàng ngày: ăn sáng, bữa ăn ở trường, ăn tối ở nhà</t>
  </si>
  <si>
    <t>Thực hành sử dụng bát, thìa khi ăn cơm</t>
  </si>
  <si>
    <t>Nhận biết được quy trình và tập chế biến một số món ăn đơn giản như pha nước cam, nước chanh, nhặt rau,…</t>
  </si>
  <si>
    <t>Quy trình và tập chế biến một số món ăn đơn giản như pha nước cam, nước chanh,  nhặt rau,…</t>
  </si>
  <si>
    <t>TC: Cửa hàng rau sạch</t>
  </si>
  <si>
    <t>Thực hành cùng cô và các bạn trang trí, bày tiệc sinh nhật</t>
  </si>
  <si>
    <t>Quan sát tranh ảnh, trò chuyện  với trẻ cách lựa chọn thực phẩm sạch, tươi ngon có lợi cho sức khỏe</t>
  </si>
  <si>
    <t>TC: Phân biệt hành vi đúng-sai</t>
  </si>
  <si>
    <t xml:space="preserve">Xem tranh ảnh, trò chuyện về một số đồ vật nguy hiểm </t>
  </si>
  <si>
    <t>Tập sử dụng các đồ vật có thể gây nguy hiểm một cách an toàn trong các hoạt động</t>
  </si>
  <si>
    <t>Quan sát tranh ảnh, video, nhận biết những  đồ dùng hỏng, không an toàn và cách báo cho người lớn</t>
  </si>
  <si>
    <t>Rèn luyện cho trẻ cách lên xuống cầu thang, không nô nghịch, xô đẩy bạn khi lên xuống cầu thang</t>
  </si>
  <si>
    <t>Xem tranh ảnh, trò chuyện với trẻ về mối nguy hiểm khi tự mình đến trường hoặc về nhà khi không được phép của người thân, cô giáo</t>
  </si>
  <si>
    <t>Quan sát tranh ảnh, trò chuyện về mối nguy hiểm khi chơi với các chai lọ đựng hóa chất, các thiết bị điện</t>
  </si>
  <si>
    <t xml:space="preserve"> Trò chuyện với trẻ về tác hại khi  ăn thức ăn ôi thiu, ăn lá, quả lạ, uống rượu, bia, cà phê</t>
  </si>
  <si>
    <t>Xem tranh ảnh, trò chuyện về một số trường hợp khẩn cấp và gọi người giúp đỡ</t>
  </si>
  <si>
    <t>Xem tranh ảnh, trò chuyện với trẻ về một số nơi vui chơi an toàn - không an toàn</t>
  </si>
  <si>
    <t>Nhận biết được  những mối nguy hiểm khi đi ở  khu vực có nhiều đường trơn trượt</t>
  </si>
  <si>
    <t xml:space="preserve"> Giữ an toàn khi đi ở  khu vực có nhiều đường trơn trượt</t>
  </si>
  <si>
    <t>Xem video truyện "Không đi theo hay nhận quà của người lạ"</t>
  </si>
  <si>
    <t xml:space="preserve">Trò chuyện, xem video về các dấu hiệu của bạo lực về thể chất </t>
  </si>
  <si>
    <t>Trò chuyện, xem video về các dấu hiệu của bạo lực về tinh thần</t>
  </si>
  <si>
    <t>Xem video truyện "Phòng chống xâm hại tình dục trẻ em"</t>
  </si>
  <si>
    <t>Xem video truyện "Kêu cứu khi gặp nguy hiểm"</t>
  </si>
  <si>
    <t>Thực hành cân đo đợt 1</t>
  </si>
  <si>
    <t>Thực hành cân đo đợt 2</t>
  </si>
  <si>
    <t>Thực hành cân đo đợt 3</t>
  </si>
  <si>
    <t>Một số bộ phận cơ thể và sự phát triển của chúng</t>
  </si>
  <si>
    <t xml:space="preserve">Xem video tranh ảnh, trò chuyện về sự thay đổi, phát triển của  một số bộ phận trên cơ thể con người </t>
  </si>
  <si>
    <t>Quan sát, tìm hiểu  về chất liệu đồ dùng đồ chơi</t>
  </si>
  <si>
    <t>Quan sát, tìm hiểu về chất liệu đồ dùng gia đình</t>
  </si>
  <si>
    <t>Quan sát, tìm hiểu về chất liệu đồ chơi tái chế</t>
  </si>
  <si>
    <t xml:space="preserve">Trò chuyện, nhận biết về mối liên hệ giữa đặc điểm cấu tạo với cách sử dụng của đồ dùng, đồ chơi </t>
  </si>
  <si>
    <t>Trò chuyện,  nhận biếtvề mối liên hệ giữa đặc điểm cấu tạo với cách sử dụng của đồ dùng gia đình</t>
  </si>
  <si>
    <t>Nhận xét sự khác nhau và giống nhau của 2-3 đồ dùng, đồ chơi TMN</t>
  </si>
  <si>
    <t>Nhận xét sự khác nhau và giống nhau của 2-3 đồ dùng GĐ</t>
  </si>
  <si>
    <t>- TC: Phân loại đồ dùng của bé 
- TC: Phân loại đồ chơi trong lớp - ngoài trời</t>
  </si>
  <si>
    <t>Quan sát, trò chuyện về tên gọi, đặc điểm, công dụng và cách sử dụng các nguyên vật liệu tái chế</t>
  </si>
  <si>
    <t>Xem tranh ảnh, video trò chuyện với trẻ về những hậu quả/ sự nguy hiểm khi không thực hiện quy định về ATGT</t>
  </si>
  <si>
    <t>Xem tranh ảnh, trò chuyện về 1 số hành vi đúng -sai khi  đi bộ</t>
  </si>
  <si>
    <t>Xem tranh ảnh, trò chuyện về 1 số hành vi đúng -sai khi đi qua đường</t>
  </si>
  <si>
    <t>TC: Phân biệt hành vi đúng - sai khi ngồi trên các phương tiện giao thông: xe máy, ô tô, tàu thuyền, máy bay...</t>
  </si>
  <si>
    <t>Xem tranh ảnh, trò chuyện về 1 số nơi an toàn khi vui chơi cho bé</t>
  </si>
  <si>
    <t xml:space="preserve"> TC: Phân biệt hành vi đúng sai khi CS-bảo vệ con vật</t>
  </si>
  <si>
    <t>Trò chuyện về thời tiết mùa hè  và ảnh hưởng của nó đến sinh hoạt của con nguời</t>
  </si>
  <si>
    <t>Trò chuyện, xem tranh ảnh một số biểu hiện của biến đổi khí hậu: nắng nóng, mưa lớn kéo dài, giông lốc sét, mưa đá</t>
  </si>
  <si>
    <t>Trò chuyện, xem tranh ảnh một số biểu hiện của biến đổi khí hậu: rét đậm rét hại</t>
  </si>
  <si>
    <t>Quan sát, đặt câu hỏi về sự thay đổi của sự vật hiện tượng xung quanh</t>
  </si>
  <si>
    <t xml:space="preserve">Tìm hiểu về  bạn trai- bạn gái qua xem sách, tranh ảnh, nhận xét, trò chuyện </t>
  </si>
  <si>
    <t xml:space="preserve">Tìm hiểu về  con vật qua xem sách, tranh ảnh, nhận xét, trò chuyện </t>
  </si>
  <si>
    <t xml:space="preserve">Tìm hiểu về  các nghề quen thuộc qua xem sách, tranh ảnh, nhận xét, trò chuyện </t>
  </si>
  <si>
    <t xml:space="preserve">Tìm hiểu về  cây cối, hoa quả, rau qua xem sách, tranh ảnh, nhận xét, trò chuyện </t>
  </si>
  <si>
    <t xml:space="preserve">Tìm hiểu về các HTTN qua xem sách, tranh ảnh, nhận xét, trò chuyện </t>
  </si>
  <si>
    <t>Quan sát, nêu nhận xét về mối quan hệ đơn giản của sự vật hiện tượng gần gũi</t>
  </si>
  <si>
    <t>TC: Giải quyết 1 số tình huống</t>
  </si>
  <si>
    <t>Sử dụng được dụng cụ để đo độ dài của 1 đối tượng, nói kết quả đo và so sánh</t>
  </si>
  <si>
    <t>Sử dụng được dụng cụ để đo dung tích của 1 đối tượng, nói kết quả đo và so sánh</t>
  </si>
  <si>
    <t>Đo dung tích 1 đối tượng bằng một đơn vị đo</t>
  </si>
  <si>
    <t>So sánh sự khác nhau và giống nhau của các hình: ( vuông, tròn, tam giác, chữ nhật…)</t>
  </si>
  <si>
    <t xml:space="preserve">HĐH: Tìm hiểu công việc trồng lúa
</t>
  </si>
  <si>
    <t>TC: Bé tập luyện thanh</t>
  </si>
  <si>
    <t>Thực hành bày tỏ tình cảm, nhu cầu và hiểu biết của bản thân bằng các câu đơn, câu ghép, câu khẳng định, câu phủ định</t>
  </si>
  <si>
    <t>+ HĐH: Thơ " Cô giáo của em"
+ Đồng dao " Gánh gánh, gồng gồng"</t>
  </si>
  <si>
    <t>Sử dụng các từ biểu thị sự lễ phép phù hợp với tình huống</t>
  </si>
  <si>
    <t>Thực hành điều chỉnh giọng nói phù hợp với hoàn cảnh</t>
  </si>
  <si>
    <t>Trò chuyện về 1 số  tình huống giao tiếp, cách nói và thể hiện cử chỉ điệu bộ, nét mặt phù hợp</t>
  </si>
  <si>
    <t>Xem tranh ảnh, album, kể tên sự vật hiện trượng qua tranh ảnh</t>
  </si>
  <si>
    <t xml:space="preserve">Quan sát tranh ảnh, mô tả hành động của nhân vật trong tranh </t>
  </si>
  <si>
    <t xml:space="preserve">Xem truyện, mô tả hành động của nhân vật trong tranh </t>
  </si>
  <si>
    <t>Quan sát, trò chuyện về phần mở đầu, kết thúc của sách, cách giữ gìn và bảo vệ sách</t>
  </si>
  <si>
    <t>Trò chơi: Ghép từ
TC: Ong tìm chữ...</t>
  </si>
  <si>
    <t>Quan sát, trò chuyện về một số kí hiệu thông thường trong cuộc sống (nhà VS, lối ra, nơi nguy hiểm…)</t>
  </si>
  <si>
    <t>Quan sát, trò chuyện về một số biển báo giao thông, biển báo cấm</t>
  </si>
  <si>
    <t>So sánh cấu tạo, phát âm của 2-3 chữ cái cùng nhóm</t>
  </si>
  <si>
    <t>Rèn cho trẻ tư thế ngồi và cách cầm bút đúng cách</t>
  </si>
  <si>
    <t>Xem video truyện "Cách giúp bé phòng chống xâm hại"</t>
  </si>
  <si>
    <t xml:space="preserve">Xem tranhh ảnh nhận biết một số cảm xúc </t>
  </si>
  <si>
    <t>- Xem tranh ảnh, trò chuyện về Bác Hồ, lăng Bác Hồ.
- Hát, đọc thơ, cùng cô kể chuyện về Bác Hồ</t>
  </si>
  <si>
    <t xml:space="preserve">Xem tranh ảnh, băng hình trò chuyện với trẻ về một số quy định ở lớp: Sau khi chơi cất đồ chơi vào nơi quy định, giờ ngủ không ồn ào, </t>
  </si>
  <si>
    <t xml:space="preserve">Xem tranh ảnh, băng hình trò chuyện với trẻ về một số quy định ở gia đình: Sau khi chơi cất đồ chơi vào nơi quy định, vâng lời ông bà, bố mẹ, </t>
  </si>
  <si>
    <t>Trò chuyện với trẻ về cách chờ đến lượt trong khi tham gia hoạt động</t>
  </si>
  <si>
    <t>Thực hành chờ đến lượt khi tham gia rửa tay, uống sữa</t>
  </si>
  <si>
    <t>- Cho trẻ xem video một số đồ dùng đồ chơi được làm từ nguyên lệu tái chế
- Thực hành sưu tầm 1 số nguyên vật liệu tái chế</t>
  </si>
  <si>
    <t>+ HĐH: Dạy KNCH bài " Lý cây bông"</t>
  </si>
  <si>
    <t>HĐH: Rèn KNAN các bài hát trong chủ đề động vật</t>
  </si>
  <si>
    <t>TC: Làm dụng cụ các nghề bằng các NHL</t>
  </si>
  <si>
    <t>TC: Làm con vật bằng các NHL</t>
  </si>
  <si>
    <t>TC: Làm  đồ dùng GĐ bằng các NHL</t>
  </si>
  <si>
    <t>TC: Xếp hình bạn trai - bạn gái bằng hình học</t>
  </si>
  <si>
    <t>TC: Xếp hình các loại cây bằng hột hạt</t>
  </si>
  <si>
    <t>TC: Xếp hình PTGT bằng que</t>
  </si>
  <si>
    <t>Biết nhận xét các sản phẩm tạo hình về màu sắc, đường nét, hình dáng</t>
  </si>
  <si>
    <t>- HĐH:Trang trí khung ảnh Bác Hồ
- HĐH: Làm dây xúc xích trang trí lớp</t>
  </si>
  <si>
    <t>- Xem phim hoạt hình và trò chuyện: Tập 14 hoạt hình ATGT
- Trò chuyện về  trang phục, một số công việc, ý nghĩa công việc của cảnh sát giao thông</t>
  </si>
  <si>
    <t>- Xem phim hoạt hình và trò chuyện: Tập 5 hoạt hình ATGT
- TC: Chú cảnh sát giao thông</t>
  </si>
  <si>
    <t>Video: Hướng dẫn làm Kimbap (Cơm cuộn)</t>
  </si>
  <si>
    <t xml:space="preserve"> Chơi các trò chơi âm nhạc: Tai ai tinh, Tiếng hát ở đâu?,Nhún nhảy theo điệu nhạc,Giọng hát to - giọng hát nhỏ, Nghe giai điệu đoán tên bạn hát…</t>
  </si>
  <si>
    <r>
      <t xml:space="preserve">Bài 1: </t>
    </r>
    <r>
      <rPr>
        <sz val="12"/>
        <color rgb="FFFF0000"/>
        <rFont val="Times New Roman"/>
        <family val="1"/>
      </rPr>
      <t xml:space="preserve"> Tập cùng với gậy</t>
    </r>
    <r>
      <rPr>
        <sz val="12"/>
        <rFont val="Times New Roman"/>
        <family val="1"/>
      </rPr>
      <t xml:space="preserve">
+ Động tác hô hấp: Gà gáy
+ Động tác tay: Đưa tay lên cao ra trước, sang ngang
+Động tác chân: Đứng 1 chân lên trước, khuỵu gối
+ Động tác lưng, bụng, lườn: Nghiêng người sang 2 bên
+ Động tác bật: Bật chụm, tách chân
</t>
    </r>
  </si>
  <si>
    <t>Nghe các bài hát, bài thơ, ca dao, đồng dao, tục ngữ, câu đố, hò, vè về chủ đề trường mầm non - tết Trung thu: Trường chúng cháu là trường mầm non, Bé đi học, Em lên bốn, Vui đến trường. Thơ: Trăng sáng, Cô và mẹ…</t>
  </si>
  <si>
    <t>Nghe các bài hát, bài thơ, ca dao, đồng dao, tục ngữ, câu đố, hò, vè về chủ đề bản thân: Cái mũi, Tay thơm tay ngoan, Tập đếm, Thơ: Tâm sự của cái mũi, Đôi mắt, Bé ơi…</t>
  </si>
  <si>
    <t>Nghe các bài hát, bài thơ, ca dao, đồng dao, tục ngữ, câu đố, hò, vè về chủ đề gia đình. Bài hát: Cả nhà thương nhau, Ba ngọn nến lung linh, Bố là tất cả…Thơ: Em yêu nhà em, Gánh gánh, gồng gồng…</t>
  </si>
  <si>
    <t>Nghe các bài hát, bài thơ, ca dao, đồng dao, tục ngữ, câu đố, hò, vè về chủ đề nghề nghiệp:. Bài hát: Cháu yêu cô chú công nhân, Lớn lên cháu lái máy cày, Ba em là công nhân lái xe, Con bò, …Thơ: Bé làm bao nhiêu nghề, Díc díc, dắc, dắc, Chú giải phóng quân…</t>
  </si>
  <si>
    <t>Nghe các bài hát, bài thơ, ca dao, đồng dao, tục ngữ, câu đố, hò, vè về chủ đề Thực vật, tết, mùa xuân:. Bài hát: Chúc tết, Sắp đến tết rồi, Ngày tết quê em, Em yêu cây xanh, Lý cây bông, Hoa trong vườn…Thơ: Hoa kết trái, Tết đang vào nhà, Đồng dao về củ...</t>
  </si>
  <si>
    <t xml:space="preserve">Nghe các bài hát, bài thơ, ca dao, đồng dao, tục ngữ, câu đố, hò, vè về chủ đề động vật: Bìa hát: Con mèo bồ tèo, Gà trống, mèo con và cún con, Chú voi con, Đố bạn…Thơ: Đồng dao về loài vật, Gà mẹ đếm con, Đàn gà con..                         </t>
  </si>
  <si>
    <t>Nghe các bài hát, bài thơ, ca dao, đồng dao, tục ngữ, câu đố, hò, vè chủ đề giao thông: Bài hát: Em qua ngã tư đường phố, Đường em đi, Từ một ngã tư đường phố, Em đi chơi thuyền, Đoàn tàu nhỏ xíu…Thơ: Cô dạy, Đèn giao thông, Thuyền giấy…</t>
  </si>
  <si>
    <t>Nghe các bài hát, bài thơ, ca dao, đồng dao, tục ngữ, câu đố, hò, vè chủ đề HTTN: Bài hát: Ông mặt trời của em, Cho tôi đi làm mưa với…Thơ: Nước, Ông mặt trời, Ông sảo ông sao…</t>
  </si>
  <si>
    <t>Nghe các bài hát, bài thơ, ca dao, đồng dao, tục ngữ, câu đố, hò, vè chủ đề quê hương: Bài hát:Quê hương tươi đẹp, Em mơ gặp Bác Hồ, Hải Phòng thành phố tôi yêu…Thơ: Bác Hồ của em, Ngày tết thiếu nhi của bé…</t>
  </si>
  <si>
    <t>HĐH: Tập tô nét sổ  thẳng</t>
  </si>
  <si>
    <t>HĐH: Tập tô nét ngang</t>
  </si>
  <si>
    <t>HĐH: Tập tô nét xiên</t>
  </si>
  <si>
    <t xml:space="preserve">HĐH: Tập tô nét móc  </t>
  </si>
  <si>
    <t xml:space="preserve">HĐH: Tập tô nét cong </t>
  </si>
  <si>
    <t xml:space="preserve"> HĐH: Tập tô nét móc hai đầu</t>
  </si>
  <si>
    <t>HĐH: Tập tô nét cong kín</t>
  </si>
  <si>
    <t>Rèn KNAN các bài hát trong chủ đề gia đình</t>
  </si>
  <si>
    <t>+ Vẽ cái áo (Mẫu)
+ HĐH: Vẽ trang trí hình vuông (Mẫu)</t>
  </si>
  <si>
    <t>Rèn KNAN các bài hát trong chủ đề thực vật</t>
  </si>
  <si>
    <t>Dạy KNCH bài: Con mèo bồ tèo</t>
  </si>
  <si>
    <t xml:space="preserve"> Xé dán mưa , ông mặt trời, mây..</t>
  </si>
  <si>
    <t>Dạy KNVĐMH bài "Ông mặt trời của em"</t>
  </si>
  <si>
    <t xml:space="preserve"> Dạy KNCH "Nắng sớm"</t>
  </si>
  <si>
    <t xml:space="preserve"> Vẽ theo ý thích</t>
  </si>
  <si>
    <t>Lễ hội hoa phượng đỏ</t>
  </si>
  <si>
    <t>- Xem phim hoạt hình ATGT tập 11
- Trò chuyện về nội dung phim hoạt hình</t>
  </si>
  <si>
    <t>- Xem phim hoạt hình ATGT tập 12
- Trò chuyện về nội dung phim hoạt hình</t>
  </si>
  <si>
    <t>- Xem phim hoạt hình ATGT tập 13
- Trò chuyện về nội dung phim hoạt hình</t>
  </si>
  <si>
    <t>'- Xem phim hoạt hình ATGT tập 3
- Trò chuyện về nội dung phim hoạt hình</t>
  </si>
  <si>
    <t xml:space="preserve"> - Xem phim hoạt hình ATGT tập 8
- Trò chuyện về nội dung phim hoạt hình</t>
  </si>
  <si>
    <t xml:space="preserve"> - Trò chuyện về nội dung phim hoạt hình
- Xem phim hoạt hình ATGT tập 8</t>
  </si>
  <si>
    <t>- Xem phim hoạt hình ATGT tập 8
- Trò chuyện về nội dung phim hoạt hình</t>
  </si>
  <si>
    <t>HĐH: Trò chuyện Lễ hội Hoa phượng đỏ hải Phòng</t>
  </si>
  <si>
    <t>Lê Hoàng Bách</t>
  </si>
  <si>
    <t>Nguyễn Hà Chi</t>
  </si>
  <si>
    <t>Lưu Đức Duy</t>
  </si>
  <si>
    <t xml:space="preserve">Đoàn Minh Hạnh </t>
  </si>
  <si>
    <t>Hoàng Ngọc Hân</t>
  </si>
  <si>
    <t>Phạm Gia Hưng</t>
  </si>
  <si>
    <t>Mai Bảo Ngọc</t>
  </si>
  <si>
    <t>Nguyễn Xuân Tùng</t>
  </si>
  <si>
    <t>Đinh Ngọc Gia Phú</t>
  </si>
  <si>
    <t>Vũ Ngọc Minh Châu</t>
  </si>
  <si>
    <t>Luu Thành Hiếu</t>
  </si>
  <si>
    <t>Nguyễn Thế Hải</t>
  </si>
  <si>
    <t>Nguyễn Gia Huy</t>
  </si>
  <si>
    <t>Dương Diệu Linh</t>
  </si>
  <si>
    <t>Quách Đắc Minh</t>
  </si>
  <si>
    <t>Đoàn Minh Nhật</t>
  </si>
  <si>
    <t>Phạm Thị Kim Ngân</t>
  </si>
  <si>
    <t>Nguyễn Thủy Tiên</t>
  </si>
  <si>
    <t>Vũ Phương Thảo</t>
  </si>
  <si>
    <t>Phạm Công Thành</t>
  </si>
  <si>
    <t>Phạm Minh Quang</t>
  </si>
  <si>
    <t>Tăng Ngọc Vy</t>
  </si>
  <si>
    <t>Phạm Vũ Linh</t>
  </si>
  <si>
    <t>Ngô Quang Đức</t>
  </si>
  <si>
    <t>Phạm Hồng Bảo Lam</t>
  </si>
  <si>
    <t>Lê Quốc Dân</t>
  </si>
  <si>
    <t>Vũ Đức Phúc</t>
  </si>
  <si>
    <t>Đinh Nhật Minh</t>
  </si>
  <si>
    <t>Hoàng Tuấn Kiệt</t>
  </si>
  <si>
    <t>Nguyễn Hải Đăng</t>
  </si>
  <si>
    <t>Nguyễn Gia Hân</t>
  </si>
  <si>
    <t>Đinh Thùy Dương</t>
  </si>
  <si>
    <t>Phạm Ngọc Nhi</t>
  </si>
  <si>
    <t>Vũ Hoàng Nam</t>
  </si>
  <si>
    <t>Nguyễn Bảo Nam</t>
  </si>
  <si>
    <t>Lê Ngọc Thùy Linh</t>
  </si>
  <si>
    <t>Nguyễn Ngọc Phúc</t>
  </si>
  <si>
    <t>Phạm Ngọc Diệp</t>
  </si>
  <si>
    <t>Nguyễn Ngọc Quỳnh Hương</t>
  </si>
  <si>
    <t>Nguyễn Trần Phúc Lâm</t>
  </si>
  <si>
    <r>
      <t xml:space="preserve">Bài 1: </t>
    </r>
    <r>
      <rPr>
        <sz val="12"/>
        <color rgb="FFFF0000"/>
        <rFont val="Times New Roman"/>
        <family val="1"/>
      </rPr>
      <t>Tập cùng với nơ</t>
    </r>
    <r>
      <rPr>
        <sz val="12"/>
        <rFont val="Times New Roman"/>
        <family val="1"/>
      </rPr>
      <t xml:space="preserve">
+ Động tác hô hấp: Gà gáy
+ Động tác tay: Đưa tay lên cao ra trước, sang ngang
+Động tác chân: Đứng 1 chân lên trước, khuỵu gối
+ Động tác lưng, bụng, lườn: Nghiêng người sang 2 bên
+ Động tác bật: Bật chụm, tách chân
Bài 2: Tập với nơ
+ Động tác hô hấp: Gà gáy
+ Động tác tay: Đưa tay lên cao ra trước, sang ngang
+ Động tác chân: Đá từng chân về trước, tay chống hông
+ Động tác lưng, bụng, lườn: Nghiêng người sang 2 bên
+ Động tác bật: Bật tách chân trên, chân dưới tại chỗ.
'* Tập kết hợp bài " Vui đến trường"; " Trường chúng cháu là trường mầm non"
</t>
    </r>
  </si>
  <si>
    <r>
      <t xml:space="preserve">Bài 1: </t>
    </r>
    <r>
      <rPr>
        <sz val="12"/>
        <color rgb="FFFF0000"/>
        <rFont val="Times New Roman"/>
        <family val="1"/>
      </rPr>
      <t xml:space="preserve"> Tập cùng với gậy</t>
    </r>
    <r>
      <rPr>
        <sz val="12"/>
        <rFont val="Times New Roman"/>
        <family val="1"/>
      </rPr>
      <t xml:space="preserve">
+ Động tác hô hấp: Gà gáy
+ Động tác tay: Đưa tay lên cao ra trước, sang ngang
+Động tác chân: Đứng 1 chân lên trước, khuỵu gối
+ Động tác lưng, bụng, lườn: Nghiêng người sang 2 bên
+ Động tác bật: Bật chụm, tách chân
Bài 2:  Vũ điệu rửa tay
+ Động tác tay: Đưa tay lên trên đầu, xoa tay kết hợp nhún chân
+ Động tác chân: Đưa từng chân ra trước vẩy tay sang 2 bên
+ Động tác lưng, bụng, lườn: 2 tay chống hông, uốn người sang 2 bên
+ Động tác bật: Nhảy nhấc cao từng chân một ( tại chỗ)
'* Tập kết hợp bài " Vũ điệu rửa tay"
</t>
    </r>
  </si>
  <si>
    <r>
      <t xml:space="preserve"> Bài 1: </t>
    </r>
    <r>
      <rPr>
        <sz val="12"/>
        <color rgb="FFFF0000"/>
        <rFont val="Times New Roman"/>
        <family val="1"/>
      </rPr>
      <t>Tập với cờ</t>
    </r>
    <r>
      <rPr>
        <sz val="12"/>
        <rFont val="Times New Roman"/>
        <family val="1"/>
      </rPr>
      <t xml:space="preserve">
+ Động tác hô hấp: Thổi bóng bay
+ Động tác tay: Đưa 2 tay ra trước, gập khuỷu tay
+ Động tác lưng, bụng, lườn: Quay người sang bên
+ Động tác chân: Đứng 1 chân nâng cao, gập gối           
+ Động tác bật: Bật chụm, tách chân
Bài 2: Múa võ cùng chú bộ đội
+ Động tác hô hấp: Trẻ hô kết hợp tập luyện
+ Động tác tay: 2 chân rộng bằng vai, đấm từng tay về trước
+ Động tác chân: Bước từng chân sang ngang đồng thời đấm tay sang ngang
+ Động tác lưng, bụng, lườn Đá từng chân lên cao ( ngang đầu) đồng thời đấm tay rút nhanh để ngang hông
+ Động tác bật: Dậm chân tại chỗ ( Thay đổi chân)
'* Tập với bài " Chú bộ đội" 
Chuẩn bị trang phục chú bộ đội, mũ đội
</t>
    </r>
  </si>
  <si>
    <r>
      <t>Bài 1:</t>
    </r>
    <r>
      <rPr>
        <sz val="12"/>
        <color rgb="FFFF0000"/>
        <rFont val="Times New Roman"/>
        <family val="1"/>
      </rPr>
      <t>Tập cùng với nơ</t>
    </r>
    <r>
      <rPr>
        <sz val="12"/>
        <rFont val="Times New Roman"/>
        <family val="1"/>
      </rPr>
      <t xml:space="preserve">
+ Động tác hô hấp: Thổi nơ
+ Động tác tay: Đưa 2 tay ra trước, về phía sau
+ Động tác lưng, bụng, lườn: Ngồi, cúi về trước, ngửa ra sau.
+ Động tác chân: Ngồi, nâng 2 chân, duỗi thẳng                        
+ Động tác bật: Bật tiến về phía trước.
Bài 2: Nhịp điệu mùa xuân ( tập với hoa)
+ Động tác hô hấp: Thổi hoa
+ Động tác tay: Tay đưa lên vai xoay khủyu tay
+ Động tác chân: 2 tay để lên đầu gối, xoay đầu gối
+ Động tác lưng, bụng, lườn: hai tay đưa lên cao vồ tay đồng thời nghiêng người sang từng bên.
+ Động tác bật: Bật tiến về phía trước
'* Tập với bài "Tết ơi là tết"
</t>
    </r>
  </si>
  <si>
    <r>
      <t xml:space="preserve"> Bài 1: </t>
    </r>
    <r>
      <rPr>
        <sz val="12"/>
        <color rgb="FFFF0000"/>
        <rFont val="Times New Roman"/>
        <family val="1"/>
      </rPr>
      <t>Tập với vòng</t>
    </r>
    <r>
      <rPr>
        <sz val="12"/>
        <rFont val="Times New Roman"/>
        <family val="1"/>
      </rPr>
      <t xml:space="preserve">
+ Động tác hô hấp: Thổi bóng bay
+ Động tác tay: Đưa 2 tay ra trước, gập khuỷu tay
+ Động tác lưng, bụng, lườn: Quay người sang bên
+ Động tác chân: Đứng 1 chân nâng cao, gập gối                    + Động tác bật: Bật chụm, tách chân
Bài 2: Vũ điệu gia đình ( tập với quả bông)
+ Động tác hô hấp: Trẻ hát kết hợp tập
+ Động tác tay: Đưa từng tay lên cao đồng thời đá, rút chân
+ Động tác chân: Đưa từng chân vuông góc, tay gập gối chéo nhau
+ Động tác lưng, bụng, lườn: Trẻ nhún uốn 2 bên lần lượt ( có thể thay đổi hình thức cho 2 trẻ quay mặt vào nhau hoặc úp lưng vào nhau tập)
+ Động tác bật: Cho trẻ giơ từng tay lên cao đồng thời bật chân.
'* Tập với các bài hát: Bố là tất cả, Nhà mình rất vui, Gia đình nhỏ, hạnh phúc to.
</t>
    </r>
  </si>
  <si>
    <t xml:space="preserve"> Bài 4: Tập với hoa
+ Động tác hô hấp: Thổi nơ
+ Động tác tay: Đưa 2 tay ra trước, sau và vỗ vào nhau.
+ Động tác lưng, bụng, lườn: Đứng cúi người về trước.
+ Động tác chân: Đứng nhún chân, khuỵu gối               + Động tác bật: Bật chụm, tách chân
Bài 2: Bắt chước ong bay tập với thảm tập YOGA
+ Động tác: Vo ve, vo ve…ong bay ong bay ( Ngồi khoanh chân, 2 tay đưa làm ong bay)
+ Động tác: Gập vào, vươn ra, bò đi thong thả ( Nằm sấp, chân thẳng, 2 tay chống cao)
+ Động tác: Cúi xuống, xoay người, ngước nhìn trời cao.
+ Động tác:  Lấp la, lấp lánh, tỏa sáng như sao.
'* Chuẩn bị nhạc tập YOGA cho trẻ MN</t>
  </si>
  <si>
    <t xml:space="preserve"> Bài 1: Tập với cờ
+ Động tác hô hấp: Thổi nơ
+ Động tác tay: Đưa 2 tay ra trước, sau và vỗ vào nhau.
+ Động tác lưng, bụng, lườn: Đứng cúi người về trước.
+ Động tác chân: Đứng nhún chân, khuỵu gối                         
+ Động tác bật: Bật chụm, tách chân
Bài 2: Arobic:
+ Động tác tay: 2 tay xoay bả vai, chân rộng bằng vai
+ Động tác chân: Đi bước đều xoay tại chỗ
+ Động tác lưng, bụng, lườn: 1 tay lên cao, 1 tay chống cạnh sườn nghiêng người sang từng bên một.
+ Động tác bật: Bật chân trước, chân sau.
'* Tập với bài Em qua ngã tư đường phố
</t>
  </si>
  <si>
    <t xml:space="preserve">Bài 1:Tập với hoa
  + Động tác hô hấp: Ngửi hoa
 + Động tác tay: Đánh xoay tròn 2 vai
+ Động tác lưng, bụng, lườn: Ngồi, quay người sang bên
+Động tác chân: Ngồi nâng 2 chân, duỗi thẳng                       
 + Động tác bật: bật lên trước, ra sau, sang bên.
Bài 2: YOGA “ Tập luyện cùng cô gió” 
+ Động tác: Cánh mỏng dang rộng ( Ngồi dang 2 chân, 2 tay chống trước mặt)
+ Động tác: Chân gác lên chân, vặn người, khẽ xoắn
+ Động tác: Nằm ngửa, 2 chân co lên, 2 tay cầm 2 chân. Tay chân lắc lư, miệng cười khúc khích.
+ Động tác: Ôm gối nằm yên, nhắm mắt, thở đều.
</t>
  </si>
  <si>
    <t xml:space="preserve">Bài 1: Tập với hoa
  + Động tác hô hấp: Ngửi hoa
 + Động tác tay: Đánh xoay tròn 2 vai
+ Động tác lưng, bụng, lườn: Ngồi, quay người sang bên
+Động tác chân: Ngồi nâng 2 chân, duỗi thẳng                        
+ Động tác bật: bật lên trước, ra sau, sang bên.
Bài 2: Arobic “ Việt Nam ơi” 
+ Động tác tay: Đưa từng tay ra trước, sang ngang.
+ Động tác chân: Đứng dậm chân, vỗ tay.
+ Động tác: Ngồi dang 2 chân, vỗ 2 tay xuống đất trước mặt.
+ Động tác bụng, lườn: Đưa 2 tay lên cao, nghiêng người sang từng bên một đồng thời kí chân.
+ Động tác bật:  Nhảy, chạy thành vòng tròn.
'* Nhạc bài hát "Việt Nam ơi"
</t>
  </si>
  <si>
    <r>
      <t xml:space="preserve"> Bài 1: </t>
    </r>
    <r>
      <rPr>
        <sz val="12"/>
        <color rgb="FFFF0000"/>
        <rFont val="Times New Roman"/>
        <family val="1"/>
      </rPr>
      <t>Tập với vòng</t>
    </r>
    <r>
      <rPr>
        <sz val="12"/>
        <rFont val="Times New Roman"/>
        <family val="1"/>
      </rPr>
      <t xml:space="preserve">
+ Động tác hô hấp: Thổi bóng bay
+ Động tác tay: Đưa 2 tay ra trước, gập khuỷu tay
+ Động tác lưng, bụng, lườn: Quay người sang bên
+ Động tác chân: Đứng 1 chân nâng cao, gập gối                    + Động tác bật: Bật chụm, tách chân
</t>
    </r>
  </si>
  <si>
    <r>
      <t xml:space="preserve"> Bài 1: </t>
    </r>
    <r>
      <rPr>
        <sz val="12"/>
        <color rgb="FFFF0000"/>
        <rFont val="Times New Roman"/>
        <family val="1"/>
      </rPr>
      <t>Tập với cờ</t>
    </r>
    <r>
      <rPr>
        <sz val="12"/>
        <rFont val="Times New Roman"/>
        <family val="1"/>
      </rPr>
      <t xml:space="preserve">
+ Động tác hô hấp: Thổi bóng bay
+ Động tác tay: Đưa 2 tay ra trước, gập khuỷu tay
+ Động tác lưng, bụng, lườn: Quay người sang bên
+ Động tác chân: Đứng 1 chân nâng cao, gập gối           
+ Động tác bật: Bật chụm, tách chân
</t>
    </r>
  </si>
  <si>
    <r>
      <t>Bài 1:</t>
    </r>
    <r>
      <rPr>
        <sz val="12"/>
        <color rgb="FFFF0000"/>
        <rFont val="Times New Roman"/>
        <family val="1"/>
      </rPr>
      <t>Tập cùng với nơ</t>
    </r>
    <r>
      <rPr>
        <sz val="12"/>
        <rFont val="Times New Roman"/>
        <family val="1"/>
      </rPr>
      <t xml:space="preserve">
+ Động tác hô hấp: Thổi nơ
+ Động tác tay: Đưa 2 tay ra trước, về phía sau
+ Động tác lưng, bụng, lườn: Ngồi, cúi về trước, ngửa ra sau.
+ Động tác chân: Ngồi, nâng 2 chân, duỗi thẳng                        
+ Động tác bật: Bật tiến về phía trước.
</t>
    </r>
  </si>
  <si>
    <t xml:space="preserve"> Bài 4: Tập với hoa
+ Động tác hô hấp: Thổi nơ
+ Động tác tay: Đưa 2 tay ra trước, sau và vỗ vào nhau.
+ Động tác lưng, bụng, lườn: Đứng cúi người về trước.
+ Động tác chân: Đứng nhún chân, khuỵu gối               + Động tác bật: Bật chụm, tách chân
</t>
  </si>
  <si>
    <t xml:space="preserve"> Bài 1: Tập với cờ
+ Động tác hô hấp: Thổi nơ
+ Động tác tay: Đưa 2 tay ra trước, sau và vỗ vào nhau.
+ Động tác lưng, bụng, lườn: Đứng cúi người về trước.
+ Động tác chân: Đứng nhún chân, khuỵu gối                         
+ Động tác bật: Bật chụm, tách chân
</t>
  </si>
  <si>
    <t xml:space="preserve">Bài 1:Tập với hoa
  + Động tác hô hấp: Ngửi hoa
 + Động tác tay: Đánh xoay tròn 2 vai
+ Động tác lưng, bụng, lườn: Ngồi, quay người sang bên
+Động tác chân: Ngồi nâng 2 chân, duỗi thẳng                       
 + Động tác bật: bật lên trước, ra sau, sang bên.
</t>
  </si>
  <si>
    <t xml:space="preserve">Bài 1: Tập với hoa
  + Động tác hô hấp: Ngửi hoa
 + Động tác tay: Đánh xoay tròn 2 vai
+ Động tác lưng, bụng, lườn: Ngồi, quay người sang bên
+Động tác chân: Ngồi nâng 2 chân, duỗi thẳng                        
+ Động tác bật: bật lên trước, ra sau, sang bên.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</si>
</sst>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57">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sz val="12"/>
      <color rgb="FFFF0000"/>
      <name val="Times New Roman"/>
      <family val="1"/>
    </font>
    <font>
      <b/>
      <sz val="12"/>
      <color rgb="FFFF0000"/>
      <name val="Times New Roman"/>
      <family val="1"/>
    </font>
    <font>
      <sz val="12"/>
      <color indexed="8"/>
      <name val="Times New Roman"/>
      <family val="1"/>
    </font>
    <font>
      <sz val="12"/>
      <color indexed="8"/>
      <name val="Times New Roman"/>
      <family val="1"/>
      <charset val="163"/>
    </font>
    <font>
      <i/>
      <sz val="12"/>
      <name val="Times New Roman"/>
      <family val="1"/>
    </font>
    <font>
      <i/>
      <sz val="12"/>
      <color indexed="8"/>
      <name val="Times New Roman"/>
      <family val="1"/>
    </font>
    <font>
      <b/>
      <sz val="12"/>
      <color indexed="8"/>
      <name val="Times New Roman"/>
      <family val="1"/>
      <charset val="163"/>
    </font>
    <font>
      <b/>
      <i/>
      <sz val="12"/>
      <name val="Times New Roman"/>
      <family val="1"/>
      <charset val="163"/>
    </font>
    <font>
      <sz val="12"/>
      <name val="Times New Roman"/>
      <family val="1"/>
      <charset val="163"/>
    </font>
    <font>
      <b/>
      <sz val="14"/>
      <name val="Times New Roman"/>
      <family val="1"/>
    </font>
    <font>
      <sz val="12"/>
      <color theme="1"/>
      <name val="Times New Roman"/>
      <family val="1"/>
    </font>
    <font>
      <sz val="14"/>
      <name val="Times New Roman"/>
      <family val="1"/>
    </font>
    <font>
      <b/>
      <sz val="12"/>
      <color indexed="8"/>
      <name val="Times New Roman"/>
      <family val="1"/>
    </font>
    <font>
      <b/>
      <i/>
      <sz val="12"/>
      <color theme="1"/>
      <name val="Times New Roman"/>
      <family val="1"/>
      <charset val="163"/>
    </font>
    <font>
      <sz val="12"/>
      <color theme="1"/>
      <name val="Times New Roman"/>
      <family val="1"/>
      <charset val="163"/>
    </font>
    <font>
      <b/>
      <i/>
      <sz val="12"/>
      <name val="Times New Roman"/>
      <family val="1"/>
    </font>
    <font>
      <b/>
      <i/>
      <sz val="12"/>
      <color rgb="FFFF0000"/>
      <name val="Times New Roman"/>
      <family val="1"/>
    </font>
    <font>
      <b/>
      <sz val="12"/>
      <name val="Times New Roman"/>
      <family val="1"/>
      <charset val="163"/>
    </font>
    <font>
      <b/>
      <sz val="12"/>
      <color theme="1"/>
      <name val="Times New Roman"/>
      <family val="1"/>
      <charset val="163"/>
    </font>
    <font>
      <b/>
      <sz val="8"/>
      <name val="Times New Roman"/>
      <family val="1"/>
      <charset val="163"/>
    </font>
    <font>
      <b/>
      <sz val="8"/>
      <color theme="1"/>
      <name val="Times New Roman"/>
      <family val="1"/>
      <charset val="163"/>
    </font>
    <font>
      <sz val="11"/>
      <color indexed="8"/>
      <name val="Times New Roman"/>
      <family val="1"/>
    </font>
    <font>
      <sz val="11"/>
      <name val="Times New Roman"/>
      <family val="1"/>
    </font>
    <font>
      <sz val="12"/>
      <color rgb="FF00B050"/>
      <name val="Times New Roman"/>
      <family val="1"/>
    </font>
    <font>
      <i/>
      <sz val="12"/>
      <name val="Times New Roman"/>
      <family val="1"/>
      <charset val="163"/>
    </font>
    <font>
      <b/>
      <sz val="10"/>
      <color rgb="FFFF0000"/>
      <name val="Times New Roman"/>
      <family val="1"/>
    </font>
    <font>
      <sz val="11"/>
      <color rgb="FF92D050"/>
      <name val="Times New Roman"/>
      <family val="1"/>
    </font>
    <font>
      <sz val="11"/>
      <color rgb="FFFF0000"/>
      <name val="Calibri"/>
      <family val="2"/>
      <scheme val="minor"/>
    </font>
    <font>
      <b/>
      <sz val="12"/>
      <color theme="1"/>
      <name val="Times New Roman"/>
      <family val="1"/>
    </font>
    <font>
      <b/>
      <sz val="12"/>
      <color rgb="FF00B050"/>
      <name val="Times New Roman"/>
      <family val="1"/>
    </font>
    <font>
      <sz val="12"/>
      <color rgb="FF00FF00"/>
      <name val="Times New Roman"/>
      <family val="1"/>
    </font>
    <font>
      <sz val="11"/>
      <color rgb="FF00FF00"/>
      <name val="Calibri"/>
      <family val="2"/>
      <scheme val="minor"/>
    </font>
    <font>
      <b/>
      <sz val="9"/>
      <color indexed="8"/>
      <name val="Times New Roman"/>
      <family val="1"/>
      <charset val="163"/>
    </font>
    <font>
      <b/>
      <sz val="12"/>
      <color rgb="FFFF0000"/>
      <name val="Times New Roman"/>
      <family val="1"/>
      <charset val="163"/>
    </font>
    <font>
      <b/>
      <i/>
      <sz val="12"/>
      <color rgb="FFFF0000"/>
      <name val="Times New Roman"/>
      <family val="1"/>
      <charset val="163"/>
    </font>
    <font>
      <sz val="12"/>
      <color rgb="FFFF0000"/>
      <name val="Times New Roman"/>
      <family val="1"/>
      <charset val="163"/>
    </font>
    <font>
      <sz val="12"/>
      <name val="Cambria"/>
      <family val="1"/>
      <charset val="163"/>
      <scheme val="major"/>
    </font>
    <font>
      <b/>
      <i/>
      <sz val="12"/>
      <name val="Cambria"/>
      <family val="1"/>
      <charset val="163"/>
      <scheme val="major"/>
    </font>
    <font>
      <sz val="12"/>
      <color indexed="8"/>
      <name val="Cambria"/>
      <family val="1"/>
      <charset val="163"/>
      <scheme val="major"/>
    </font>
    <font>
      <b/>
      <sz val="11"/>
      <color rgb="FFFF0000"/>
      <name val="Times New Roman"/>
      <family val="1"/>
      <charset val="163"/>
    </font>
    <font>
      <b/>
      <sz val="12"/>
      <name val="Times New Roman"/>
      <family val="1"/>
    </font>
    <font>
      <sz val="11"/>
      <name val="Calibri"/>
      <family val="2"/>
      <scheme val="minor"/>
    </font>
    <font>
      <sz val="11"/>
      <name val="Cambria"/>
      <family val="1"/>
      <charset val="163"/>
      <scheme val="major"/>
    </font>
    <font>
      <sz val="12"/>
      <color theme="1"/>
      <name val="Calibri"/>
      <family val="2"/>
      <scheme val="minor"/>
    </font>
    <font>
      <sz val="11"/>
      <color rgb="FF00B050"/>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66FFFF"/>
        <bgColor indexed="64"/>
      </patternFill>
    </fill>
    <fill>
      <patternFill patternType="solid">
        <fgColor rgb="FF99FF66"/>
        <bgColor indexed="64"/>
      </patternFill>
    </fill>
    <fill>
      <patternFill patternType="solid">
        <fgColor rgb="FFFFFFCC"/>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CCC"/>
        <bgColor indexed="64"/>
      </patternFill>
    </fill>
    <fill>
      <patternFill patternType="solid">
        <fgColor rgb="FFFFC000"/>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bgColor theme="0"/>
      </patternFill>
    </fill>
    <fill>
      <patternFill patternType="solid">
        <fgColor rgb="FFCCFF33"/>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s>
  <borders count="1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0">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cellStyleXfs>
  <cellXfs count="525">
    <xf numFmtId="0" fontId="0" fillId="0" borderId="0" xfId="0"/>
    <xf numFmtId="0" fontId="14" fillId="3" borderId="3" xfId="0" applyNumberFormat="1" applyFont="1" applyFill="1" applyBorder="1" applyAlignment="1">
      <alignment horizontal="left" vertical="center" wrapText="1"/>
    </xf>
    <xf numFmtId="0" fontId="10" fillId="3" borderId="3" xfId="0" applyFont="1" applyFill="1" applyBorder="1" applyAlignment="1">
      <alignment vertical="center" wrapText="1"/>
    </xf>
    <xf numFmtId="0" fontId="10" fillId="3" borderId="3" xfId="0" quotePrefix="1" applyFont="1" applyFill="1" applyBorder="1" applyAlignment="1">
      <alignment vertical="center" wrapText="1"/>
    </xf>
    <xf numFmtId="0" fontId="14" fillId="0" borderId="3" xfId="0" applyNumberFormat="1" applyFont="1" applyBorder="1" applyAlignment="1">
      <alignment horizontal="center" vertical="center" wrapText="1"/>
    </xf>
    <xf numFmtId="49" fontId="12" fillId="3" borderId="3" xfId="0" applyNumberFormat="1" applyFont="1" applyFill="1" applyBorder="1" applyAlignment="1">
      <alignment horizontal="left" vertical="center" wrapText="1"/>
    </xf>
    <xf numFmtId="49" fontId="12" fillId="3" borderId="3" xfId="0" applyNumberFormat="1" applyFont="1" applyFill="1" applyBorder="1" applyAlignment="1">
      <alignment horizontal="center" vertical="center" wrapText="1"/>
    </xf>
    <xf numFmtId="0" fontId="19" fillId="3" borderId="3" xfId="0" applyFont="1" applyFill="1" applyBorder="1" applyAlignment="1">
      <alignment vertical="top" wrapText="1"/>
    </xf>
    <xf numFmtId="0" fontId="10" fillId="3" borderId="3" xfId="0" applyFont="1" applyFill="1" applyBorder="1" applyAlignment="1">
      <alignment horizontal="left" vertical="center" wrapText="1"/>
    </xf>
    <xf numFmtId="0" fontId="14" fillId="0" borderId="3" xfId="0" applyNumberFormat="1" applyFont="1" applyBorder="1" applyAlignment="1">
      <alignment horizontal="left" vertical="center" wrapText="1"/>
    </xf>
    <xf numFmtId="0" fontId="18" fillId="2" borderId="7"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3" xfId="0" applyFont="1" applyFill="1" applyBorder="1" applyAlignment="1">
      <alignment horizontal="center" vertical="center" wrapText="1"/>
    </xf>
    <xf numFmtId="49" fontId="10" fillId="3" borderId="3" xfId="0" quotePrefix="1" applyNumberFormat="1" applyFont="1" applyFill="1" applyBorder="1" applyAlignment="1">
      <alignment horizontal="left" vertical="center" wrapText="1"/>
    </xf>
    <xf numFmtId="0" fontId="16" fillId="3" borderId="3" xfId="0" applyFont="1" applyFill="1" applyBorder="1" applyAlignment="1">
      <alignment horizontal="center" vertical="center" wrapText="1"/>
    </xf>
    <xf numFmtId="0" fontId="10" fillId="3" borderId="3" xfId="0" applyFont="1" applyFill="1" applyBorder="1" applyAlignment="1">
      <alignment vertical="top" wrapText="1"/>
    </xf>
    <xf numFmtId="49" fontId="26" fillId="3" borderId="3" xfId="0" applyNumberFormat="1" applyFont="1" applyFill="1" applyBorder="1" applyAlignment="1">
      <alignment horizontal="center" vertical="center" wrapText="1"/>
    </xf>
    <xf numFmtId="0" fontId="26" fillId="3" borderId="3" xfId="0" applyFont="1" applyFill="1" applyBorder="1" applyAlignment="1">
      <alignment horizontal="center" vertical="center" wrapText="1"/>
    </xf>
    <xf numFmtId="0" fontId="10" fillId="3" borderId="5" xfId="0" quotePrefix="1" applyFont="1" applyFill="1" applyBorder="1" applyAlignment="1">
      <alignment vertical="top" wrapText="1"/>
    </xf>
    <xf numFmtId="0" fontId="10" fillId="3" borderId="5" xfId="0" applyFont="1" applyFill="1" applyBorder="1" applyAlignment="1">
      <alignment vertical="top" wrapText="1"/>
    </xf>
    <xf numFmtId="49" fontId="10" fillId="3" borderId="8" xfId="0" applyNumberFormat="1" applyFont="1" applyFill="1" applyBorder="1" applyAlignment="1">
      <alignment horizontal="center" vertical="center" wrapText="1"/>
    </xf>
    <xf numFmtId="49" fontId="27" fillId="3" borderId="3" xfId="0" applyNumberFormat="1"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center" vertical="center"/>
    </xf>
    <xf numFmtId="0" fontId="28" fillId="2" borderId="3" xfId="0" applyFont="1" applyFill="1" applyBorder="1" applyAlignment="1">
      <alignment horizontal="center" vertical="center"/>
    </xf>
    <xf numFmtId="0" fontId="20" fillId="3"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30" fillId="2" borderId="3" xfId="0" applyFont="1" applyFill="1" applyBorder="1" applyAlignment="1">
      <alignment horizontal="center" vertical="center" wrapText="1"/>
    </xf>
    <xf numFmtId="49" fontId="29" fillId="2" borderId="3" xfId="0" applyNumberFormat="1" applyFont="1" applyFill="1" applyBorder="1" applyAlignment="1">
      <alignment horizontal="center" vertical="center"/>
    </xf>
    <xf numFmtId="49" fontId="30" fillId="2" borderId="3" xfId="0" applyNumberFormat="1" applyFont="1" applyFill="1" applyBorder="1" applyAlignment="1">
      <alignment horizontal="center" vertical="center"/>
    </xf>
    <xf numFmtId="49" fontId="31" fillId="2" borderId="3" xfId="0" applyNumberFormat="1" applyFont="1" applyFill="1" applyBorder="1" applyAlignment="1">
      <alignment horizontal="center" vertical="center" wrapText="1"/>
    </xf>
    <xf numFmtId="49" fontId="32" fillId="2" borderId="3" xfId="0" applyNumberFormat="1" applyFont="1" applyFill="1" applyBorder="1" applyAlignment="1">
      <alignment horizontal="center" vertical="center" wrapText="1"/>
    </xf>
    <xf numFmtId="0" fontId="14" fillId="5" borderId="3" xfId="0" applyNumberFormat="1" applyFont="1" applyFill="1" applyBorder="1" applyAlignment="1">
      <alignment horizontal="center" vertical="center" wrapText="1"/>
    </xf>
    <xf numFmtId="0" fontId="14" fillId="7" borderId="3" xfId="0" applyNumberFormat="1" applyFont="1" applyFill="1" applyBorder="1" applyAlignment="1">
      <alignment horizontal="center" vertical="center" wrapText="1"/>
    </xf>
    <xf numFmtId="0" fontId="14" fillId="8" borderId="3" xfId="0" applyNumberFormat="1" applyFont="1" applyFill="1" applyBorder="1" applyAlignment="1">
      <alignment horizontal="center" vertical="center" wrapText="1"/>
    </xf>
    <xf numFmtId="0" fontId="14" fillId="9" borderId="3" xfId="0" applyNumberFormat="1" applyFont="1" applyFill="1" applyBorder="1" applyAlignment="1">
      <alignment horizontal="center" vertical="center" wrapText="1"/>
    </xf>
    <xf numFmtId="0" fontId="14" fillId="10" borderId="3" xfId="0" applyNumberFormat="1" applyFont="1" applyFill="1" applyBorder="1" applyAlignment="1">
      <alignment horizontal="center" vertical="center" wrapText="1"/>
    </xf>
    <xf numFmtId="0" fontId="14" fillId="4" borderId="3" xfId="0" applyNumberFormat="1" applyFont="1" applyFill="1" applyBorder="1" applyAlignment="1">
      <alignment horizontal="center" vertical="center" wrapText="1"/>
    </xf>
    <xf numFmtId="0" fontId="14" fillId="11" borderId="3" xfId="0" applyNumberFormat="1" applyFont="1" applyFill="1" applyBorder="1" applyAlignment="1">
      <alignment horizontal="center" vertical="center" wrapText="1"/>
    </xf>
    <xf numFmtId="0" fontId="33" fillId="5" borderId="3" xfId="0" applyNumberFormat="1" applyFont="1" applyFill="1" applyBorder="1" applyAlignment="1" applyProtection="1">
      <alignment horizontal="center" vertical="center" wrapText="1"/>
      <protection locked="0"/>
    </xf>
    <xf numFmtId="0" fontId="33" fillId="3" borderId="3" xfId="0" applyNumberFormat="1" applyFont="1" applyFill="1" applyBorder="1" applyAlignment="1" applyProtection="1">
      <alignment horizontal="center" vertical="center" wrapText="1"/>
      <protection locked="0"/>
    </xf>
    <xf numFmtId="49" fontId="16" fillId="3" borderId="3" xfId="0" applyNumberFormat="1" applyFont="1" applyFill="1" applyBorder="1" applyAlignment="1">
      <alignment horizontal="left" vertical="center" wrapText="1"/>
    </xf>
    <xf numFmtId="49" fontId="10" fillId="3" borderId="4" xfId="0" applyNumberFormat="1" applyFont="1" applyFill="1" applyBorder="1" applyAlignment="1">
      <alignment horizontal="left" vertical="center" wrapText="1"/>
    </xf>
    <xf numFmtId="49" fontId="16" fillId="3" borderId="5" xfId="0" applyNumberFormat="1"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49" fontId="16" fillId="3" borderId="16" xfId="0" applyNumberFormat="1" applyFont="1" applyFill="1" applyBorder="1" applyAlignment="1">
      <alignment horizontal="left" vertical="center" wrapText="1"/>
    </xf>
    <xf numFmtId="0" fontId="10" fillId="3" borderId="16" xfId="0" applyFont="1" applyFill="1" applyBorder="1" applyAlignment="1">
      <alignment horizontal="center" vertical="center" wrapText="1"/>
    </xf>
    <xf numFmtId="49" fontId="10" fillId="3" borderId="2" xfId="0" applyNumberFormat="1" applyFont="1" applyFill="1" applyBorder="1" applyAlignment="1">
      <alignment horizontal="left" vertical="center" wrapText="1"/>
    </xf>
    <xf numFmtId="49" fontId="10" fillId="3" borderId="2" xfId="0" applyNumberFormat="1" applyFont="1" applyFill="1" applyBorder="1" applyAlignment="1">
      <alignment horizontal="center" vertical="center" wrapText="1"/>
    </xf>
    <xf numFmtId="0" fontId="10" fillId="3" borderId="3" xfId="0" applyNumberFormat="1" applyFont="1" applyFill="1" applyBorder="1" applyAlignment="1">
      <alignment horizontal="left" vertical="center" wrapText="1"/>
    </xf>
    <xf numFmtId="0" fontId="22" fillId="0" borderId="3" xfId="0" applyFont="1" applyBorder="1" applyAlignment="1">
      <alignment vertical="center" wrapText="1"/>
    </xf>
    <xf numFmtId="0" fontId="14" fillId="3" borderId="4"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14" fillId="3" borderId="16" xfId="0" applyNumberFormat="1" applyFont="1" applyFill="1" applyBorder="1" applyAlignment="1">
      <alignment horizontal="center" vertical="center" wrapText="1"/>
    </xf>
    <xf numFmtId="0" fontId="14" fillId="3" borderId="4" xfId="0" applyNumberFormat="1" applyFont="1" applyFill="1" applyBorder="1" applyAlignment="1">
      <alignment horizontal="center" vertical="center" wrapText="1"/>
    </xf>
    <xf numFmtId="0" fontId="13" fillId="3" borderId="3" xfId="0" applyNumberFormat="1" applyFont="1" applyFill="1" applyBorder="1" applyAlignment="1">
      <alignment horizontal="left" vertical="center" wrapText="1"/>
    </xf>
    <xf numFmtId="0" fontId="13" fillId="3" borderId="0" xfId="0" applyNumberFormat="1" applyFont="1" applyFill="1" applyBorder="1" applyAlignment="1">
      <alignment horizontal="left" vertical="center" wrapText="1"/>
    </xf>
    <xf numFmtId="0" fontId="14" fillId="3" borderId="2" xfId="0" applyNumberFormat="1" applyFont="1" applyFill="1" applyBorder="1" applyAlignment="1">
      <alignment horizontal="center" vertical="center" wrapText="1"/>
    </xf>
    <xf numFmtId="0" fontId="13" fillId="2" borderId="3" xfId="0" applyFont="1" applyFill="1" applyBorder="1" applyAlignment="1" applyProtection="1">
      <alignment vertical="center" wrapText="1"/>
      <protection locked="0"/>
    </xf>
    <xf numFmtId="0" fontId="13" fillId="2" borderId="3" xfId="0" applyFont="1" applyFill="1" applyBorder="1" applyAlignment="1" applyProtection="1">
      <alignment horizontal="left" vertical="center" wrapText="1"/>
      <protection locked="0"/>
    </xf>
    <xf numFmtId="0" fontId="37" fillId="2" borderId="3" xfId="0" quotePrefix="1" applyNumberFormat="1" applyFont="1" applyFill="1" applyBorder="1" applyAlignment="1">
      <alignment horizontal="center" vertical="center" wrapText="1"/>
    </xf>
    <xf numFmtId="0" fontId="14" fillId="3" borderId="0" xfId="0" applyNumberFormat="1" applyFont="1" applyFill="1" applyAlignment="1">
      <alignment horizontal="center" vertical="center" wrapText="1"/>
    </xf>
    <xf numFmtId="0" fontId="0" fillId="2" borderId="0" xfId="0" applyFill="1"/>
    <xf numFmtId="0" fontId="0" fillId="2" borderId="3" xfId="0" applyFill="1" applyBorder="1"/>
    <xf numFmtId="49" fontId="33" fillId="5" borderId="3" xfId="0" applyNumberFormat="1" applyFont="1" applyFill="1" applyBorder="1" applyAlignment="1" applyProtection="1">
      <alignment horizontal="center" vertical="center" wrapText="1"/>
      <protection locked="0"/>
    </xf>
    <xf numFmtId="0" fontId="0" fillId="3" borderId="0" xfId="0" applyFill="1"/>
    <xf numFmtId="0" fontId="33" fillId="10" borderId="3" xfId="0" applyNumberFormat="1" applyFont="1" applyFill="1" applyBorder="1" applyAlignment="1" applyProtection="1">
      <alignment horizontal="center" vertical="center" wrapText="1"/>
      <protection locked="0"/>
    </xf>
    <xf numFmtId="0" fontId="38" fillId="5" borderId="3" xfId="0" applyNumberFormat="1" applyFont="1" applyFill="1" applyBorder="1" applyAlignment="1" applyProtection="1">
      <alignment horizontal="center" vertical="center" wrapText="1"/>
      <protection locked="0"/>
    </xf>
    <xf numFmtId="0" fontId="34" fillId="5" borderId="3" xfId="0" applyNumberFormat="1" applyFont="1" applyFill="1" applyBorder="1" applyAlignment="1" applyProtection="1">
      <alignment horizontal="center" vertical="center" wrapText="1"/>
      <protection locked="0"/>
    </xf>
    <xf numFmtId="49" fontId="28" fillId="2" borderId="3" xfId="0" applyNumberFormat="1" applyFont="1" applyFill="1" applyBorder="1" applyAlignment="1">
      <alignment horizontal="center" vertical="center"/>
    </xf>
    <xf numFmtId="0" fontId="14" fillId="3" borderId="3" xfId="0" applyNumberFormat="1" applyFont="1" applyFill="1" applyBorder="1" applyAlignment="1">
      <alignment horizontal="center" vertical="center"/>
    </xf>
    <xf numFmtId="0" fontId="0" fillId="3" borderId="3" xfId="0" applyFill="1" applyBorder="1"/>
    <xf numFmtId="49" fontId="13" fillId="3" borderId="5" xfId="0" applyNumberFormat="1" applyFont="1" applyFill="1" applyBorder="1" applyAlignment="1">
      <alignment horizontal="center" vertical="center" wrapText="1"/>
    </xf>
    <xf numFmtId="0" fontId="10" fillId="3" borderId="5" xfId="0" applyNumberFormat="1" applyFont="1" applyFill="1" applyBorder="1" applyAlignment="1">
      <alignment horizontal="left" vertical="center" wrapText="1"/>
    </xf>
    <xf numFmtId="49" fontId="20" fillId="3" borderId="3" xfId="0"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3" fillId="2" borderId="0" xfId="0" applyNumberFormat="1" applyFont="1" applyFill="1" applyBorder="1" applyAlignment="1">
      <alignment horizontal="left" vertical="center" wrapText="1"/>
    </xf>
    <xf numFmtId="0" fontId="13" fillId="2" borderId="0" xfId="0" applyFont="1" applyFill="1" applyBorder="1" applyAlignment="1" applyProtection="1">
      <alignment vertical="center" wrapText="1"/>
      <protection locked="0"/>
    </xf>
    <xf numFmtId="0" fontId="13" fillId="2" borderId="0" xfId="0" applyFont="1" applyFill="1" applyBorder="1" applyAlignment="1" applyProtection="1">
      <alignment horizontal="left" vertical="center" wrapText="1"/>
      <protection locked="0"/>
    </xf>
    <xf numFmtId="0" fontId="37" fillId="2" borderId="0" xfId="0" quotePrefix="1" applyNumberFormat="1"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0" fontId="10" fillId="3" borderId="4" xfId="0" applyFont="1" applyFill="1" applyBorder="1" applyAlignment="1">
      <alignment vertical="center" wrapText="1"/>
    </xf>
    <xf numFmtId="0" fontId="20" fillId="3" borderId="3" xfId="0" applyFont="1" applyFill="1" applyBorder="1" applyAlignment="1">
      <alignment horizontal="left" vertical="center" wrapText="1"/>
    </xf>
    <xf numFmtId="0" fontId="20" fillId="3" borderId="3" xfId="0" applyFont="1" applyFill="1" applyBorder="1" applyAlignment="1">
      <alignment vertical="center" wrapText="1"/>
    </xf>
    <xf numFmtId="49" fontId="20" fillId="3" borderId="2" xfId="0" applyNumberFormat="1" applyFont="1" applyFill="1" applyBorder="1" applyAlignment="1">
      <alignment horizontal="center" vertical="center" wrapText="1"/>
    </xf>
    <xf numFmtId="0" fontId="10" fillId="2" borderId="4" xfId="0" applyFont="1" applyFill="1" applyBorder="1" applyAlignment="1">
      <alignment vertical="center" wrapText="1"/>
    </xf>
    <xf numFmtId="0" fontId="35" fillId="2" borderId="4" xfId="0" applyFont="1" applyFill="1" applyBorder="1" applyAlignment="1">
      <alignment vertical="center" wrapText="1"/>
    </xf>
    <xf numFmtId="49" fontId="10" fillId="2" borderId="4"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49" fontId="20" fillId="3" borderId="3" xfId="0" applyNumberFormat="1" applyFont="1" applyFill="1" applyBorder="1" applyAlignment="1">
      <alignment horizontal="left" vertical="center" wrapText="1"/>
    </xf>
    <xf numFmtId="0" fontId="20" fillId="3" borderId="12" xfId="0" applyFont="1" applyFill="1" applyBorder="1" applyAlignment="1">
      <alignment horizontal="center" vertical="center" wrapText="1"/>
    </xf>
    <xf numFmtId="49" fontId="28" fillId="3" borderId="3" xfId="0" applyNumberFormat="1" applyFont="1" applyFill="1" applyBorder="1" applyAlignment="1">
      <alignment horizontal="left" vertical="center" wrapText="1"/>
    </xf>
    <xf numFmtId="49" fontId="28" fillId="3" borderId="3" xfId="0" applyNumberFormat="1" applyFont="1" applyFill="1" applyBorder="1" applyAlignment="1">
      <alignment horizontal="center" vertical="center" wrapText="1"/>
    </xf>
    <xf numFmtId="0" fontId="10" fillId="3" borderId="3" xfId="0" applyFont="1" applyFill="1" applyBorder="1" applyAlignment="1">
      <alignment horizontal="left" vertical="top" wrapText="1"/>
    </xf>
    <xf numFmtId="0" fontId="20" fillId="0" borderId="17" xfId="0" applyFont="1" applyBorder="1" applyAlignment="1">
      <alignment horizontal="left" vertical="center" wrapText="1"/>
    </xf>
    <xf numFmtId="0" fontId="20" fillId="3" borderId="17" xfId="0" applyFont="1" applyFill="1" applyBorder="1" applyAlignment="1">
      <alignment horizontal="left" vertical="center" wrapText="1"/>
    </xf>
    <xf numFmtId="49" fontId="20" fillId="14" borderId="17" xfId="0" applyNumberFormat="1" applyFont="1" applyFill="1" applyBorder="1" applyAlignment="1">
      <alignment horizontal="left" vertical="center" wrapText="1"/>
    </xf>
    <xf numFmtId="0" fontId="20" fillId="0" borderId="18" xfId="0" applyFont="1" applyBorder="1" applyAlignment="1">
      <alignment horizontal="left" vertical="center" wrapText="1"/>
    </xf>
    <xf numFmtId="0" fontId="20" fillId="0" borderId="3" xfId="0" applyFont="1" applyBorder="1" applyAlignment="1">
      <alignment horizontal="left" vertical="center" wrapText="1"/>
    </xf>
    <xf numFmtId="49" fontId="19" fillId="3" borderId="3" xfId="0" applyNumberFormat="1" applyFont="1" applyFill="1" applyBorder="1" applyAlignment="1">
      <alignment horizontal="center" vertical="center" wrapText="1"/>
    </xf>
    <xf numFmtId="0" fontId="48" fillId="3" borderId="3" xfId="0" applyFont="1" applyFill="1" applyBorder="1" applyAlignment="1">
      <alignment horizontal="center" vertical="center" wrapText="1"/>
    </xf>
    <xf numFmtId="0" fontId="19" fillId="0" borderId="3" xfId="0" applyFont="1" applyBorder="1" applyAlignment="1">
      <alignment vertical="center" wrapText="1"/>
    </xf>
    <xf numFmtId="49" fontId="19" fillId="3" borderId="3" xfId="0" quotePrefix="1" applyNumberFormat="1" applyFont="1" applyFill="1" applyBorder="1" applyAlignment="1">
      <alignment horizontal="left" vertical="center" wrapText="1"/>
    </xf>
    <xf numFmtId="0" fontId="20" fillId="3" borderId="3" xfId="0" applyNumberFormat="1" applyFont="1" applyFill="1" applyBorder="1" applyAlignment="1">
      <alignment horizontal="center" vertical="center" wrapText="1"/>
    </xf>
    <xf numFmtId="0" fontId="50" fillId="3" borderId="3" xfId="0" applyFont="1" applyFill="1" applyBorder="1" applyAlignment="1">
      <alignment horizontal="center" vertical="center" wrapText="1"/>
    </xf>
    <xf numFmtId="49" fontId="10" fillId="15" borderId="3" xfId="0" applyNumberFormat="1" applyFont="1" applyFill="1" applyBorder="1" applyAlignment="1">
      <alignment horizontal="center" vertical="center" wrapText="1"/>
    </xf>
    <xf numFmtId="49" fontId="20" fillId="3" borderId="3" xfId="0" applyNumberFormat="1" applyFont="1" applyFill="1" applyBorder="1" applyAlignment="1">
      <alignment vertical="center" wrapText="1"/>
    </xf>
    <xf numFmtId="49" fontId="10" fillId="3" borderId="3" xfId="0" applyNumberFormat="1" applyFont="1" applyFill="1" applyBorder="1" applyAlignment="1">
      <alignment horizontal="center" vertical="center"/>
    </xf>
    <xf numFmtId="0" fontId="10" fillId="3" borderId="3" xfId="0" applyFont="1" applyFill="1" applyBorder="1" applyAlignment="1">
      <alignment horizontal="center" vertical="center"/>
    </xf>
    <xf numFmtId="49" fontId="46" fillId="3" borderId="3" xfId="0" quotePrefix="1" applyNumberFormat="1" applyFont="1" applyFill="1" applyBorder="1" applyAlignment="1">
      <alignment horizontal="left" vertical="center" wrapText="1"/>
    </xf>
    <xf numFmtId="49" fontId="47" fillId="3" borderId="3" xfId="0" applyNumberFormat="1" applyFont="1" applyFill="1" applyBorder="1" applyAlignment="1">
      <alignment horizontal="center" vertical="center" wrapText="1"/>
    </xf>
    <xf numFmtId="0" fontId="46" fillId="0" borderId="3" xfId="0" applyFont="1" applyBorder="1" applyAlignment="1">
      <alignment vertical="center" wrapText="1"/>
    </xf>
    <xf numFmtId="49" fontId="27" fillId="3" borderId="3" xfId="0" quotePrefix="1" applyNumberFormat="1" applyFont="1" applyFill="1" applyBorder="1" applyAlignment="1">
      <alignment horizontal="left" vertical="center" wrapText="1"/>
    </xf>
    <xf numFmtId="0" fontId="26" fillId="2" borderId="3"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6" fillId="0" borderId="3" xfId="0" applyFont="1" applyBorder="1" applyAlignment="1">
      <alignment horizontal="left" vertical="center" wrapText="1" readingOrder="1"/>
    </xf>
    <xf numFmtId="0" fontId="49" fillId="0" borderId="3" xfId="0" applyFont="1" applyBorder="1" applyAlignment="1">
      <alignment horizontal="left" vertical="center" wrapText="1" readingOrder="1"/>
    </xf>
    <xf numFmtId="0" fontId="33" fillId="3" borderId="5" xfId="0" applyNumberFormat="1" applyFont="1" applyFill="1" applyBorder="1" applyAlignment="1" applyProtection="1">
      <alignment horizontal="center" vertical="center" wrapText="1"/>
      <protection locked="0"/>
    </xf>
    <xf numFmtId="0" fontId="33" fillId="11" borderId="5" xfId="0" applyNumberFormat="1" applyFont="1" applyFill="1" applyBorder="1" applyAlignment="1" applyProtection="1">
      <alignment horizontal="center" vertical="center" wrapText="1"/>
      <protection locked="0"/>
    </xf>
    <xf numFmtId="49" fontId="10" fillId="12" borderId="5" xfId="0" applyNumberFormat="1" applyFont="1" applyFill="1" applyBorder="1" applyAlignment="1">
      <alignment horizontal="center" vertical="center" wrapText="1"/>
    </xf>
    <xf numFmtId="49" fontId="10" fillId="12" borderId="3" xfId="0" applyNumberFormat="1" applyFont="1" applyFill="1" applyBorder="1" applyAlignment="1">
      <alignment horizontal="left" vertical="center" wrapText="1"/>
    </xf>
    <xf numFmtId="0" fontId="14" fillId="12" borderId="5"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24" fillId="12" borderId="5" xfId="0" applyFont="1" applyFill="1" applyBorder="1" applyAlignment="1">
      <alignment horizontal="center" vertical="center" wrapText="1"/>
    </xf>
    <xf numFmtId="49" fontId="12" fillId="15" borderId="3" xfId="0" applyNumberFormat="1" applyFont="1" applyFill="1" applyBorder="1" applyAlignment="1">
      <alignment horizontal="center" vertical="center" wrapText="1"/>
    </xf>
    <xf numFmtId="49" fontId="47" fillId="10" borderId="5" xfId="0" quotePrefix="1" applyNumberFormat="1" applyFont="1" applyFill="1" applyBorder="1" applyAlignment="1">
      <alignment horizontal="left" vertical="center" wrapText="1"/>
    </xf>
    <xf numFmtId="49" fontId="47" fillId="10" borderId="3" xfId="0" applyNumberFormat="1" applyFont="1" applyFill="1" applyBorder="1" applyAlignment="1">
      <alignment horizontal="center" vertical="center" wrapText="1"/>
    </xf>
    <xf numFmtId="49" fontId="47" fillId="10" borderId="3" xfId="0" applyNumberFormat="1" applyFont="1" applyFill="1" applyBorder="1" applyAlignment="1">
      <alignment horizontal="left" vertical="center" wrapText="1"/>
    </xf>
    <xf numFmtId="49" fontId="46" fillId="3" borderId="3" xfId="0" applyNumberFormat="1" applyFont="1" applyFill="1" applyBorder="1" applyAlignment="1">
      <alignment horizontal="left" vertical="center" wrapText="1"/>
    </xf>
    <xf numFmtId="49" fontId="46" fillId="3" borderId="5" xfId="0" applyNumberFormat="1" applyFont="1" applyFill="1" applyBorder="1" applyAlignment="1">
      <alignment vertical="center" wrapText="1"/>
    </xf>
    <xf numFmtId="0" fontId="19" fillId="0" borderId="3" xfId="0" applyFont="1" applyBorder="1" applyAlignment="1">
      <alignment horizontal="left" vertical="center" wrapText="1"/>
    </xf>
    <xf numFmtId="0" fontId="0" fillId="0" borderId="0" xfId="0"/>
    <xf numFmtId="49" fontId="13" fillId="2" borderId="3" xfId="0" applyNumberFormat="1" applyFont="1" applyFill="1" applyBorder="1" applyAlignment="1">
      <alignment horizontal="center" vertical="center" wrapText="1"/>
    </xf>
    <xf numFmtId="49" fontId="19" fillId="3" borderId="3" xfId="0" applyNumberFormat="1" applyFont="1" applyFill="1" applyBorder="1" applyAlignment="1">
      <alignment horizontal="left" vertical="center" wrapText="1"/>
    </xf>
    <xf numFmtId="0" fontId="14" fillId="3" borderId="3" xfId="0"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3" borderId="3" xfId="0" applyNumberFormat="1" applyFont="1" applyFill="1" applyBorder="1" applyAlignment="1">
      <alignment horizontal="center" vertical="center" wrapText="1"/>
    </xf>
    <xf numFmtId="0" fontId="0" fillId="0" borderId="3" xfId="0" applyBorder="1"/>
    <xf numFmtId="49" fontId="10" fillId="3" borderId="5" xfId="0" quotePrefix="1" applyNumberFormat="1" applyFont="1" applyFill="1" applyBorder="1" applyAlignment="1">
      <alignment horizontal="left" vertical="center" wrapText="1"/>
    </xf>
    <xf numFmtId="0" fontId="15" fillId="3" borderId="3" xfId="0" applyFont="1" applyFill="1" applyBorder="1" applyAlignment="1">
      <alignment horizontal="center" vertical="center" wrapText="1"/>
    </xf>
    <xf numFmtId="0" fontId="28" fillId="2" borderId="3" xfId="0" applyNumberFormat="1" applyFont="1" applyFill="1" applyBorder="1" applyAlignment="1">
      <alignment horizontal="center" vertical="center"/>
    </xf>
    <xf numFmtId="49" fontId="51" fillId="3" borderId="3" xfId="0" applyNumberFormat="1" applyFont="1" applyFill="1" applyBorder="1" applyAlignment="1" applyProtection="1">
      <alignment horizontal="center" vertical="center" wrapText="1"/>
      <protection locked="0"/>
    </xf>
    <xf numFmtId="0" fontId="33" fillId="16" borderId="3" xfId="0" applyNumberFormat="1" applyFont="1" applyFill="1" applyBorder="1" applyAlignment="1" applyProtection="1">
      <alignment horizontal="center" vertical="center" wrapText="1"/>
      <protection locked="0"/>
    </xf>
    <xf numFmtId="49" fontId="33" fillId="16" borderId="3" xfId="0" applyNumberFormat="1" applyFont="1" applyFill="1" applyBorder="1" applyAlignment="1" applyProtection="1">
      <alignment horizontal="center" vertical="center" wrapText="1"/>
      <protection locked="0"/>
    </xf>
    <xf numFmtId="0" fontId="33" fillId="17" borderId="3" xfId="0" applyNumberFormat="1" applyFont="1" applyFill="1" applyBorder="1" applyAlignment="1" applyProtection="1">
      <alignment horizontal="center" vertical="center" wrapText="1"/>
      <protection locked="0"/>
    </xf>
    <xf numFmtId="0" fontId="33" fillId="3" borderId="15" xfId="0" applyNumberFormat="1" applyFont="1" applyFill="1" applyBorder="1" applyAlignment="1" applyProtection="1">
      <alignment horizontal="center" vertical="center" wrapText="1"/>
      <protection locked="0"/>
    </xf>
    <xf numFmtId="0" fontId="12" fillId="2" borderId="3" xfId="6" applyFont="1" applyFill="1" applyBorder="1" applyAlignment="1" applyProtection="1">
      <alignment horizontal="left" vertical="center" wrapText="1"/>
      <protection locked="0"/>
    </xf>
    <xf numFmtId="0" fontId="13" fillId="2" borderId="3" xfId="6" applyFont="1" applyFill="1" applyBorder="1" applyAlignment="1" applyProtection="1">
      <alignment horizontal="left" vertical="center" wrapText="1"/>
      <protection locked="0"/>
    </xf>
    <xf numFmtId="0" fontId="12" fillId="2" borderId="16" xfId="6" applyFont="1" applyFill="1" applyBorder="1" applyAlignment="1" applyProtection="1">
      <alignment horizontal="left" vertical="center" wrapText="1"/>
      <protection locked="0"/>
    </xf>
    <xf numFmtId="0" fontId="12" fillId="2" borderId="2" xfId="6" applyFont="1" applyFill="1" applyBorder="1" applyAlignment="1" applyProtection="1">
      <alignment horizontal="left" vertical="center" wrapText="1"/>
      <protection locked="0"/>
    </xf>
    <xf numFmtId="0" fontId="12" fillId="2" borderId="4" xfId="6" applyFont="1" applyFill="1" applyBorder="1" applyAlignment="1" applyProtection="1">
      <alignment horizontal="left" vertical="center" wrapText="1"/>
      <protection locked="0"/>
    </xf>
    <xf numFmtId="0" fontId="13" fillId="2" borderId="6" xfId="6" applyFont="1" applyFill="1" applyBorder="1" applyAlignment="1" applyProtection="1">
      <alignment horizontal="left" vertical="center" wrapText="1"/>
      <protection locked="0"/>
    </xf>
    <xf numFmtId="0" fontId="13" fillId="2" borderId="8" xfId="6" applyFont="1" applyFill="1" applyBorder="1" applyAlignment="1" applyProtection="1">
      <alignment horizontal="left" vertical="center" wrapText="1"/>
      <protection locked="0"/>
    </xf>
    <xf numFmtId="0" fontId="13" fillId="2" borderId="7" xfId="6" applyFont="1" applyFill="1" applyBorder="1" applyAlignment="1" applyProtection="1">
      <alignment horizontal="left" vertical="center" wrapText="1"/>
      <protection locked="0"/>
    </xf>
    <xf numFmtId="0" fontId="13" fillId="2" borderId="12" xfId="6" applyFont="1" applyFill="1" applyBorder="1" applyAlignment="1" applyProtection="1">
      <alignment horizontal="left" vertical="center" wrapText="1"/>
      <protection locked="0"/>
    </xf>
    <xf numFmtId="0" fontId="13" fillId="2" borderId="14" xfId="6" applyFont="1" applyFill="1" applyBorder="1" applyAlignment="1" applyProtection="1">
      <alignment horizontal="left" vertical="center" wrapText="1"/>
      <protection locked="0"/>
    </xf>
    <xf numFmtId="0" fontId="13" fillId="2" borderId="13" xfId="6" applyFont="1" applyFill="1" applyBorder="1" applyAlignment="1" applyProtection="1">
      <alignment horizontal="left" vertical="center" wrapText="1"/>
      <protection locked="0"/>
    </xf>
    <xf numFmtId="0" fontId="12" fillId="3" borderId="12" xfId="6" applyFont="1" applyFill="1" applyBorder="1" applyAlignment="1" applyProtection="1">
      <alignment horizontal="left" vertical="center" wrapText="1"/>
      <protection locked="0"/>
    </xf>
    <xf numFmtId="0" fontId="12" fillId="3" borderId="14" xfId="6" applyFont="1" applyFill="1" applyBorder="1" applyAlignment="1" applyProtection="1">
      <alignment horizontal="left" vertical="center" wrapText="1"/>
      <protection locked="0"/>
    </xf>
    <xf numFmtId="0" fontId="12" fillId="3" borderId="13" xfId="6" applyFont="1" applyFill="1" applyBorder="1" applyAlignment="1" applyProtection="1">
      <alignment horizontal="left" vertical="center" wrapText="1"/>
      <protection locked="0"/>
    </xf>
    <xf numFmtId="0" fontId="12" fillId="3" borderId="16" xfId="6" applyFont="1" applyFill="1" applyBorder="1" applyAlignment="1" applyProtection="1">
      <alignment horizontal="left" vertical="center" wrapText="1"/>
      <protection locked="0"/>
    </xf>
    <xf numFmtId="0" fontId="12" fillId="3" borderId="2" xfId="6" applyFont="1" applyFill="1" applyBorder="1" applyAlignment="1" applyProtection="1">
      <alignment horizontal="left" vertical="center" wrapText="1"/>
      <protection locked="0"/>
    </xf>
    <xf numFmtId="0" fontId="12" fillId="3" borderId="4" xfId="6" applyFont="1" applyFill="1" applyBorder="1" applyAlignment="1" applyProtection="1">
      <alignment horizontal="left" vertical="center" wrapText="1"/>
      <protection locked="0"/>
    </xf>
    <xf numFmtId="0" fontId="13" fillId="3" borderId="6" xfId="6" applyFont="1" applyFill="1" applyBorder="1" applyAlignment="1" applyProtection="1">
      <alignment horizontal="left" vertical="center" wrapText="1"/>
      <protection locked="0"/>
    </xf>
    <xf numFmtId="0" fontId="13" fillId="3" borderId="8" xfId="6" applyFont="1" applyFill="1" applyBorder="1" applyAlignment="1" applyProtection="1">
      <alignment horizontal="left" vertical="center" wrapText="1"/>
      <protection locked="0"/>
    </xf>
    <xf numFmtId="0" fontId="13" fillId="3" borderId="7" xfId="6" applyFont="1" applyFill="1" applyBorder="1" applyAlignment="1" applyProtection="1">
      <alignment horizontal="left" vertical="center" wrapText="1"/>
      <protection locked="0"/>
    </xf>
    <xf numFmtId="0" fontId="13" fillId="3" borderId="12" xfId="6" applyFont="1" applyFill="1" applyBorder="1" applyAlignment="1" applyProtection="1">
      <alignment horizontal="left" vertical="center" wrapText="1"/>
      <protection locked="0"/>
    </xf>
    <xf numFmtId="0" fontId="13" fillId="3" borderId="14" xfId="6" applyFont="1" applyFill="1" applyBorder="1" applyAlignment="1" applyProtection="1">
      <alignment horizontal="left" vertical="center" wrapText="1"/>
      <protection locked="0"/>
    </xf>
    <xf numFmtId="0" fontId="13" fillId="3" borderId="13" xfId="6" applyFont="1" applyFill="1" applyBorder="1" applyAlignment="1" applyProtection="1">
      <alignment horizontal="left" vertical="center" wrapText="1"/>
      <protection locked="0"/>
    </xf>
    <xf numFmtId="0" fontId="12" fillId="5" borderId="16" xfId="6" applyFont="1" applyFill="1" applyBorder="1" applyAlignment="1" applyProtection="1">
      <alignment horizontal="left" vertical="center" wrapText="1"/>
      <protection locked="0"/>
    </xf>
    <xf numFmtId="0" fontId="12" fillId="5" borderId="2" xfId="6" applyFont="1" applyFill="1" applyBorder="1" applyAlignment="1" applyProtection="1">
      <alignment horizontal="left" vertical="center" wrapText="1"/>
      <protection locked="0"/>
    </xf>
    <xf numFmtId="0" fontId="12" fillId="5" borderId="4" xfId="6" applyFont="1" applyFill="1" applyBorder="1" applyAlignment="1" applyProtection="1">
      <alignment horizontal="left" vertical="center" wrapText="1"/>
      <protection locked="0"/>
    </xf>
    <xf numFmtId="0" fontId="13" fillId="5" borderId="6" xfId="6" applyFont="1" applyFill="1" applyBorder="1" applyAlignment="1" applyProtection="1">
      <alignment horizontal="left" vertical="center" wrapText="1"/>
      <protection locked="0"/>
    </xf>
    <xf numFmtId="0" fontId="13" fillId="5" borderId="8" xfId="6" applyFont="1" applyFill="1" applyBorder="1" applyAlignment="1" applyProtection="1">
      <alignment horizontal="left" vertical="center" wrapText="1"/>
      <protection locked="0"/>
    </xf>
    <xf numFmtId="0" fontId="13" fillId="5" borderId="7" xfId="6" applyFont="1" applyFill="1" applyBorder="1" applyAlignment="1" applyProtection="1">
      <alignment horizontal="left" vertical="center" wrapText="1"/>
      <protection locked="0"/>
    </xf>
    <xf numFmtId="0" fontId="13" fillId="5" borderId="12" xfId="6" applyFont="1" applyFill="1" applyBorder="1" applyAlignment="1" applyProtection="1">
      <alignment horizontal="left" vertical="center" wrapText="1"/>
      <protection locked="0"/>
    </xf>
    <xf numFmtId="0" fontId="13" fillId="5" borderId="14" xfId="6" applyFont="1" applyFill="1" applyBorder="1" applyAlignment="1" applyProtection="1">
      <alignment horizontal="left" vertical="center" wrapText="1"/>
      <protection locked="0"/>
    </xf>
    <xf numFmtId="0" fontId="13" fillId="5" borderId="13" xfId="6" applyFont="1" applyFill="1" applyBorder="1" applyAlignment="1" applyProtection="1">
      <alignment horizontal="left" vertical="center" wrapText="1"/>
      <protection locked="0"/>
    </xf>
    <xf numFmtId="49" fontId="13" fillId="2" borderId="3" xfId="0" applyNumberFormat="1" applyFont="1" applyFill="1" applyBorder="1" applyAlignment="1">
      <alignment horizontal="center"/>
    </xf>
    <xf numFmtId="49" fontId="13" fillId="2" borderId="3" xfId="0" applyNumberFormat="1" applyFont="1" applyFill="1" applyBorder="1" applyAlignment="1" applyProtection="1">
      <alignment horizontal="center" vertical="center" wrapText="1"/>
      <protection locked="0"/>
    </xf>
    <xf numFmtId="0" fontId="12" fillId="17" borderId="3" xfId="0" applyNumberFormat="1" applyFont="1" applyFill="1" applyBorder="1" applyAlignment="1" applyProtection="1">
      <alignment horizontal="center" vertical="center" wrapText="1"/>
      <protection locked="0"/>
    </xf>
    <xf numFmtId="0" fontId="12" fillId="17" borderId="4" xfId="0" applyNumberFormat="1" applyFont="1" applyFill="1" applyBorder="1" applyAlignment="1" applyProtection="1">
      <alignment horizontal="center" vertical="center" wrapText="1"/>
      <protection locked="0"/>
    </xf>
    <xf numFmtId="0" fontId="33" fillId="17" borderId="4" xfId="0" applyNumberFormat="1" applyFont="1" applyFill="1" applyBorder="1" applyAlignment="1" applyProtection="1">
      <alignment horizontal="center" vertical="center" wrapText="1"/>
      <protection locked="0"/>
    </xf>
    <xf numFmtId="0" fontId="52" fillId="4" borderId="3" xfId="0" applyFont="1" applyFill="1" applyBorder="1" applyAlignment="1">
      <alignment horizontal="center" vertical="center" wrapText="1"/>
    </xf>
    <xf numFmtId="0" fontId="34" fillId="3" borderId="3" xfId="0" applyNumberFormat="1" applyFont="1" applyFill="1" applyBorder="1" applyAlignment="1" applyProtection="1">
      <alignment horizontal="center" vertical="center" wrapText="1"/>
      <protection locked="0"/>
    </xf>
    <xf numFmtId="0" fontId="34" fillId="12" borderId="3" xfId="0" applyNumberFormat="1" applyFont="1" applyFill="1" applyBorder="1" applyAlignment="1" applyProtection="1">
      <alignment horizontal="center" vertical="center" wrapText="1"/>
      <protection locked="0"/>
    </xf>
    <xf numFmtId="0" fontId="34" fillId="13" borderId="3" xfId="0" applyNumberFormat="1" applyFont="1" applyFill="1" applyBorder="1" applyAlignment="1" applyProtection="1">
      <alignment horizontal="center" vertical="center" wrapText="1"/>
      <protection locked="0"/>
    </xf>
    <xf numFmtId="0" fontId="34" fillId="8" borderId="3" xfId="0" applyNumberFormat="1" applyFont="1" applyFill="1" applyBorder="1" applyAlignment="1" applyProtection="1">
      <alignment horizontal="center" vertical="center" wrapText="1"/>
      <protection locked="0"/>
    </xf>
    <xf numFmtId="0" fontId="34" fillId="10" borderId="3" xfId="0" applyNumberFormat="1" applyFont="1" applyFill="1" applyBorder="1" applyAlignment="1" applyProtection="1">
      <alignment horizontal="center" vertical="center" wrapText="1"/>
      <protection locked="0"/>
    </xf>
    <xf numFmtId="0" fontId="34" fillId="4" borderId="3" xfId="0" applyNumberFormat="1" applyFont="1" applyFill="1" applyBorder="1" applyAlignment="1" applyProtection="1">
      <alignment horizontal="center" vertical="center" wrapText="1"/>
      <protection locked="0"/>
    </xf>
    <xf numFmtId="0" fontId="34" fillId="11" borderId="3" xfId="0" applyNumberFormat="1" applyFont="1" applyFill="1" applyBorder="1" applyAlignment="1" applyProtection="1">
      <alignment horizontal="center" vertical="center" wrapText="1"/>
      <protection locked="0"/>
    </xf>
    <xf numFmtId="0" fontId="53" fillId="0" borderId="3" xfId="0" applyFont="1" applyBorder="1"/>
    <xf numFmtId="0" fontId="53" fillId="0" borderId="0" xfId="0" applyFont="1"/>
    <xf numFmtId="49" fontId="52" fillId="3" borderId="3" xfId="0" applyNumberFormat="1" applyFont="1" applyFill="1" applyBorder="1" applyAlignment="1">
      <alignment horizontal="center" vertical="center" wrapText="1"/>
    </xf>
    <xf numFmtId="0" fontId="27" fillId="0" borderId="3" xfId="0" applyFont="1" applyBorder="1" applyAlignment="1">
      <alignment horizontal="left" vertical="center" wrapText="1"/>
    </xf>
    <xf numFmtId="0" fontId="19" fillId="0" borderId="3" xfId="0" applyFont="1" applyBorder="1" applyAlignment="1">
      <alignment horizontal="left" vertical="center" wrapText="1" readingOrder="1"/>
    </xf>
    <xf numFmtId="0" fontId="49" fillId="0" borderId="9" xfId="0" applyFont="1" applyBorder="1" applyAlignment="1">
      <alignment horizontal="left" vertical="center" wrapText="1" readingOrder="1"/>
    </xf>
    <xf numFmtId="49" fontId="52" fillId="2" borderId="3" xfId="0" applyNumberFormat="1" applyFont="1" applyFill="1" applyBorder="1" applyAlignment="1">
      <alignment horizontal="center" vertical="center" wrapText="1"/>
    </xf>
    <xf numFmtId="0" fontId="10" fillId="3" borderId="3" xfId="0" applyNumberFormat="1" applyFont="1" applyFill="1" applyBorder="1" applyAlignment="1">
      <alignment horizontal="center" vertical="center" wrapText="1"/>
    </xf>
    <xf numFmtId="49" fontId="52" fillId="5"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0" fontId="54" fillId="0" borderId="3" xfId="0" applyFont="1" applyBorder="1" applyAlignment="1">
      <alignment wrapText="1"/>
    </xf>
    <xf numFmtId="0" fontId="49" fillId="0" borderId="0" xfId="0" applyFont="1" applyAlignment="1">
      <alignment horizontal="left" vertical="center" wrapText="1"/>
    </xf>
    <xf numFmtId="0" fontId="49" fillId="0" borderId="3" xfId="0" applyFont="1" applyBorder="1" applyAlignment="1">
      <alignment horizontal="left" vertical="center" wrapText="1"/>
    </xf>
    <xf numFmtId="0" fontId="10" fillId="0" borderId="17" xfId="0" applyFont="1" applyBorder="1" applyAlignment="1">
      <alignment horizontal="left" vertical="center" wrapText="1"/>
    </xf>
    <xf numFmtId="0" fontId="10" fillId="3" borderId="17" xfId="0" applyFont="1" applyFill="1" applyBorder="1" applyAlignment="1">
      <alignment horizontal="left" vertical="center" wrapText="1"/>
    </xf>
    <xf numFmtId="49" fontId="10" fillId="14" borderId="17" xfId="0" applyNumberFormat="1" applyFont="1" applyFill="1" applyBorder="1" applyAlignment="1">
      <alignment horizontal="left" vertical="center" wrapText="1"/>
    </xf>
    <xf numFmtId="0" fontId="10" fillId="0" borderId="18" xfId="0" applyFont="1" applyBorder="1" applyAlignment="1">
      <alignment horizontal="left" vertical="center" wrapText="1"/>
    </xf>
    <xf numFmtId="2" fontId="10" fillId="3" borderId="15" xfId="0" quotePrefix="1" applyNumberFormat="1" applyFont="1" applyFill="1" applyBorder="1" applyAlignment="1">
      <alignment horizontal="left" vertical="center" wrapText="1"/>
    </xf>
    <xf numFmtId="49" fontId="10" fillId="3" borderId="16" xfId="0" applyNumberFormat="1" applyFont="1" applyFill="1" applyBorder="1" applyAlignment="1">
      <alignment horizontal="left" vertical="center" wrapText="1"/>
    </xf>
    <xf numFmtId="0" fontId="10" fillId="3" borderId="3" xfId="0" quotePrefix="1" applyFont="1" applyFill="1" applyBorder="1" applyAlignment="1">
      <alignment horizontal="left" vertical="center" wrapText="1"/>
    </xf>
    <xf numFmtId="49" fontId="20" fillId="3" borderId="5" xfId="0" applyNumberFormat="1" applyFont="1" applyFill="1" applyBorder="1" applyAlignment="1">
      <alignment horizontal="left" vertical="center" wrapText="1"/>
    </xf>
    <xf numFmtId="0" fontId="10" fillId="3" borderId="5" xfId="0" quotePrefix="1" applyFont="1" applyFill="1" applyBorder="1" applyAlignment="1">
      <alignment horizontal="left" vertical="top" wrapText="1"/>
    </xf>
    <xf numFmtId="0" fontId="19" fillId="3" borderId="3" xfId="0" applyFont="1" applyFill="1" applyBorder="1" applyAlignment="1">
      <alignment horizontal="left" vertical="top" wrapText="1"/>
    </xf>
    <xf numFmtId="0" fontId="10" fillId="3" borderId="4" xfId="0" applyFont="1" applyFill="1" applyBorder="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3" xfId="0" applyFont="1" applyBorder="1" applyAlignment="1">
      <alignment horizontal="left"/>
    </xf>
    <xf numFmtId="49" fontId="10" fillId="3" borderId="8" xfId="0" applyNumberFormat="1" applyFont="1" applyFill="1" applyBorder="1" applyAlignment="1">
      <alignment horizontal="left" vertical="center" wrapText="1"/>
    </xf>
    <xf numFmtId="49" fontId="20" fillId="3" borderId="5" xfId="0" quotePrefix="1" applyNumberFormat="1" applyFont="1" applyFill="1" applyBorder="1" applyAlignment="1">
      <alignment horizontal="left" vertical="center" wrapText="1"/>
    </xf>
    <xf numFmtId="0" fontId="10" fillId="3" borderId="3" xfId="0" quotePrefix="1" applyFont="1" applyFill="1" applyBorder="1" applyAlignment="1">
      <alignment horizontal="left" vertical="top" wrapText="1"/>
    </xf>
    <xf numFmtId="0" fontId="55" fillId="0" borderId="0" xfId="0" applyFont="1" applyAlignment="1">
      <alignment horizontal="left"/>
    </xf>
    <xf numFmtId="0" fontId="13" fillId="2" borderId="5" xfId="0" quotePrefix="1" applyNumberFormat="1" applyFont="1" applyFill="1" applyBorder="1" applyAlignment="1">
      <alignment horizontal="left" vertical="center" wrapText="1"/>
    </xf>
    <xf numFmtId="0" fontId="55" fillId="3" borderId="0" xfId="0" applyFont="1" applyFill="1" applyAlignment="1">
      <alignment horizontal="left"/>
    </xf>
    <xf numFmtId="0" fontId="55" fillId="0" borderId="0" xfId="0" applyFont="1" applyAlignment="1">
      <alignment horizontal="left" wrapText="1"/>
    </xf>
    <xf numFmtId="0" fontId="55" fillId="0" borderId="0" xfId="0" applyFont="1"/>
    <xf numFmtId="0" fontId="55" fillId="3" borderId="0" xfId="0" applyFont="1" applyFill="1" applyAlignment="1">
      <alignment horizontal="left" wrapText="1"/>
    </xf>
    <xf numFmtId="0" fontId="55" fillId="3" borderId="0" xfId="0" applyFont="1" applyFill="1"/>
    <xf numFmtId="49" fontId="10" fillId="3" borderId="3" xfId="0" applyNumberFormat="1" applyFont="1" applyFill="1" applyBorder="1" applyAlignment="1">
      <alignment horizontal="left" vertical="top" wrapText="1"/>
    </xf>
    <xf numFmtId="0" fontId="13" fillId="2" borderId="2" xfId="0" applyFont="1" applyFill="1" applyBorder="1" applyAlignment="1">
      <alignment horizontal="left" vertical="center" wrapText="1"/>
    </xf>
    <xf numFmtId="49" fontId="10" fillId="3" borderId="3" xfId="0" quotePrefix="1" applyNumberFormat="1" applyFont="1" applyFill="1" applyBorder="1" applyAlignment="1">
      <alignment horizontal="left" vertical="top" wrapText="1"/>
    </xf>
    <xf numFmtId="0" fontId="0" fillId="2" borderId="3" xfId="0" applyFill="1" applyBorder="1" applyAlignment="1">
      <alignment horizontal="center"/>
    </xf>
    <xf numFmtId="0" fontId="13" fillId="2" borderId="3" xfId="0" applyNumberFormat="1" applyFont="1" applyFill="1" applyBorder="1" applyAlignment="1">
      <alignment horizontal="left" vertical="center" wrapText="1"/>
    </xf>
    <xf numFmtId="0" fontId="13" fillId="2" borderId="11" xfId="0" applyNumberFormat="1" applyFont="1" applyFill="1" applyBorder="1" applyAlignment="1">
      <alignment horizontal="left" vertical="center" wrapText="1"/>
    </xf>
    <xf numFmtId="0" fontId="0" fillId="2" borderId="9" xfId="0" applyFill="1" applyBorder="1" applyAlignment="1">
      <alignment horizontal="center"/>
    </xf>
    <xf numFmtId="0" fontId="0" fillId="2" borderId="0" xfId="0" applyFill="1" applyBorder="1" applyAlignment="1">
      <alignment horizontal="center"/>
    </xf>
    <xf numFmtId="0" fontId="13" fillId="2" borderId="7" xfId="0" applyNumberFormat="1" applyFont="1" applyFill="1" applyBorder="1" applyAlignment="1">
      <alignment horizontal="left" vertical="center" wrapText="1"/>
    </xf>
    <xf numFmtId="0" fontId="13" fillId="2" borderId="13" xfId="0" applyNumberFormat="1" applyFont="1" applyFill="1" applyBorder="1" applyAlignment="1">
      <alignment horizontal="left" vertical="center" wrapText="1"/>
    </xf>
    <xf numFmtId="0" fontId="13" fillId="2" borderId="16"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49" fontId="10" fillId="3" borderId="9" xfId="0" applyNumberFormat="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5" xfId="0" applyFont="1" applyFill="1" applyBorder="1" applyAlignment="1">
      <alignment horizontal="center" vertical="center" wrapText="1"/>
    </xf>
    <xf numFmtId="49" fontId="10" fillId="3" borderId="15" xfId="0" applyNumberFormat="1" applyFont="1" applyFill="1" applyBorder="1" applyAlignment="1">
      <alignment horizontal="center" vertical="center" wrapText="1"/>
    </xf>
    <xf numFmtId="49" fontId="10" fillId="3" borderId="5" xfId="0" applyNumberFormat="1" applyFont="1" applyFill="1" applyBorder="1" applyAlignment="1">
      <alignment horizontal="left" vertical="center" wrapText="1"/>
    </xf>
    <xf numFmtId="49" fontId="10" fillId="3" borderId="9" xfId="0" applyNumberFormat="1" applyFont="1" applyFill="1" applyBorder="1" applyAlignment="1">
      <alignment horizontal="left" vertical="center" wrapText="1"/>
    </xf>
    <xf numFmtId="49" fontId="10" fillId="3" borderId="15" xfId="0" applyNumberFormat="1" applyFont="1" applyFill="1" applyBorder="1" applyAlignment="1">
      <alignment horizontal="left" vertical="center" wrapText="1"/>
    </xf>
    <xf numFmtId="49" fontId="13" fillId="2" borderId="4" xfId="0" applyNumberFormat="1" applyFont="1" applyFill="1" applyBorder="1" applyAlignment="1">
      <alignment horizontal="left" vertical="center" wrapText="1"/>
    </xf>
    <xf numFmtId="0" fontId="20" fillId="3" borderId="15" xfId="0" applyFont="1" applyFill="1" applyBorder="1" applyAlignment="1">
      <alignment horizontal="center" vertical="center" wrapText="1"/>
    </xf>
    <xf numFmtId="49" fontId="19" fillId="3" borderId="5" xfId="0" applyNumberFormat="1" applyFont="1" applyFill="1" applyBorder="1" applyAlignment="1">
      <alignment horizontal="center" vertical="center" wrapText="1"/>
    </xf>
    <xf numFmtId="0" fontId="20" fillId="3" borderId="5" xfId="0" applyFont="1" applyFill="1" applyBorder="1" applyAlignment="1">
      <alignment horizontal="center" vertical="center" wrapText="1"/>
    </xf>
    <xf numFmtId="49" fontId="20" fillId="3" borderId="5" xfId="0" applyNumberFormat="1" applyFont="1" applyFill="1" applyBorder="1" applyAlignment="1">
      <alignment horizontal="center" vertical="center" wrapText="1"/>
    </xf>
    <xf numFmtId="49" fontId="20" fillId="3" borderId="15" xfId="0" applyNumberFormat="1" applyFont="1" applyFill="1" applyBorder="1" applyAlignment="1">
      <alignment horizontal="center" vertical="center" wrapText="1"/>
    </xf>
    <xf numFmtId="49" fontId="20" fillId="3" borderId="9" xfId="0" applyNumberFormat="1" applyFont="1" applyFill="1" applyBorder="1" applyAlignment="1">
      <alignment horizontal="center" vertical="center" wrapText="1"/>
    </xf>
    <xf numFmtId="49" fontId="47" fillId="3" borderId="5" xfId="0" applyNumberFormat="1" applyFont="1" applyFill="1" applyBorder="1" applyAlignment="1">
      <alignment horizontal="center" vertical="center" wrapText="1"/>
    </xf>
    <xf numFmtId="49" fontId="12" fillId="3" borderId="5" xfId="0" applyNumberFormat="1" applyFont="1" applyFill="1" applyBorder="1" applyAlignment="1">
      <alignment horizontal="center" vertical="center" wrapText="1"/>
    </xf>
    <xf numFmtId="0" fontId="10" fillId="3" borderId="15" xfId="0" applyFont="1" applyFill="1" applyBorder="1" applyAlignment="1">
      <alignment horizontal="center" vertical="center"/>
    </xf>
    <xf numFmtId="0" fontId="10" fillId="3" borderId="5" xfId="0" applyFont="1" applyFill="1" applyBorder="1" applyAlignment="1">
      <alignment vertical="center" wrapText="1"/>
    </xf>
    <xf numFmtId="49" fontId="10" fillId="3" borderId="5" xfId="0" applyNumberFormat="1" applyFont="1" applyFill="1" applyBorder="1" applyAlignment="1">
      <alignment vertical="center" wrapText="1"/>
    </xf>
    <xf numFmtId="49" fontId="10" fillId="3" borderId="15" xfId="0" applyNumberFormat="1" applyFont="1" applyFill="1" applyBorder="1" applyAlignment="1">
      <alignment vertical="center" wrapText="1"/>
    </xf>
    <xf numFmtId="0" fontId="10" fillId="3" borderId="5" xfId="0" applyFont="1" applyFill="1" applyBorder="1" applyAlignment="1">
      <alignment horizontal="left" vertical="top" wrapText="1"/>
    </xf>
    <xf numFmtId="0" fontId="10" fillId="3" borderId="5" xfId="0" applyFont="1" applyFill="1" applyBorder="1" applyAlignment="1">
      <alignment horizontal="left" vertical="center" wrapText="1"/>
    </xf>
    <xf numFmtId="49" fontId="19" fillId="3" borderId="5" xfId="0" applyNumberFormat="1" applyFont="1" applyFill="1" applyBorder="1" applyAlignment="1">
      <alignment horizontal="left" vertical="center" wrapText="1"/>
    </xf>
    <xf numFmtId="49" fontId="19" fillId="3" borderId="9" xfId="0" applyNumberFormat="1" applyFont="1" applyFill="1" applyBorder="1" applyAlignment="1">
      <alignment horizontal="left" vertical="center" wrapText="1"/>
    </xf>
    <xf numFmtId="0" fontId="27" fillId="3" borderId="15" xfId="0" applyFont="1" applyFill="1" applyBorder="1" applyAlignment="1">
      <alignment horizontal="center" vertical="center" wrapText="1"/>
    </xf>
    <xf numFmtId="0" fontId="14" fillId="3" borderId="3" xfId="0" applyNumberFormat="1"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3" fillId="2" borderId="5" xfId="0" applyNumberFormat="1" applyFont="1" applyFill="1" applyBorder="1" applyAlignment="1">
      <alignment horizontal="left" vertical="center" wrapText="1"/>
    </xf>
    <xf numFmtId="0" fontId="10" fillId="3" borderId="5" xfId="0" quotePrefix="1" applyFont="1" applyFill="1" applyBorder="1" applyAlignment="1">
      <alignment horizontal="left" vertical="center" wrapText="1"/>
    </xf>
    <xf numFmtId="49" fontId="10" fillId="3" borderId="3" xfId="0" applyNumberFormat="1" applyFont="1" applyFill="1" applyBorder="1" applyAlignment="1">
      <alignment horizontal="left" vertical="center" wrapText="1"/>
    </xf>
    <xf numFmtId="49" fontId="10" fillId="3" borderId="3" xfId="0" applyNumberFormat="1" applyFont="1" applyFill="1" applyBorder="1" applyAlignment="1">
      <alignment horizontal="center" vertical="center" wrapText="1"/>
    </xf>
    <xf numFmtId="2" fontId="10" fillId="3" borderId="5" xfId="0" quotePrefix="1" applyNumberFormat="1" applyFont="1" applyFill="1" applyBorder="1" applyAlignment="1">
      <alignment horizontal="left" vertical="center" wrapText="1"/>
    </xf>
    <xf numFmtId="49" fontId="27" fillId="3" borderId="5" xfId="0" applyNumberFormat="1" applyFont="1" applyFill="1" applyBorder="1" applyAlignment="1">
      <alignment horizontal="center" vertical="center" wrapText="1"/>
    </xf>
    <xf numFmtId="0" fontId="34" fillId="18" borderId="3" xfId="0" applyNumberFormat="1" applyFont="1" applyFill="1" applyBorder="1" applyAlignment="1" applyProtection="1">
      <alignment horizontal="center" vertical="center" wrapText="1"/>
      <protection locked="0"/>
    </xf>
    <xf numFmtId="0" fontId="10" fillId="3" borderId="3" xfId="0" quotePrefix="1" applyFont="1" applyFill="1" applyBorder="1" applyAlignment="1">
      <alignment horizontal="left" vertical="center" wrapText="1" readingOrder="1"/>
    </xf>
    <xf numFmtId="49" fontId="10" fillId="3" borderId="5" xfId="0" applyNumberFormat="1" applyFont="1" applyFill="1" applyBorder="1" applyAlignment="1">
      <alignment horizontal="center" vertical="center" wrapText="1"/>
    </xf>
    <xf numFmtId="49" fontId="10" fillId="3" borderId="9" xfId="0" applyNumberFormat="1" applyFont="1" applyFill="1" applyBorder="1" applyAlignment="1">
      <alignment horizontal="center" vertical="center" wrapText="1"/>
    </xf>
    <xf numFmtId="49" fontId="10" fillId="3" borderId="15" xfId="0" applyNumberFormat="1" applyFont="1" applyFill="1" applyBorder="1" applyAlignment="1">
      <alignment horizontal="center" vertical="center" wrapText="1"/>
    </xf>
    <xf numFmtId="0" fontId="13" fillId="2" borderId="5" xfId="0" applyNumberFormat="1" applyFont="1" applyFill="1" applyBorder="1" applyAlignment="1">
      <alignment horizontal="left" vertical="center" wrapText="1"/>
    </xf>
    <xf numFmtId="49" fontId="10" fillId="3" borderId="5" xfId="0" applyNumberFormat="1" applyFont="1" applyFill="1" applyBorder="1" applyAlignment="1">
      <alignment horizontal="left" vertical="center" wrapText="1"/>
    </xf>
    <xf numFmtId="49" fontId="10" fillId="3" borderId="9" xfId="0" applyNumberFormat="1" applyFont="1" applyFill="1" applyBorder="1" applyAlignment="1">
      <alignment horizontal="left" vertical="center" wrapText="1"/>
    </xf>
    <xf numFmtId="49" fontId="10" fillId="3" borderId="15" xfId="0" applyNumberFormat="1"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15" xfId="0" applyFont="1" applyFill="1" applyBorder="1" applyAlignment="1">
      <alignment horizontal="center" vertical="center" wrapText="1"/>
    </xf>
    <xf numFmtId="49" fontId="13" fillId="2" borderId="4" xfId="0" applyNumberFormat="1" applyFont="1" applyFill="1" applyBorder="1" applyAlignment="1">
      <alignment horizontal="left" vertical="center" wrapText="1"/>
    </xf>
    <xf numFmtId="49" fontId="19" fillId="3" borderId="5" xfId="0" applyNumberFormat="1"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5" xfId="0" applyFont="1" applyFill="1" applyBorder="1" applyAlignment="1">
      <alignment horizontal="center" vertical="center" wrapText="1"/>
    </xf>
    <xf numFmtId="49" fontId="19" fillId="3" borderId="5" xfId="0" applyNumberFormat="1" applyFont="1" applyFill="1" applyBorder="1" applyAlignment="1">
      <alignment horizontal="left" vertical="center" wrapText="1"/>
    </xf>
    <xf numFmtId="49" fontId="19" fillId="3" borderId="9" xfId="0" applyNumberFormat="1" applyFont="1" applyFill="1" applyBorder="1" applyAlignment="1">
      <alignment horizontal="left" vertical="center" wrapText="1"/>
    </xf>
    <xf numFmtId="49" fontId="20" fillId="3" borderId="5" xfId="0" applyNumberFormat="1" applyFont="1" applyFill="1" applyBorder="1" applyAlignment="1">
      <alignment horizontal="center" vertical="center" wrapText="1"/>
    </xf>
    <xf numFmtId="49" fontId="20" fillId="3" borderId="9" xfId="0" applyNumberFormat="1" applyFont="1" applyFill="1" applyBorder="1" applyAlignment="1">
      <alignment horizontal="center" vertical="center" wrapText="1"/>
    </xf>
    <xf numFmtId="49" fontId="20" fillId="3" borderId="15" xfId="0" applyNumberFormat="1" applyFont="1" applyFill="1" applyBorder="1" applyAlignment="1">
      <alignment horizontal="center" vertical="center" wrapText="1"/>
    </xf>
    <xf numFmtId="0" fontId="10" fillId="3" borderId="5" xfId="0" applyFont="1" applyFill="1" applyBorder="1" applyAlignment="1">
      <alignment horizontal="left" vertical="center" wrapText="1"/>
    </xf>
    <xf numFmtId="49" fontId="12" fillId="3" borderId="5" xfId="0" applyNumberFormat="1" applyFont="1" applyFill="1" applyBorder="1" applyAlignment="1">
      <alignment horizontal="center" vertical="center" wrapText="1"/>
    </xf>
    <xf numFmtId="0" fontId="10" fillId="3" borderId="15" xfId="0" applyFont="1" applyFill="1" applyBorder="1" applyAlignment="1">
      <alignment horizontal="center" vertical="center"/>
    </xf>
    <xf numFmtId="0" fontId="10" fillId="3" borderId="5" xfId="0" quotePrefix="1" applyFont="1" applyFill="1" applyBorder="1" applyAlignment="1">
      <alignment horizontal="left" vertical="center" wrapText="1"/>
    </xf>
    <xf numFmtId="0" fontId="10" fillId="3" borderId="5" xfId="0" applyFont="1" applyFill="1" applyBorder="1" applyAlignment="1">
      <alignment vertical="center" wrapText="1"/>
    </xf>
    <xf numFmtId="49" fontId="10" fillId="3" borderId="5" xfId="0" applyNumberFormat="1" applyFont="1" applyFill="1" applyBorder="1" applyAlignment="1">
      <alignment vertical="center" wrapText="1"/>
    </xf>
    <xf numFmtId="49" fontId="10" fillId="3" borderId="15" xfId="0" applyNumberFormat="1" applyFont="1" applyFill="1" applyBorder="1" applyAlignment="1">
      <alignment vertical="center" wrapText="1"/>
    </xf>
    <xf numFmtId="0" fontId="10" fillId="3" borderId="5" xfId="0" applyFont="1" applyFill="1" applyBorder="1" applyAlignment="1">
      <alignment horizontal="left" vertical="top" wrapText="1"/>
    </xf>
    <xf numFmtId="49" fontId="27" fillId="3" borderId="5" xfId="0" applyNumberFormat="1" applyFont="1" applyFill="1" applyBorder="1" applyAlignment="1">
      <alignment horizontal="center" vertical="center" wrapText="1"/>
    </xf>
    <xf numFmtId="49" fontId="10" fillId="3" borderId="3" xfId="0" applyNumberFormat="1" applyFont="1" applyFill="1" applyBorder="1" applyAlignment="1">
      <alignment horizontal="left" vertical="center" wrapText="1"/>
    </xf>
    <xf numFmtId="49" fontId="10" fillId="3" borderId="3" xfId="0" applyNumberFormat="1" applyFont="1" applyFill="1" applyBorder="1" applyAlignment="1">
      <alignment horizontal="center" vertical="center" wrapText="1"/>
    </xf>
    <xf numFmtId="2" fontId="10" fillId="3" borderId="5" xfId="0" quotePrefix="1" applyNumberFormat="1" applyFont="1" applyFill="1" applyBorder="1" applyAlignment="1">
      <alignment horizontal="left" vertical="center" wrapText="1"/>
    </xf>
    <xf numFmtId="0" fontId="14" fillId="3" borderId="3" xfId="0" applyNumberFormat="1"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4" fillId="10" borderId="16" xfId="0" applyNumberFormat="1" applyFont="1" applyFill="1" applyBorder="1" applyAlignment="1">
      <alignment horizontal="center" vertical="center" wrapText="1"/>
    </xf>
    <xf numFmtId="0" fontId="14" fillId="6" borderId="3" xfId="0" applyNumberFormat="1" applyFont="1" applyFill="1" applyBorder="1" applyAlignment="1">
      <alignment horizontal="center" vertical="center" wrapText="1"/>
    </xf>
    <xf numFmtId="0" fontId="14" fillId="8" borderId="4"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49" fontId="10" fillId="3" borderId="9" xfId="0" applyNumberFormat="1" applyFont="1" applyFill="1" applyBorder="1" applyAlignment="1">
      <alignment horizontal="center" vertical="center" wrapText="1"/>
    </xf>
    <xf numFmtId="49" fontId="10" fillId="3" borderId="15" xfId="0" applyNumberFormat="1" applyFont="1" applyFill="1" applyBorder="1" applyAlignment="1">
      <alignment horizontal="center" vertical="center" wrapText="1"/>
    </xf>
    <xf numFmtId="0" fontId="24" fillId="3" borderId="3" xfId="0" applyNumberFormat="1" applyFont="1" applyFill="1" applyBorder="1" applyAlignment="1">
      <alignment horizontal="left" vertical="center" wrapText="1"/>
    </xf>
    <xf numFmtId="0" fontId="13" fillId="2" borderId="5" xfId="0" applyNumberFormat="1" applyFont="1" applyFill="1" applyBorder="1" applyAlignment="1">
      <alignment horizontal="left" vertical="center" wrapText="1"/>
    </xf>
    <xf numFmtId="0" fontId="13" fillId="2" borderId="9" xfId="0" applyNumberFormat="1" applyFont="1" applyFill="1" applyBorder="1" applyAlignment="1">
      <alignment horizontal="left" vertical="center" wrapText="1"/>
    </xf>
    <xf numFmtId="0" fontId="13" fillId="2" borderId="15" xfId="0" applyNumberFormat="1" applyFont="1" applyFill="1" applyBorder="1" applyAlignment="1">
      <alignment horizontal="left" vertical="center" wrapText="1"/>
    </xf>
    <xf numFmtId="0" fontId="55" fillId="0" borderId="9" xfId="0" applyFont="1" applyBorder="1" applyAlignment="1">
      <alignment horizontal="left" vertical="center" wrapText="1"/>
    </xf>
    <xf numFmtId="0" fontId="13" fillId="2" borderId="6" xfId="0" applyNumberFormat="1" applyFont="1" applyFill="1" applyBorder="1" applyAlignment="1">
      <alignment horizontal="center" vertical="center" wrapText="1"/>
    </xf>
    <xf numFmtId="0" fontId="13" fillId="2" borderId="10" xfId="0" applyNumberFormat="1" applyFont="1" applyFill="1" applyBorder="1" applyAlignment="1">
      <alignment horizontal="center" vertical="center" wrapText="1"/>
    </xf>
    <xf numFmtId="0" fontId="13" fillId="2" borderId="12" xfId="0" applyNumberFormat="1" applyFont="1" applyFill="1" applyBorder="1" applyAlignment="1">
      <alignment horizontal="center" vertical="center" wrapText="1"/>
    </xf>
    <xf numFmtId="0" fontId="40" fillId="2" borderId="5" xfId="6" applyFont="1" applyFill="1" applyBorder="1" applyAlignment="1" applyProtection="1">
      <alignment horizontal="left" vertical="center" textRotation="90" wrapText="1"/>
      <protection locked="0"/>
    </xf>
    <xf numFmtId="0" fontId="40" fillId="2" borderId="9" xfId="6" applyFont="1" applyFill="1" applyBorder="1" applyAlignment="1" applyProtection="1">
      <alignment horizontal="left" vertical="center" textRotation="90" wrapText="1"/>
      <protection locked="0"/>
    </xf>
    <xf numFmtId="0" fontId="40" fillId="2" borderId="15" xfId="6" applyFont="1" applyFill="1" applyBorder="1" applyAlignment="1" applyProtection="1">
      <alignment horizontal="left" vertical="center" textRotation="90" wrapText="1"/>
      <protection locked="0"/>
    </xf>
    <xf numFmtId="0" fontId="40" fillId="2" borderId="5" xfId="6" applyFont="1" applyFill="1" applyBorder="1" applyAlignment="1" applyProtection="1">
      <alignment horizontal="center" vertical="center" textRotation="90" wrapText="1"/>
      <protection locked="0"/>
    </xf>
    <xf numFmtId="0" fontId="40" fillId="2" borderId="9" xfId="6" applyFont="1" applyFill="1" applyBorder="1" applyAlignment="1" applyProtection="1">
      <alignment horizontal="center" vertical="center" textRotation="90" wrapText="1"/>
      <protection locked="0"/>
    </xf>
    <xf numFmtId="0" fontId="40" fillId="2" borderId="15" xfId="6" applyFont="1" applyFill="1" applyBorder="1" applyAlignment="1" applyProtection="1">
      <alignment horizontal="center" vertical="center" textRotation="90" wrapText="1"/>
      <protection locked="0"/>
    </xf>
    <xf numFmtId="0" fontId="41" fillId="2" borderId="5" xfId="6" applyFont="1" applyFill="1" applyBorder="1" applyAlignment="1" applyProtection="1">
      <alignment horizontal="left" vertical="center" textRotation="90" wrapText="1"/>
      <protection locked="0"/>
    </xf>
    <xf numFmtId="0" fontId="41" fillId="2" borderId="9" xfId="6" applyFont="1" applyFill="1" applyBorder="1" applyAlignment="1" applyProtection="1">
      <alignment horizontal="left" vertical="center" textRotation="90" wrapText="1"/>
      <protection locked="0"/>
    </xf>
    <xf numFmtId="0" fontId="41" fillId="2" borderId="15" xfId="6" applyFont="1" applyFill="1" applyBorder="1" applyAlignment="1" applyProtection="1">
      <alignment horizontal="left" vertical="center" textRotation="90" wrapText="1"/>
      <protection locked="0"/>
    </xf>
    <xf numFmtId="0" fontId="40" fillId="3" borderId="6" xfId="6" applyFont="1" applyFill="1" applyBorder="1" applyAlignment="1" applyProtection="1">
      <alignment horizontal="left" vertical="center" textRotation="90" wrapText="1"/>
      <protection locked="0"/>
    </xf>
    <xf numFmtId="0" fontId="40" fillId="3" borderId="7" xfId="6" applyFont="1" applyFill="1" applyBorder="1" applyAlignment="1" applyProtection="1">
      <alignment horizontal="center" vertical="center" textRotation="90" wrapText="1"/>
      <protection locked="0"/>
    </xf>
    <xf numFmtId="0" fontId="40" fillId="3" borderId="10" xfId="6" applyFont="1" applyFill="1" applyBorder="1" applyAlignment="1" applyProtection="1">
      <alignment horizontal="left" vertical="center" textRotation="90" wrapText="1"/>
      <protection locked="0"/>
    </xf>
    <xf numFmtId="0" fontId="40" fillId="3" borderId="11" xfId="6" applyFont="1" applyFill="1" applyBorder="1" applyAlignment="1" applyProtection="1">
      <alignment horizontal="center" vertical="center" textRotation="90" wrapText="1"/>
      <protection locked="0"/>
    </xf>
    <xf numFmtId="0" fontId="40" fillId="3" borderId="12" xfId="6" applyFont="1" applyFill="1" applyBorder="1" applyAlignment="1" applyProtection="1">
      <alignment horizontal="left" vertical="center" textRotation="90" wrapText="1"/>
      <protection locked="0"/>
    </xf>
    <xf numFmtId="0" fontId="40" fillId="3" borderId="13" xfId="6" applyFont="1" applyFill="1" applyBorder="1" applyAlignment="1" applyProtection="1">
      <alignment horizontal="center" vertical="center" textRotation="90" wrapText="1"/>
      <protection locked="0"/>
    </xf>
    <xf numFmtId="0" fontId="40" fillId="2" borderId="6" xfId="6" applyFont="1" applyFill="1" applyBorder="1" applyAlignment="1" applyProtection="1">
      <alignment horizontal="left" vertical="center" textRotation="90" wrapText="1"/>
      <protection locked="0"/>
    </xf>
    <xf numFmtId="0" fontId="40" fillId="2" borderId="7" xfId="6" applyFont="1" applyFill="1" applyBorder="1" applyAlignment="1" applyProtection="1">
      <alignment horizontal="center" vertical="center" textRotation="90" wrapText="1"/>
      <protection locked="0"/>
    </xf>
    <xf numFmtId="0" fontId="40" fillId="2" borderId="10" xfId="6" applyFont="1" applyFill="1" applyBorder="1" applyAlignment="1" applyProtection="1">
      <alignment horizontal="left" vertical="center" textRotation="90" wrapText="1"/>
      <protection locked="0"/>
    </xf>
    <xf numFmtId="0" fontId="40" fillId="2" borderId="11" xfId="6" applyFont="1" applyFill="1" applyBorder="1" applyAlignment="1" applyProtection="1">
      <alignment horizontal="center" vertical="center" textRotation="90" wrapText="1"/>
      <protection locked="0"/>
    </xf>
    <xf numFmtId="0" fontId="40" fillId="2" borderId="12" xfId="6" applyFont="1" applyFill="1" applyBorder="1" applyAlignment="1" applyProtection="1">
      <alignment horizontal="left" vertical="center" textRotation="90" wrapText="1"/>
      <protection locked="0"/>
    </xf>
    <xf numFmtId="0" fontId="40" fillId="2" borderId="13" xfId="6" applyFont="1" applyFill="1" applyBorder="1" applyAlignment="1" applyProtection="1">
      <alignment horizontal="center" vertical="center" textRotation="90" wrapText="1"/>
      <protection locked="0"/>
    </xf>
    <xf numFmtId="49" fontId="10" fillId="3" borderId="5" xfId="0" applyNumberFormat="1" applyFont="1" applyFill="1" applyBorder="1" applyAlignment="1">
      <alignment horizontal="left" vertical="center" wrapText="1"/>
    </xf>
    <xf numFmtId="49" fontId="10" fillId="3" borderId="9" xfId="0" applyNumberFormat="1" applyFont="1" applyFill="1" applyBorder="1" applyAlignment="1">
      <alignment horizontal="left" vertical="center" wrapText="1"/>
    </xf>
    <xf numFmtId="49" fontId="10" fillId="3" borderId="15" xfId="0" applyNumberFormat="1" applyFont="1" applyFill="1" applyBorder="1" applyAlignment="1">
      <alignment horizontal="left" vertical="center" wrapText="1"/>
    </xf>
    <xf numFmtId="0" fontId="40" fillId="5" borderId="6" xfId="6" applyFont="1" applyFill="1" applyBorder="1" applyAlignment="1" applyProtection="1">
      <alignment horizontal="left" vertical="center" textRotation="90" wrapText="1"/>
      <protection locked="0"/>
    </xf>
    <xf numFmtId="0" fontId="40" fillId="5" borderId="7" xfId="6" applyFont="1" applyFill="1" applyBorder="1" applyAlignment="1" applyProtection="1">
      <alignment horizontal="center" vertical="center" textRotation="90" wrapText="1"/>
      <protection locked="0"/>
    </xf>
    <xf numFmtId="0" fontId="40" fillId="5" borderId="10" xfId="6" applyFont="1" applyFill="1" applyBorder="1" applyAlignment="1" applyProtection="1">
      <alignment horizontal="left" vertical="center" textRotation="90" wrapText="1"/>
      <protection locked="0"/>
    </xf>
    <xf numFmtId="0" fontId="40" fillId="5" borderId="11" xfId="6" applyFont="1" applyFill="1" applyBorder="1" applyAlignment="1" applyProtection="1">
      <alignment horizontal="center" vertical="center" textRotation="90" wrapText="1"/>
      <protection locked="0"/>
    </xf>
    <xf numFmtId="0" fontId="40" fillId="5" borderId="12" xfId="6" applyFont="1" applyFill="1" applyBorder="1" applyAlignment="1" applyProtection="1">
      <alignment horizontal="left" vertical="center" textRotation="90" wrapText="1"/>
      <protection locked="0"/>
    </xf>
    <xf numFmtId="0" fontId="40" fillId="5" borderId="13" xfId="6" applyFont="1" applyFill="1" applyBorder="1" applyAlignment="1" applyProtection="1">
      <alignment horizontal="center" vertical="center" textRotation="90" wrapText="1"/>
      <protection locked="0"/>
    </xf>
    <xf numFmtId="0" fontId="10" fillId="3" borderId="5"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5" xfId="0" applyFont="1" applyFill="1" applyBorder="1" applyAlignment="1">
      <alignment horizontal="center" vertical="center" wrapText="1"/>
    </xf>
    <xf numFmtId="49" fontId="13" fillId="2" borderId="16" xfId="0" applyNumberFormat="1" applyFont="1" applyFill="1" applyBorder="1" applyAlignment="1">
      <alignment horizontal="left" vertical="center" wrapText="1"/>
    </xf>
    <xf numFmtId="49" fontId="13" fillId="2" borderId="2" xfId="0" applyNumberFormat="1" applyFont="1" applyFill="1" applyBorder="1" applyAlignment="1">
      <alignment horizontal="left" vertical="center" wrapText="1"/>
    </xf>
    <xf numFmtId="49" fontId="13" fillId="2" borderId="4" xfId="0" applyNumberFormat="1" applyFont="1" applyFill="1" applyBorder="1" applyAlignment="1">
      <alignment horizontal="left" vertical="center" wrapText="1"/>
    </xf>
    <xf numFmtId="49" fontId="19" fillId="3" borderId="5" xfId="0" applyNumberFormat="1" applyFont="1" applyFill="1" applyBorder="1" applyAlignment="1">
      <alignment horizontal="center" vertical="center" wrapText="1"/>
    </xf>
    <xf numFmtId="49" fontId="19" fillId="3" borderId="9" xfId="0" applyNumberFormat="1" applyFont="1" applyFill="1" applyBorder="1" applyAlignment="1">
      <alignment horizontal="center" vertical="center" wrapText="1"/>
    </xf>
    <xf numFmtId="49" fontId="19" fillId="3" borderId="15" xfId="0" applyNumberFormat="1"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5" xfId="0" applyFont="1" applyFill="1" applyBorder="1" applyAlignment="1">
      <alignment horizontal="center" vertical="center" wrapText="1"/>
    </xf>
    <xf numFmtId="49" fontId="19" fillId="3" borderId="5" xfId="0" applyNumberFormat="1" applyFont="1" applyFill="1" applyBorder="1" applyAlignment="1">
      <alignment horizontal="left" vertical="center" wrapText="1"/>
    </xf>
    <xf numFmtId="49" fontId="19" fillId="3" borderId="9" xfId="0" applyNumberFormat="1" applyFont="1" applyFill="1" applyBorder="1" applyAlignment="1">
      <alignment horizontal="left" vertical="center" wrapText="1"/>
    </xf>
    <xf numFmtId="49" fontId="19" fillId="3" borderId="15" xfId="0" applyNumberFormat="1" applyFont="1" applyFill="1" applyBorder="1" applyAlignment="1">
      <alignment horizontal="left" vertical="center" wrapText="1"/>
    </xf>
    <xf numFmtId="49" fontId="20" fillId="3" borderId="5" xfId="0" applyNumberFormat="1" applyFont="1" applyFill="1" applyBorder="1" applyAlignment="1">
      <alignment horizontal="center" vertical="center" wrapText="1"/>
    </xf>
    <xf numFmtId="49" fontId="20" fillId="3" borderId="9" xfId="0" applyNumberFormat="1" applyFont="1" applyFill="1" applyBorder="1" applyAlignment="1">
      <alignment horizontal="center" vertical="center" wrapText="1"/>
    </xf>
    <xf numFmtId="49" fontId="20" fillId="3" borderId="15" xfId="0" applyNumberFormat="1" applyFont="1" applyFill="1" applyBorder="1" applyAlignment="1">
      <alignment horizontal="center" vertical="center" wrapText="1"/>
    </xf>
    <xf numFmtId="0" fontId="19" fillId="3" borderId="5" xfId="0" quotePrefix="1" applyFont="1" applyFill="1" applyBorder="1" applyAlignment="1">
      <alignment horizontal="left" vertical="center" wrapText="1"/>
    </xf>
    <xf numFmtId="0" fontId="19" fillId="3" borderId="9" xfId="0" quotePrefix="1" applyFont="1" applyFill="1" applyBorder="1" applyAlignment="1">
      <alignment horizontal="left" vertical="center" wrapText="1"/>
    </xf>
    <xf numFmtId="0" fontId="19" fillId="3" borderId="15" xfId="0" quotePrefix="1" applyFont="1" applyFill="1" applyBorder="1" applyAlignment="1">
      <alignment horizontal="left" vertical="center" wrapText="1"/>
    </xf>
    <xf numFmtId="0" fontId="19" fillId="3" borderId="5" xfId="0" quotePrefix="1" applyFont="1" applyFill="1" applyBorder="1" applyAlignment="1">
      <alignment horizontal="left" vertical="top" wrapText="1"/>
    </xf>
    <xf numFmtId="0" fontId="19" fillId="3" borderId="9" xfId="0" quotePrefix="1" applyFont="1" applyFill="1" applyBorder="1" applyAlignment="1">
      <alignment horizontal="left" vertical="top" wrapText="1"/>
    </xf>
    <xf numFmtId="0" fontId="19" fillId="3" borderId="15" xfId="0" quotePrefix="1" applyFont="1" applyFill="1" applyBorder="1" applyAlignment="1">
      <alignment horizontal="left" vertical="top" wrapText="1"/>
    </xf>
    <xf numFmtId="0" fontId="19" fillId="3" borderId="5" xfId="0" quotePrefix="1" applyFont="1" applyFill="1" applyBorder="1" applyAlignment="1">
      <alignment horizontal="center" vertical="center" wrapText="1"/>
    </xf>
    <xf numFmtId="0" fontId="19" fillId="3" borderId="9" xfId="0" quotePrefix="1" applyFont="1" applyFill="1" applyBorder="1" applyAlignment="1">
      <alignment horizontal="center" vertical="center" wrapText="1"/>
    </xf>
    <xf numFmtId="0" fontId="19" fillId="3" borderId="15" xfId="0" quotePrefix="1"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0" fontId="10" fillId="3" borderId="5" xfId="0" applyFont="1" applyFill="1" applyBorder="1" applyAlignment="1">
      <alignment horizontal="left" vertical="center" wrapText="1"/>
    </xf>
    <xf numFmtId="0" fontId="10" fillId="3" borderId="15" xfId="0" applyFont="1" applyFill="1" applyBorder="1" applyAlignment="1">
      <alignment horizontal="left" vertical="center" wrapText="1"/>
    </xf>
    <xf numFmtId="49" fontId="12" fillId="3" borderId="5"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15" xfId="0" applyFont="1" applyFill="1" applyBorder="1" applyAlignment="1">
      <alignment horizontal="center" vertical="center"/>
    </xf>
    <xf numFmtId="49" fontId="10" fillId="3" borderId="5" xfId="0" applyNumberFormat="1" applyFont="1" applyFill="1" applyBorder="1" applyAlignment="1">
      <alignment horizontal="center" vertical="center"/>
    </xf>
    <xf numFmtId="49" fontId="10" fillId="3" borderId="15" xfId="0" applyNumberFormat="1" applyFont="1" applyFill="1" applyBorder="1" applyAlignment="1">
      <alignment horizontal="center" vertical="center"/>
    </xf>
    <xf numFmtId="0" fontId="10" fillId="3" borderId="5" xfId="0" quotePrefix="1" applyFont="1" applyFill="1" applyBorder="1" applyAlignment="1">
      <alignment horizontal="center" vertical="center" wrapText="1"/>
    </xf>
    <xf numFmtId="0" fontId="10" fillId="3" borderId="9" xfId="0" quotePrefix="1" applyFont="1" applyFill="1" applyBorder="1" applyAlignment="1">
      <alignment horizontal="center" vertical="center" wrapText="1"/>
    </xf>
    <xf numFmtId="0" fontId="10" fillId="3" borderId="5" xfId="0" quotePrefix="1" applyFont="1" applyFill="1" applyBorder="1" applyAlignment="1">
      <alignment horizontal="left" vertical="center" wrapText="1"/>
    </xf>
    <xf numFmtId="0" fontId="10" fillId="3" borderId="9" xfId="0" quotePrefix="1" applyFont="1" applyFill="1" applyBorder="1" applyAlignment="1">
      <alignment horizontal="left" vertical="center" wrapText="1"/>
    </xf>
    <xf numFmtId="0" fontId="10" fillId="3" borderId="5" xfId="0" applyFont="1" applyFill="1" applyBorder="1" applyAlignment="1">
      <alignment vertical="center" wrapText="1"/>
    </xf>
    <xf numFmtId="0" fontId="10" fillId="3" borderId="9" xfId="0" applyFont="1" applyFill="1" applyBorder="1" applyAlignment="1">
      <alignment vertical="center" wrapText="1"/>
    </xf>
    <xf numFmtId="0" fontId="10" fillId="3" borderId="15" xfId="0" applyFont="1" applyFill="1" applyBorder="1" applyAlignment="1">
      <alignment vertical="center" wrapText="1"/>
    </xf>
    <xf numFmtId="0" fontId="10" fillId="3" borderId="9" xfId="0" applyFont="1" applyFill="1" applyBorder="1" applyAlignment="1">
      <alignment horizontal="left" vertical="center" wrapText="1"/>
    </xf>
    <xf numFmtId="49" fontId="10" fillId="3" borderId="5" xfId="0" applyNumberFormat="1" applyFont="1" applyFill="1" applyBorder="1" applyAlignment="1">
      <alignment vertical="center" wrapText="1"/>
    </xf>
    <xf numFmtId="49" fontId="10" fillId="3" borderId="9" xfId="0" applyNumberFormat="1" applyFont="1" applyFill="1" applyBorder="1" applyAlignment="1">
      <alignment vertical="center" wrapText="1"/>
    </xf>
    <xf numFmtId="49" fontId="10" fillId="3" borderId="15" xfId="0" applyNumberFormat="1" applyFont="1" applyFill="1" applyBorder="1" applyAlignment="1">
      <alignment vertical="center" wrapText="1"/>
    </xf>
    <xf numFmtId="0" fontId="10" fillId="3" borderId="5" xfId="0" applyFont="1" applyFill="1" applyBorder="1" applyAlignment="1">
      <alignment horizontal="left" vertical="top" wrapText="1"/>
    </xf>
    <xf numFmtId="0" fontId="10" fillId="3" borderId="15" xfId="0" applyFont="1" applyFill="1" applyBorder="1" applyAlignment="1">
      <alignment horizontal="left" vertical="top" wrapText="1"/>
    </xf>
    <xf numFmtId="0" fontId="45" fillId="12" borderId="16" xfId="0" applyFont="1" applyFill="1" applyBorder="1" applyAlignment="1">
      <alignment horizontal="left" vertical="center" wrapText="1"/>
    </xf>
    <xf numFmtId="0" fontId="45" fillId="12" borderId="2" xfId="0" applyFont="1" applyFill="1" applyBorder="1" applyAlignment="1">
      <alignment horizontal="left" vertical="center" wrapText="1"/>
    </xf>
    <xf numFmtId="0" fontId="45" fillId="12" borderId="4" xfId="0" applyFont="1" applyFill="1" applyBorder="1" applyAlignment="1">
      <alignment horizontal="left" vertical="center" wrapText="1"/>
    </xf>
    <xf numFmtId="49" fontId="27" fillId="3" borderId="5" xfId="0" applyNumberFormat="1" applyFont="1" applyFill="1" applyBorder="1" applyAlignment="1">
      <alignment horizontal="center" vertical="center" wrapText="1"/>
    </xf>
    <xf numFmtId="49" fontId="27" fillId="3" borderId="15" xfId="0" applyNumberFormat="1" applyFont="1" applyFill="1" applyBorder="1" applyAlignment="1">
      <alignment horizontal="center" vertical="center" wrapText="1"/>
    </xf>
    <xf numFmtId="49" fontId="13" fillId="2" borderId="16" xfId="0" applyNumberFormat="1" applyFont="1" applyFill="1" applyBorder="1" applyAlignment="1">
      <alignment horizontal="left" vertical="center"/>
    </xf>
    <xf numFmtId="49" fontId="13" fillId="2" borderId="2" xfId="0" applyNumberFormat="1" applyFont="1" applyFill="1" applyBorder="1" applyAlignment="1">
      <alignment horizontal="left" vertical="center"/>
    </xf>
    <xf numFmtId="49" fontId="13" fillId="2" borderId="4" xfId="0" applyNumberFormat="1" applyFont="1" applyFill="1" applyBorder="1" applyAlignment="1">
      <alignment horizontal="left" vertical="center"/>
    </xf>
    <xf numFmtId="49" fontId="10" fillId="3" borderId="3" xfId="0" applyNumberFormat="1" applyFont="1" applyFill="1" applyBorder="1" applyAlignment="1">
      <alignment horizontal="left" vertical="center" wrapText="1"/>
    </xf>
    <xf numFmtId="49" fontId="10" fillId="3" borderId="3" xfId="0" applyNumberFormat="1" applyFont="1" applyFill="1" applyBorder="1" applyAlignment="1">
      <alignment horizontal="center" vertical="center" wrapText="1"/>
    </xf>
    <xf numFmtId="49" fontId="19" fillId="3" borderId="5" xfId="0" quotePrefix="1" applyNumberFormat="1" applyFont="1" applyFill="1" applyBorder="1" applyAlignment="1">
      <alignment horizontal="left" vertical="center" wrapText="1"/>
    </xf>
    <xf numFmtId="49" fontId="19" fillId="3" borderId="15" xfId="0" quotePrefix="1" applyNumberFormat="1" applyFont="1" applyFill="1" applyBorder="1" applyAlignment="1">
      <alignment horizontal="left" vertical="center" wrapText="1"/>
    </xf>
    <xf numFmtId="2" fontId="26" fillId="3" borderId="5" xfId="0" quotePrefix="1" applyNumberFormat="1" applyFont="1" applyFill="1" applyBorder="1" applyAlignment="1">
      <alignment horizontal="center" vertical="center" wrapText="1"/>
    </xf>
    <xf numFmtId="2" fontId="26" fillId="3" borderId="9" xfId="0" quotePrefix="1" applyNumberFormat="1" applyFont="1" applyFill="1" applyBorder="1" applyAlignment="1">
      <alignment horizontal="center" vertical="center" wrapText="1"/>
    </xf>
    <xf numFmtId="2" fontId="26" fillId="3" borderId="15" xfId="0" quotePrefix="1" applyNumberFormat="1" applyFont="1" applyFill="1" applyBorder="1" applyAlignment="1">
      <alignment horizontal="center" vertical="center" wrapText="1"/>
    </xf>
    <xf numFmtId="0" fontId="45" fillId="2" borderId="16" xfId="0" quotePrefix="1" applyFont="1" applyFill="1" applyBorder="1" applyAlignment="1">
      <alignment horizontal="left" vertical="top" wrapText="1"/>
    </xf>
    <xf numFmtId="0" fontId="45" fillId="2" borderId="2" xfId="0" quotePrefix="1" applyFont="1" applyFill="1" applyBorder="1" applyAlignment="1">
      <alignment horizontal="left" vertical="top" wrapText="1"/>
    </xf>
    <xf numFmtId="0" fontId="45" fillId="2" borderId="4" xfId="0" quotePrefix="1" applyFont="1" applyFill="1" applyBorder="1" applyAlignment="1">
      <alignment horizontal="left" vertical="top" wrapText="1"/>
    </xf>
    <xf numFmtId="0" fontId="20" fillId="3" borderId="5" xfId="0" quotePrefix="1" applyFont="1" applyFill="1" applyBorder="1" applyAlignment="1">
      <alignment horizontal="left" vertical="center" wrapText="1"/>
    </xf>
    <xf numFmtId="0" fontId="20" fillId="3" borderId="9" xfId="0" quotePrefix="1" applyFont="1" applyFill="1" applyBorder="1" applyAlignment="1">
      <alignment horizontal="left" vertical="center" wrapText="1"/>
    </xf>
    <xf numFmtId="49" fontId="10" fillId="3" borderId="6" xfId="0" applyNumberFormat="1" applyFont="1" applyFill="1" applyBorder="1" applyAlignment="1">
      <alignment horizontal="center" vertical="center" wrapText="1"/>
    </xf>
    <xf numFmtId="49" fontId="10" fillId="3" borderId="10" xfId="0" applyNumberFormat="1" applyFont="1" applyFill="1" applyBorder="1" applyAlignment="1">
      <alignment horizontal="center" vertical="center" wrapText="1"/>
    </xf>
    <xf numFmtId="49" fontId="10" fillId="3" borderId="7"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49" fontId="10" fillId="3" borderId="13" xfId="0" applyNumberFormat="1" applyFont="1" applyFill="1" applyBorder="1" applyAlignment="1">
      <alignment horizontal="center" vertical="center" wrapText="1"/>
    </xf>
    <xf numFmtId="49" fontId="25" fillId="3" borderId="5" xfId="0" applyNumberFormat="1" applyFont="1" applyFill="1" applyBorder="1" applyAlignment="1">
      <alignment horizontal="center" vertical="center" wrapText="1"/>
    </xf>
    <xf numFmtId="49" fontId="25" fillId="3" borderId="15" xfId="0" applyNumberFormat="1" applyFont="1" applyFill="1" applyBorder="1" applyAlignment="1">
      <alignment horizontal="center" vertical="center" wrapText="1"/>
    </xf>
    <xf numFmtId="2" fontId="25" fillId="3" borderId="5" xfId="0" quotePrefix="1" applyNumberFormat="1" applyFont="1" applyFill="1" applyBorder="1" applyAlignment="1">
      <alignment horizontal="center" vertical="center" wrapText="1"/>
    </xf>
    <xf numFmtId="2" fontId="25" fillId="3" borderId="15" xfId="0" quotePrefix="1" applyNumberFormat="1" applyFont="1" applyFill="1" applyBorder="1" applyAlignment="1">
      <alignment horizontal="center" vertical="center" wrapText="1"/>
    </xf>
    <xf numFmtId="49" fontId="26" fillId="3" borderId="5" xfId="0" applyNumberFormat="1" applyFont="1" applyFill="1" applyBorder="1" applyAlignment="1">
      <alignment horizontal="center" vertical="center" wrapText="1"/>
    </xf>
    <xf numFmtId="49" fontId="26" fillId="3" borderId="15" xfId="0" applyNumberFormat="1" applyFont="1" applyFill="1" applyBorder="1" applyAlignment="1">
      <alignment horizontal="center" vertical="center" wrapText="1"/>
    </xf>
    <xf numFmtId="2" fontId="10" fillId="3" borderId="5" xfId="0" quotePrefix="1" applyNumberFormat="1" applyFont="1" applyFill="1" applyBorder="1" applyAlignment="1">
      <alignment horizontal="left" vertical="center" wrapText="1"/>
    </xf>
    <xf numFmtId="2" fontId="10" fillId="3" borderId="9" xfId="0" quotePrefix="1" applyNumberFormat="1" applyFont="1" applyFill="1" applyBorder="1" applyAlignment="1">
      <alignment horizontal="left" vertical="center" wrapText="1"/>
    </xf>
    <xf numFmtId="49" fontId="27" fillId="3" borderId="5" xfId="0" applyNumberFormat="1" applyFont="1" applyFill="1" applyBorder="1" applyAlignment="1">
      <alignment horizontal="left" vertical="center" wrapText="1"/>
    </xf>
    <xf numFmtId="49" fontId="27" fillId="3" borderId="15" xfId="0" applyNumberFormat="1" applyFont="1" applyFill="1" applyBorder="1" applyAlignment="1">
      <alignment horizontal="left" vertical="center" wrapText="1"/>
    </xf>
    <xf numFmtId="0" fontId="27" fillId="3" borderId="5"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45" fillId="2" borderId="16"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27" fillId="3" borderId="5" xfId="0" quotePrefix="1" applyFont="1" applyFill="1" applyBorder="1" applyAlignment="1">
      <alignment horizontal="left" vertical="center" wrapText="1"/>
    </xf>
    <xf numFmtId="0" fontId="27" fillId="3" borderId="9" xfId="0" quotePrefix="1" applyFont="1" applyFill="1" applyBorder="1" applyAlignment="1">
      <alignment horizontal="left" vertical="center" wrapText="1"/>
    </xf>
    <xf numFmtId="0" fontId="27" fillId="3" borderId="15" xfId="0" quotePrefix="1" applyFont="1" applyFill="1" applyBorder="1" applyAlignment="1">
      <alignment horizontal="left" vertical="center" wrapText="1"/>
    </xf>
    <xf numFmtId="0" fontId="27" fillId="3" borderId="15" xfId="0" applyFont="1" applyFill="1" applyBorder="1" applyAlignment="1">
      <alignment horizontal="left" vertical="center" wrapText="1"/>
    </xf>
    <xf numFmtId="0" fontId="14" fillId="3" borderId="5" xfId="0" applyNumberFormat="1" applyFont="1" applyFill="1" applyBorder="1" applyAlignment="1">
      <alignment horizontal="center" vertical="center" textRotation="90" wrapText="1"/>
    </xf>
    <xf numFmtId="0" fontId="0" fillId="0" borderId="9" xfId="0" applyBorder="1" applyAlignment="1">
      <alignment horizontal="center" vertical="center" textRotation="90" wrapText="1"/>
    </xf>
    <xf numFmtId="0" fontId="0" fillId="0" borderId="15" xfId="0" applyBorder="1" applyAlignment="1">
      <alignment horizontal="center" vertical="center" textRotation="90" wrapText="1"/>
    </xf>
    <xf numFmtId="0" fontId="12" fillId="3" borderId="5" xfId="0" applyNumberFormat="1" applyFont="1" applyFill="1" applyBorder="1" applyAlignment="1">
      <alignment horizontal="center" vertical="center" textRotation="90" wrapText="1"/>
    </xf>
    <xf numFmtId="0" fontId="39" fillId="0" borderId="9" xfId="0" applyFont="1" applyBorder="1" applyAlignment="1">
      <alignment horizontal="center" vertical="center" textRotation="90" wrapText="1"/>
    </xf>
    <xf numFmtId="0" fontId="39" fillId="0" borderId="15" xfId="0" applyFont="1" applyBorder="1" applyAlignment="1">
      <alignment horizontal="center" vertical="center" textRotation="90" wrapText="1"/>
    </xf>
    <xf numFmtId="0" fontId="35" fillId="3" borderId="5" xfId="0" applyNumberFormat="1" applyFont="1" applyFill="1" applyBorder="1" applyAlignment="1">
      <alignment horizontal="center" vertical="center" textRotation="90" wrapText="1"/>
    </xf>
    <xf numFmtId="0" fontId="56" fillId="0" borderId="9" xfId="0" applyFont="1" applyBorder="1" applyAlignment="1">
      <alignment horizontal="center" vertical="center" textRotation="90" wrapText="1"/>
    </xf>
    <xf numFmtId="0" fontId="56" fillId="0" borderId="15" xfId="0" applyFont="1" applyBorder="1" applyAlignment="1">
      <alignment horizontal="center" vertical="center" textRotation="90" wrapText="1"/>
    </xf>
    <xf numFmtId="0" fontId="14" fillId="3" borderId="3" xfId="0" applyNumberFormat="1" applyFont="1" applyFill="1" applyBorder="1" applyAlignment="1">
      <alignment horizontal="center" vertical="center" wrapText="1"/>
    </xf>
    <xf numFmtId="0" fontId="14" fillId="3" borderId="9" xfId="0" applyNumberFormat="1" applyFont="1" applyFill="1" applyBorder="1" applyAlignment="1">
      <alignment horizontal="center" vertical="center" textRotation="90" wrapText="1"/>
    </xf>
    <xf numFmtId="0" fontId="14" fillId="3" borderId="15" xfId="0" applyNumberFormat="1" applyFont="1" applyFill="1" applyBorder="1" applyAlignment="1">
      <alignment horizontal="center" vertical="center" textRotation="90" wrapText="1"/>
    </xf>
    <xf numFmtId="0" fontId="0" fillId="0" borderId="3" xfId="0" applyBorder="1" applyAlignment="1">
      <alignment horizontal="center" vertical="center" wrapText="1"/>
    </xf>
    <xf numFmtId="0" fontId="12" fillId="3" borderId="9" xfId="0" applyNumberFormat="1" applyFont="1" applyFill="1" applyBorder="1" applyAlignment="1">
      <alignment horizontal="center" vertical="center" textRotation="90" wrapText="1"/>
    </xf>
    <xf numFmtId="0" fontId="12" fillId="3" borderId="15" xfId="0" applyNumberFormat="1" applyFont="1" applyFill="1" applyBorder="1" applyAlignment="1">
      <alignment horizontal="center" vertical="center" textRotation="90" wrapText="1"/>
    </xf>
    <xf numFmtId="0" fontId="14" fillId="8" borderId="16" xfId="0" applyNumberFormat="1" applyFont="1" applyFill="1" applyBorder="1" applyAlignment="1">
      <alignment horizontal="center" vertical="center" wrapText="1"/>
    </xf>
    <xf numFmtId="0" fontId="14" fillId="8" borderId="2" xfId="0" applyNumberFormat="1" applyFont="1" applyFill="1" applyBorder="1" applyAlignment="1">
      <alignment horizontal="center" vertical="center" wrapText="1"/>
    </xf>
    <xf numFmtId="0" fontId="14" fillId="8" borderId="4" xfId="0" applyNumberFormat="1" applyFont="1" applyFill="1" applyBorder="1" applyAlignment="1">
      <alignment horizontal="center" vertical="center" wrapText="1"/>
    </xf>
    <xf numFmtId="0" fontId="14" fillId="10" borderId="16" xfId="0" applyNumberFormat="1" applyFont="1" applyFill="1" applyBorder="1" applyAlignment="1">
      <alignment horizontal="center" vertical="center" wrapText="1"/>
    </xf>
    <xf numFmtId="0" fontId="14" fillId="10" borderId="2" xfId="0" applyNumberFormat="1" applyFont="1" applyFill="1" applyBorder="1" applyAlignment="1">
      <alignment horizontal="center" vertical="center" wrapText="1"/>
    </xf>
    <xf numFmtId="0" fontId="14" fillId="10" borderId="4" xfId="0" applyNumberFormat="1" applyFont="1" applyFill="1" applyBorder="1" applyAlignment="1">
      <alignment horizontal="center" vertical="center" wrapText="1"/>
    </xf>
    <xf numFmtId="0" fontId="14" fillId="4" borderId="16" xfId="0" applyNumberFormat="1" applyFont="1" applyFill="1" applyBorder="1" applyAlignment="1">
      <alignment horizontal="center" vertical="center" wrapText="1"/>
    </xf>
    <xf numFmtId="0" fontId="14" fillId="4" borderId="2" xfId="0" applyNumberFormat="1" applyFont="1" applyFill="1" applyBorder="1" applyAlignment="1">
      <alignment horizontal="center" vertical="center" wrapText="1"/>
    </xf>
    <xf numFmtId="0" fontId="14" fillId="4" borderId="4" xfId="0" applyNumberFormat="1" applyFont="1" applyFill="1" applyBorder="1" applyAlignment="1">
      <alignment horizontal="center" vertical="center" wrapText="1"/>
    </xf>
    <xf numFmtId="0" fontId="14" fillId="11" borderId="16" xfId="0" applyNumberFormat="1" applyFont="1" applyFill="1" applyBorder="1" applyAlignment="1">
      <alignment horizontal="center" vertical="center" wrapText="1"/>
    </xf>
    <xf numFmtId="0" fontId="14" fillId="11" borderId="4" xfId="0" applyNumberFormat="1" applyFont="1" applyFill="1" applyBorder="1" applyAlignment="1">
      <alignment horizontal="center" vertical="center" wrapText="1"/>
    </xf>
    <xf numFmtId="0" fontId="24" fillId="2" borderId="5" xfId="6" applyFont="1" applyFill="1" applyBorder="1" applyAlignment="1">
      <alignment horizontal="center" vertical="center" wrapText="1"/>
    </xf>
    <xf numFmtId="0" fontId="24" fillId="2" borderId="9" xfId="6" applyFont="1" applyFill="1" applyBorder="1" applyAlignment="1">
      <alignment horizontal="center" vertical="center" wrapText="1"/>
    </xf>
    <xf numFmtId="0" fontId="24" fillId="2" borderId="15" xfId="6" applyFont="1" applyFill="1" applyBorder="1" applyAlignment="1">
      <alignment horizontal="center" vertical="center" wrapText="1"/>
    </xf>
    <xf numFmtId="0" fontId="29" fillId="2" borderId="16"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14" fillId="5" borderId="16" xfId="0" applyNumberFormat="1" applyFont="1" applyFill="1" applyBorder="1" applyAlignment="1">
      <alignment horizontal="center" vertical="center" wrapText="1"/>
    </xf>
    <xf numFmtId="0" fontId="14" fillId="5" borderId="2" xfId="0" applyNumberFormat="1" applyFont="1" applyFill="1" applyBorder="1" applyAlignment="1">
      <alignment horizontal="center" vertical="center" wrapText="1"/>
    </xf>
    <xf numFmtId="0" fontId="14" fillId="6" borderId="3" xfId="0" applyNumberFormat="1" applyFont="1" applyFill="1" applyBorder="1" applyAlignment="1">
      <alignment horizontal="center" vertical="center" wrapText="1"/>
    </xf>
    <xf numFmtId="0" fontId="14" fillId="7" borderId="16" xfId="0" applyNumberFormat="1" applyFont="1" applyFill="1" applyBorder="1" applyAlignment="1">
      <alignment horizontal="center" vertical="center" wrapText="1"/>
    </xf>
    <xf numFmtId="0" fontId="14" fillId="7" borderId="2" xfId="0" applyNumberFormat="1" applyFont="1" applyFill="1" applyBorder="1" applyAlignment="1">
      <alignment horizontal="center" vertical="center" wrapText="1"/>
    </xf>
    <xf numFmtId="49" fontId="10" fillId="5" borderId="5" xfId="0" applyNumberFormat="1" applyFont="1" applyFill="1" applyBorder="1" applyAlignment="1">
      <alignment horizontal="center" vertical="center" wrapText="1"/>
    </xf>
    <xf numFmtId="49" fontId="10" fillId="5" borderId="15" xfId="0" applyNumberFormat="1" applyFont="1" applyFill="1" applyBorder="1" applyAlignment="1">
      <alignment horizontal="center" vertical="center" wrapText="1"/>
    </xf>
    <xf numFmtId="49" fontId="10" fillId="6" borderId="5" xfId="0" applyNumberFormat="1" applyFont="1" applyFill="1" applyBorder="1" applyAlignment="1">
      <alignment horizontal="center" vertical="center" wrapText="1"/>
    </xf>
    <xf numFmtId="49" fontId="10" fillId="6" borderId="15" xfId="0" applyNumberFormat="1" applyFont="1" applyFill="1" applyBorder="1" applyAlignment="1">
      <alignment horizontal="center" vertical="center" wrapText="1"/>
    </xf>
    <xf numFmtId="0" fontId="14" fillId="7" borderId="5" xfId="0" applyNumberFormat="1" applyFont="1" applyFill="1" applyBorder="1" applyAlignment="1">
      <alignment horizontal="center" vertical="center" wrapText="1"/>
    </xf>
    <xf numFmtId="0" fontId="14" fillId="7" borderId="15" xfId="0" applyNumberFormat="1"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27" fillId="3" borderId="0" xfId="0" applyNumberFormat="1" applyFont="1" applyFill="1" applyAlignment="1">
      <alignment horizontal="left" vertical="center" wrapText="1"/>
    </xf>
    <xf numFmtId="49" fontId="52" fillId="3" borderId="0" xfId="0" applyNumberFormat="1" applyFont="1" applyFill="1" applyAlignment="1">
      <alignment horizontal="center" vertical="center" wrapText="1"/>
    </xf>
    <xf numFmtId="49" fontId="23" fillId="3" borderId="0" xfId="0" applyNumberFormat="1" applyFont="1" applyFill="1" applyAlignment="1">
      <alignment horizontal="center" vertical="center" wrapText="1"/>
    </xf>
    <xf numFmtId="49" fontId="10" fillId="3" borderId="0" xfId="0" applyNumberFormat="1" applyFont="1" applyFill="1" applyAlignment="1">
      <alignment horizontal="left" vertical="center" wrapText="1"/>
    </xf>
    <xf numFmtId="0" fontId="18" fillId="2" borderId="5"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18" fillId="2" borderId="5" xfId="6" applyFont="1" applyFill="1" applyBorder="1" applyAlignment="1">
      <alignment horizontal="center" vertical="center" wrapText="1"/>
    </xf>
    <xf numFmtId="0" fontId="18" fillId="2" borderId="9" xfId="6" applyFont="1" applyFill="1" applyBorder="1" applyAlignment="1">
      <alignment horizontal="center" vertical="center" wrapText="1"/>
    </xf>
    <xf numFmtId="0" fontId="18" fillId="2" borderId="15" xfId="6" applyFont="1" applyFill="1" applyBorder="1" applyAlignment="1">
      <alignment horizontal="center" vertical="center" wrapText="1"/>
    </xf>
    <xf numFmtId="0" fontId="44" fillId="2" borderId="5" xfId="6" applyFont="1" applyFill="1" applyBorder="1" applyAlignment="1">
      <alignment horizontal="center" vertical="center" wrapText="1"/>
    </xf>
    <xf numFmtId="0" fontId="44" fillId="2" borderId="9" xfId="6" applyFont="1" applyFill="1" applyBorder="1" applyAlignment="1">
      <alignment horizontal="center" vertical="center" wrapText="1"/>
    </xf>
    <xf numFmtId="0" fontId="44" fillId="2" borderId="15" xfId="6" applyFont="1" applyFill="1" applyBorder="1" applyAlignment="1">
      <alignment horizontal="center" vertical="center" wrapText="1"/>
    </xf>
    <xf numFmtId="0" fontId="42" fillId="3" borderId="5" xfId="0" applyNumberFormat="1" applyFont="1" applyFill="1" applyBorder="1" applyAlignment="1">
      <alignment horizontal="center" vertical="center" textRotation="90" wrapText="1"/>
    </xf>
    <xf numFmtId="0" fontId="43" fillId="0" borderId="9" xfId="0" applyFont="1" applyBorder="1" applyAlignment="1">
      <alignment horizontal="center" vertical="center" textRotation="90" wrapText="1"/>
    </xf>
    <xf numFmtId="0" fontId="43" fillId="0" borderId="15" xfId="0" applyFont="1" applyBorder="1" applyAlignment="1">
      <alignment horizontal="center" vertical="center" textRotation="90" wrapText="1"/>
    </xf>
  </cellXfs>
  <cellStyles count="30">
    <cellStyle name="Currency 3" xfId="1"/>
    <cellStyle name="Header1" xfId="2"/>
    <cellStyle name="Header2" xfId="3"/>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CCFF33"/>
      <color rgb="FF99FF66"/>
      <color rgb="FFFFCCCC"/>
      <color rgb="FFFFFF99"/>
      <color rgb="FF66FFFF"/>
      <color rgb="FFFFFFCC"/>
      <color rgb="FFFF9900"/>
      <color rgb="FF00FF00"/>
      <color rgb="FFFFFF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776"/>
  <sheetViews>
    <sheetView topLeftCell="C1" zoomScale="80" zoomScaleNormal="80" workbookViewId="0">
      <pane ySplit="5" topLeftCell="A17" activePane="bottomLeft" state="frozen"/>
      <selection pane="bottomLeft" activeCell="BT20" sqref="BT20"/>
    </sheetView>
  </sheetViews>
  <sheetFormatPr defaultRowHeight="15.75"/>
  <cols>
    <col min="1" max="1" width="5" style="136" customWidth="1"/>
    <col min="2" max="2" width="28.28515625" style="230" customWidth="1"/>
    <col min="3" max="3" width="8.42578125" style="231" customWidth="1"/>
    <col min="4" max="4" width="27.140625" style="230" customWidth="1"/>
    <col min="5" max="5" width="7.42578125" style="136" customWidth="1"/>
    <col min="6" max="6" width="7" style="136" customWidth="1"/>
    <col min="7" max="7" width="29" style="136" hidden="1" customWidth="1"/>
    <col min="8" max="8" width="39.5703125" style="227" customWidth="1"/>
    <col min="9" max="10" width="6.85546875" style="136" customWidth="1"/>
    <col min="11" max="11" width="7.28515625" style="136" customWidth="1"/>
    <col min="12" max="12" width="7.28515625" style="136" hidden="1" customWidth="1"/>
    <col min="13" max="13" width="6.42578125" style="136" customWidth="1"/>
    <col min="14" max="21" width="6.28515625" style="136" customWidth="1"/>
    <col min="22" max="22" width="7.42578125" style="136" customWidth="1"/>
    <col min="23" max="23" width="6.42578125" style="136" customWidth="1"/>
    <col min="24" max="58" width="3.42578125" style="136" hidden="1" customWidth="1"/>
    <col min="59" max="68" width="6.5703125" style="136" hidden="1" customWidth="1"/>
    <col min="69" max="69" width="13.7109375" style="136" customWidth="1"/>
    <col min="70" max="16384" width="9.140625" style="136"/>
  </cols>
  <sheetData>
    <row r="1" spans="1:69" ht="37.5" customHeight="1">
      <c r="A1" s="500" t="s">
        <v>1362</v>
      </c>
      <c r="B1" s="501"/>
      <c r="C1" s="502"/>
      <c r="D1" s="501"/>
      <c r="E1" s="500"/>
      <c r="F1" s="503"/>
      <c r="G1" s="503"/>
      <c r="H1" s="504"/>
      <c r="I1" s="503"/>
      <c r="J1" s="503"/>
      <c r="K1" s="503"/>
      <c r="L1" s="503"/>
      <c r="M1" s="500"/>
    </row>
    <row r="2" spans="1:69" ht="15.75" customHeight="1">
      <c r="A2" s="505" t="s">
        <v>40</v>
      </c>
      <c r="B2" s="508" t="s">
        <v>18</v>
      </c>
      <c r="C2" s="10"/>
      <c r="D2" s="511" t="s">
        <v>19</v>
      </c>
      <c r="E2" s="511"/>
      <c r="F2" s="512"/>
      <c r="G2" s="513" t="s">
        <v>556</v>
      </c>
      <c r="H2" s="513" t="s">
        <v>557</v>
      </c>
      <c r="I2" s="513" t="s">
        <v>558</v>
      </c>
      <c r="J2" s="513" t="s">
        <v>980</v>
      </c>
      <c r="K2" s="516" t="s">
        <v>21</v>
      </c>
      <c r="L2" s="519" t="s">
        <v>41</v>
      </c>
      <c r="M2" s="480" t="s">
        <v>559</v>
      </c>
      <c r="N2" s="483" t="s">
        <v>560</v>
      </c>
      <c r="O2" s="484"/>
      <c r="P2" s="484"/>
      <c r="Q2" s="484"/>
      <c r="R2" s="484"/>
      <c r="S2" s="484"/>
      <c r="T2" s="484"/>
      <c r="U2" s="484"/>
      <c r="V2" s="485"/>
      <c r="W2" s="486" t="s">
        <v>561</v>
      </c>
      <c r="X2" s="463" t="s">
        <v>932</v>
      </c>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c r="BD2" s="463"/>
      <c r="BE2" s="463"/>
      <c r="BF2" s="273"/>
      <c r="BG2" s="463"/>
      <c r="BH2" s="463"/>
      <c r="BI2" s="463"/>
      <c r="BJ2" s="463"/>
      <c r="BK2" s="463"/>
      <c r="BL2" s="463"/>
      <c r="BM2" s="463"/>
      <c r="BN2" s="463"/>
      <c r="BO2" s="463"/>
      <c r="BP2" s="466"/>
      <c r="BQ2" s="463" t="s">
        <v>933</v>
      </c>
    </row>
    <row r="3" spans="1:69">
      <c r="A3" s="506"/>
      <c r="B3" s="509"/>
      <c r="C3" s="11"/>
      <c r="D3" s="511"/>
      <c r="E3" s="511"/>
      <c r="F3" s="512"/>
      <c r="G3" s="514"/>
      <c r="H3" s="514"/>
      <c r="I3" s="514"/>
      <c r="J3" s="514"/>
      <c r="K3" s="517"/>
      <c r="L3" s="520"/>
      <c r="M3" s="481"/>
      <c r="N3" s="27" t="s">
        <v>562</v>
      </c>
      <c r="O3" s="27" t="s">
        <v>563</v>
      </c>
      <c r="P3" s="27" t="s">
        <v>564</v>
      </c>
      <c r="Q3" s="27" t="s">
        <v>565</v>
      </c>
      <c r="R3" s="27" t="s">
        <v>567</v>
      </c>
      <c r="S3" s="27" t="s">
        <v>566</v>
      </c>
      <c r="T3" s="27" t="s">
        <v>568</v>
      </c>
      <c r="U3" s="28" t="s">
        <v>569</v>
      </c>
      <c r="V3" s="27" t="s">
        <v>570</v>
      </c>
      <c r="W3" s="487"/>
      <c r="X3" s="457"/>
      <c r="Y3" s="454"/>
      <c r="Z3" s="454"/>
      <c r="AA3" s="454"/>
      <c r="AB3" s="454"/>
      <c r="AC3" s="454"/>
      <c r="AD3" s="454"/>
      <c r="AE3" s="454"/>
      <c r="AF3" s="454"/>
      <c r="AG3" s="454"/>
      <c r="AH3" s="454"/>
      <c r="AI3" s="454"/>
      <c r="AJ3" s="522"/>
      <c r="AK3" s="454"/>
      <c r="AL3" s="454"/>
      <c r="AM3" s="454"/>
      <c r="AN3" s="454"/>
      <c r="AO3" s="454"/>
      <c r="AP3" s="454"/>
      <c r="AQ3" s="454"/>
      <c r="AR3" s="454"/>
      <c r="AS3" s="454"/>
      <c r="AT3" s="457"/>
      <c r="AU3" s="522"/>
      <c r="AV3" s="454"/>
      <c r="AW3" s="454"/>
      <c r="AX3" s="454"/>
      <c r="AY3" s="454"/>
      <c r="AZ3" s="454"/>
      <c r="BA3" s="454"/>
      <c r="BB3" s="454"/>
      <c r="BC3" s="454"/>
      <c r="BD3" s="454"/>
      <c r="BE3" s="454"/>
      <c r="BF3" s="454"/>
      <c r="BG3" s="463" t="s">
        <v>934</v>
      </c>
      <c r="BH3" s="463"/>
      <c r="BI3" s="463"/>
      <c r="BJ3" s="463"/>
      <c r="BK3" s="463"/>
      <c r="BL3" s="463"/>
      <c r="BM3" s="463"/>
      <c r="BN3" s="463"/>
      <c r="BO3" s="463" t="s">
        <v>935</v>
      </c>
      <c r="BP3" s="463"/>
      <c r="BQ3" s="466"/>
    </row>
    <row r="4" spans="1:69" ht="15.75" customHeight="1">
      <c r="A4" s="506"/>
      <c r="B4" s="510"/>
      <c r="C4" s="12"/>
      <c r="D4" s="511"/>
      <c r="E4" s="511"/>
      <c r="F4" s="512"/>
      <c r="G4" s="514"/>
      <c r="H4" s="514"/>
      <c r="I4" s="514"/>
      <c r="J4" s="514"/>
      <c r="K4" s="517"/>
      <c r="L4" s="520"/>
      <c r="M4" s="481"/>
      <c r="N4" s="29" t="s">
        <v>46</v>
      </c>
      <c r="O4" s="29" t="s">
        <v>33</v>
      </c>
      <c r="P4" s="29" t="s">
        <v>46</v>
      </c>
      <c r="Q4" s="29" t="s">
        <v>32</v>
      </c>
      <c r="R4" s="29" t="s">
        <v>457</v>
      </c>
      <c r="S4" s="29" t="s">
        <v>32</v>
      </c>
      <c r="T4" s="29" t="s">
        <v>33</v>
      </c>
      <c r="U4" s="30" t="s">
        <v>33</v>
      </c>
      <c r="V4" s="29" t="s">
        <v>33</v>
      </c>
      <c r="W4" s="487"/>
      <c r="X4" s="467"/>
      <c r="Y4" s="464"/>
      <c r="Z4" s="464"/>
      <c r="AA4" s="464"/>
      <c r="AB4" s="464"/>
      <c r="AC4" s="464"/>
      <c r="AD4" s="464"/>
      <c r="AE4" s="464"/>
      <c r="AF4" s="464"/>
      <c r="AG4" s="455"/>
      <c r="AH4" s="455"/>
      <c r="AI4" s="455"/>
      <c r="AJ4" s="523"/>
      <c r="AK4" s="455"/>
      <c r="AL4" s="455"/>
      <c r="AM4" s="455"/>
      <c r="AN4" s="455"/>
      <c r="AO4" s="455"/>
      <c r="AP4" s="455"/>
      <c r="AQ4" s="455"/>
      <c r="AR4" s="455"/>
      <c r="AS4" s="455"/>
      <c r="AT4" s="458"/>
      <c r="AU4" s="523"/>
      <c r="AV4" s="455"/>
      <c r="AW4" s="455"/>
      <c r="AX4" s="455"/>
      <c r="AY4" s="455"/>
      <c r="AZ4" s="455"/>
      <c r="BA4" s="455"/>
      <c r="BB4" s="455"/>
      <c r="BC4" s="455"/>
      <c r="BD4" s="455"/>
      <c r="BE4" s="464"/>
      <c r="BF4" s="464"/>
      <c r="BG4" s="463" t="s">
        <v>936</v>
      </c>
      <c r="BH4" s="463"/>
      <c r="BI4" s="463" t="s">
        <v>937</v>
      </c>
      <c r="BJ4" s="463"/>
      <c r="BK4" s="463" t="s">
        <v>938</v>
      </c>
      <c r="BL4" s="463"/>
      <c r="BM4" s="463" t="s">
        <v>939</v>
      </c>
      <c r="BN4" s="463"/>
      <c r="BO4" s="463"/>
      <c r="BP4" s="463"/>
      <c r="BQ4" s="466"/>
    </row>
    <row r="5" spans="1:69" ht="38.25" customHeight="1">
      <c r="A5" s="507"/>
      <c r="B5" s="275" t="s">
        <v>17</v>
      </c>
      <c r="C5" s="275" t="s">
        <v>20</v>
      </c>
      <c r="D5" s="274" t="s">
        <v>0</v>
      </c>
      <c r="E5" s="274" t="s">
        <v>20</v>
      </c>
      <c r="F5" s="274" t="s">
        <v>29</v>
      </c>
      <c r="G5" s="515"/>
      <c r="H5" s="515"/>
      <c r="I5" s="515"/>
      <c r="J5" s="515"/>
      <c r="K5" s="518"/>
      <c r="L5" s="521"/>
      <c r="M5" s="482"/>
      <c r="N5" s="31" t="s">
        <v>1188</v>
      </c>
      <c r="O5" s="31" t="s">
        <v>1367</v>
      </c>
      <c r="P5" s="31" t="s">
        <v>1368</v>
      </c>
      <c r="Q5" s="31" t="s">
        <v>1369</v>
      </c>
      <c r="R5" s="31" t="s">
        <v>1370</v>
      </c>
      <c r="S5" s="31" t="s">
        <v>1371</v>
      </c>
      <c r="T5" s="31" t="s">
        <v>1372</v>
      </c>
      <c r="U5" s="32" t="s">
        <v>1373</v>
      </c>
      <c r="V5" s="31" t="s">
        <v>1374</v>
      </c>
      <c r="W5" s="488"/>
      <c r="X5" s="468"/>
      <c r="Y5" s="465"/>
      <c r="Z5" s="465"/>
      <c r="AA5" s="465"/>
      <c r="AB5" s="465"/>
      <c r="AC5" s="465"/>
      <c r="AD5" s="465"/>
      <c r="AE5" s="465"/>
      <c r="AF5" s="465"/>
      <c r="AG5" s="456"/>
      <c r="AH5" s="456"/>
      <c r="AI5" s="456"/>
      <c r="AJ5" s="524"/>
      <c r="AK5" s="456"/>
      <c r="AL5" s="456"/>
      <c r="AM5" s="456"/>
      <c r="AN5" s="456"/>
      <c r="AO5" s="456"/>
      <c r="AP5" s="456"/>
      <c r="AQ5" s="456"/>
      <c r="AR5" s="456"/>
      <c r="AS5" s="456"/>
      <c r="AT5" s="459"/>
      <c r="AU5" s="524"/>
      <c r="AV5" s="456"/>
      <c r="AW5" s="456"/>
      <c r="AX5" s="456"/>
      <c r="AY5" s="456"/>
      <c r="AZ5" s="456"/>
      <c r="BA5" s="456"/>
      <c r="BB5" s="456"/>
      <c r="BC5" s="456"/>
      <c r="BD5" s="456"/>
      <c r="BE5" s="465"/>
      <c r="BF5" s="465"/>
      <c r="BG5" s="273" t="s">
        <v>940</v>
      </c>
      <c r="BH5" s="72" t="s">
        <v>941</v>
      </c>
      <c r="BI5" s="273" t="s">
        <v>940</v>
      </c>
      <c r="BJ5" s="72" t="s">
        <v>941</v>
      </c>
      <c r="BK5" s="273" t="s">
        <v>940</v>
      </c>
      <c r="BL5" s="72" t="s">
        <v>941</v>
      </c>
      <c r="BM5" s="273" t="s">
        <v>940</v>
      </c>
      <c r="BN5" s="72" t="s">
        <v>941</v>
      </c>
      <c r="BO5" s="273" t="s">
        <v>942</v>
      </c>
      <c r="BP5" s="72" t="s">
        <v>943</v>
      </c>
      <c r="BQ5" s="273"/>
    </row>
    <row r="6" spans="1:69">
      <c r="A6" s="364" t="s">
        <v>5</v>
      </c>
      <c r="B6" s="365"/>
      <c r="C6" s="365"/>
      <c r="D6" s="366"/>
      <c r="E6" s="137" t="s">
        <v>27</v>
      </c>
      <c r="F6" s="137"/>
      <c r="G6" s="137"/>
      <c r="H6" s="137"/>
      <c r="I6" s="137"/>
      <c r="J6" s="137"/>
      <c r="K6" s="137" t="s">
        <v>27</v>
      </c>
      <c r="L6" s="137" t="s">
        <v>27</v>
      </c>
      <c r="M6" s="137" t="s">
        <v>1189</v>
      </c>
      <c r="N6" s="137" t="s">
        <v>27</v>
      </c>
      <c r="O6" s="137" t="s">
        <v>27</v>
      </c>
      <c r="P6" s="137" t="s">
        <v>27</v>
      </c>
      <c r="Q6" s="137" t="s">
        <v>27</v>
      </c>
      <c r="R6" s="137" t="s">
        <v>27</v>
      </c>
      <c r="S6" s="137" t="s">
        <v>27</v>
      </c>
      <c r="T6" s="137" t="s">
        <v>27</v>
      </c>
      <c r="U6" s="137" t="s">
        <v>27</v>
      </c>
      <c r="V6" s="137" t="s">
        <v>27</v>
      </c>
      <c r="W6" s="137" t="s">
        <v>27</v>
      </c>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row>
    <row r="7" spans="1:69">
      <c r="A7" s="364" t="s">
        <v>8</v>
      </c>
      <c r="B7" s="365"/>
      <c r="C7" s="365"/>
      <c r="D7" s="366"/>
      <c r="E7" s="137" t="s">
        <v>27</v>
      </c>
      <c r="F7" s="137"/>
      <c r="G7" s="137"/>
      <c r="H7" s="137"/>
      <c r="I7" s="137"/>
      <c r="J7" s="137"/>
      <c r="K7" s="137" t="s">
        <v>27</v>
      </c>
      <c r="L7" s="137" t="s">
        <v>27</v>
      </c>
      <c r="M7" s="137" t="s">
        <v>1190</v>
      </c>
      <c r="N7" s="137" t="s">
        <v>27</v>
      </c>
      <c r="O7" s="137" t="s">
        <v>27</v>
      </c>
      <c r="P7" s="137" t="s">
        <v>27</v>
      </c>
      <c r="Q7" s="137" t="s">
        <v>27</v>
      </c>
      <c r="R7" s="137" t="s">
        <v>27</v>
      </c>
      <c r="S7" s="137" t="s">
        <v>27</v>
      </c>
      <c r="T7" s="137" t="s">
        <v>27</v>
      </c>
      <c r="U7" s="137" t="s">
        <v>27</v>
      </c>
      <c r="V7" s="137" t="s">
        <v>27</v>
      </c>
      <c r="W7" s="137" t="s">
        <v>27</v>
      </c>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row>
    <row r="8" spans="1:69">
      <c r="A8" s="364" t="s">
        <v>12</v>
      </c>
      <c r="B8" s="365"/>
      <c r="C8" s="365"/>
      <c r="D8" s="366"/>
      <c r="E8" s="137" t="s">
        <v>27</v>
      </c>
      <c r="F8" s="137"/>
      <c r="G8" s="137"/>
      <c r="H8" s="137"/>
      <c r="I8" s="137"/>
      <c r="J8" s="137"/>
      <c r="K8" s="137" t="s">
        <v>27</v>
      </c>
      <c r="L8" s="137" t="s">
        <v>27</v>
      </c>
      <c r="M8" s="137" t="s">
        <v>1191</v>
      </c>
      <c r="N8" s="137" t="s">
        <v>27</v>
      </c>
      <c r="O8" s="137" t="s">
        <v>27</v>
      </c>
      <c r="P8" s="137" t="s">
        <v>27</v>
      </c>
      <c r="Q8" s="137" t="s">
        <v>27</v>
      </c>
      <c r="R8" s="137" t="s">
        <v>27</v>
      </c>
      <c r="S8" s="137" t="s">
        <v>27</v>
      </c>
      <c r="T8" s="137" t="s">
        <v>27</v>
      </c>
      <c r="U8" s="137" t="s">
        <v>27</v>
      </c>
      <c r="V8" s="137" t="s">
        <v>27</v>
      </c>
      <c r="W8" s="137" t="s">
        <v>27</v>
      </c>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row>
    <row r="9" spans="1:69" s="198" customFormat="1" ht="344.25" customHeight="1">
      <c r="A9" s="361">
        <v>2</v>
      </c>
      <c r="B9" s="352" t="s">
        <v>44</v>
      </c>
      <c r="C9" s="320" t="s">
        <v>1</v>
      </c>
      <c r="D9" s="352" t="s">
        <v>43</v>
      </c>
      <c r="E9" s="320" t="s">
        <v>2</v>
      </c>
      <c r="F9" s="320"/>
      <c r="G9" s="320" t="s">
        <v>43</v>
      </c>
      <c r="H9" s="234" t="s">
        <v>1578</v>
      </c>
      <c r="I9" s="279" t="s">
        <v>613</v>
      </c>
      <c r="J9" s="279" t="s">
        <v>981</v>
      </c>
      <c r="K9" s="279" t="s">
        <v>23</v>
      </c>
      <c r="L9" s="139" t="s">
        <v>42</v>
      </c>
      <c r="M9" s="26">
        <v>1</v>
      </c>
      <c r="N9" s="26" t="s">
        <v>36</v>
      </c>
      <c r="O9" s="26"/>
      <c r="P9" s="26"/>
      <c r="Q9" s="26"/>
      <c r="R9" s="26"/>
      <c r="S9" s="26"/>
      <c r="T9" s="26"/>
      <c r="U9" s="26"/>
      <c r="V9" s="26"/>
      <c r="W9" s="189">
        <f>COUNTIF(N9:V9,"x")</f>
        <v>1</v>
      </c>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97"/>
    </row>
    <row r="10" spans="1:69" s="198" customFormat="1" ht="150" customHeight="1">
      <c r="A10" s="362"/>
      <c r="B10" s="353"/>
      <c r="C10" s="321"/>
      <c r="D10" s="353"/>
      <c r="E10" s="321"/>
      <c r="F10" s="321"/>
      <c r="G10" s="321"/>
      <c r="H10" s="234" t="s">
        <v>1504</v>
      </c>
      <c r="I10" s="279" t="s">
        <v>613</v>
      </c>
      <c r="J10" s="279" t="s">
        <v>981</v>
      </c>
      <c r="K10" s="279" t="s">
        <v>23</v>
      </c>
      <c r="L10" s="139" t="s">
        <v>42</v>
      </c>
      <c r="M10" s="26">
        <v>1</v>
      </c>
      <c r="N10" s="26"/>
      <c r="O10" s="26" t="s">
        <v>36</v>
      </c>
      <c r="P10" s="26"/>
      <c r="Q10" s="26"/>
      <c r="R10" s="26"/>
      <c r="S10" s="26"/>
      <c r="T10" s="26"/>
      <c r="U10" s="26"/>
      <c r="V10" s="26"/>
      <c r="W10" s="189">
        <f t="shared" ref="W10:W17" si="0">COUNTIF(N10:V10,"x")</f>
        <v>1</v>
      </c>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97"/>
    </row>
    <row r="11" spans="1:69" s="198" customFormat="1" ht="162" customHeight="1">
      <c r="A11" s="362"/>
      <c r="B11" s="353"/>
      <c r="C11" s="321"/>
      <c r="D11" s="353"/>
      <c r="E11" s="321"/>
      <c r="F11" s="321"/>
      <c r="G11" s="321"/>
      <c r="H11" s="8" t="s">
        <v>1587</v>
      </c>
      <c r="I11" s="279" t="s">
        <v>613</v>
      </c>
      <c r="J11" s="279" t="s">
        <v>981</v>
      </c>
      <c r="K11" s="279" t="s">
        <v>23</v>
      </c>
      <c r="L11" s="139" t="s">
        <v>42</v>
      </c>
      <c r="M11" s="26">
        <v>1</v>
      </c>
      <c r="N11" s="26"/>
      <c r="O11" s="26"/>
      <c r="P11" s="26" t="s">
        <v>36</v>
      </c>
      <c r="Q11" s="26"/>
      <c r="R11" s="26"/>
      <c r="S11" s="26"/>
      <c r="T11" s="26"/>
      <c r="U11" s="26"/>
      <c r="V11" s="26"/>
      <c r="W11" s="189">
        <f t="shared" si="0"/>
        <v>1</v>
      </c>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97"/>
    </row>
    <row r="12" spans="1:69" s="198" customFormat="1" ht="144" customHeight="1">
      <c r="A12" s="362"/>
      <c r="B12" s="353"/>
      <c r="C12" s="321"/>
      <c r="D12" s="353"/>
      <c r="E12" s="321"/>
      <c r="F12" s="321"/>
      <c r="G12" s="321"/>
      <c r="H12" s="8" t="s">
        <v>1588</v>
      </c>
      <c r="I12" s="279" t="s">
        <v>613</v>
      </c>
      <c r="J12" s="279" t="s">
        <v>981</v>
      </c>
      <c r="K12" s="279" t="s">
        <v>23</v>
      </c>
      <c r="L12" s="139" t="s">
        <v>42</v>
      </c>
      <c r="M12" s="26">
        <v>1</v>
      </c>
      <c r="N12" s="26"/>
      <c r="O12" s="26"/>
      <c r="P12" s="26"/>
      <c r="Q12" s="26" t="s">
        <v>36</v>
      </c>
      <c r="R12" s="26"/>
      <c r="S12" s="26"/>
      <c r="T12" s="26"/>
      <c r="U12" s="26"/>
      <c r="V12" s="26"/>
      <c r="W12" s="189">
        <f t="shared" si="0"/>
        <v>1</v>
      </c>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97"/>
    </row>
    <row r="13" spans="1:69" s="198" customFormat="1" ht="141.75" customHeight="1">
      <c r="A13" s="362"/>
      <c r="B13" s="353"/>
      <c r="C13" s="321"/>
      <c r="D13" s="353"/>
      <c r="E13" s="321"/>
      <c r="F13" s="321"/>
      <c r="G13" s="321"/>
      <c r="H13" s="8" t="s">
        <v>1589</v>
      </c>
      <c r="I13" s="279" t="s">
        <v>613</v>
      </c>
      <c r="J13" s="279" t="s">
        <v>981</v>
      </c>
      <c r="K13" s="279" t="s">
        <v>23</v>
      </c>
      <c r="L13" s="139" t="s">
        <v>42</v>
      </c>
      <c r="M13" s="26">
        <v>1</v>
      </c>
      <c r="N13" s="26"/>
      <c r="O13" s="26"/>
      <c r="P13" s="26"/>
      <c r="Q13" s="26"/>
      <c r="R13" s="26" t="s">
        <v>36</v>
      </c>
      <c r="S13" s="26"/>
      <c r="T13" s="26"/>
      <c r="U13" s="26"/>
      <c r="V13" s="26"/>
      <c r="W13" s="189">
        <f t="shared" si="0"/>
        <v>1</v>
      </c>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97"/>
    </row>
    <row r="14" spans="1:69" s="198" customFormat="1" ht="166.5" customHeight="1">
      <c r="A14" s="362"/>
      <c r="B14" s="353"/>
      <c r="C14" s="321"/>
      <c r="D14" s="353"/>
      <c r="E14" s="321"/>
      <c r="F14" s="321"/>
      <c r="G14" s="321"/>
      <c r="H14" s="8" t="s">
        <v>1590</v>
      </c>
      <c r="I14" s="279" t="s">
        <v>612</v>
      </c>
      <c r="J14" s="279" t="s">
        <v>981</v>
      </c>
      <c r="K14" s="279" t="s">
        <v>23</v>
      </c>
      <c r="L14" s="139" t="s">
        <v>42</v>
      </c>
      <c r="M14" s="26">
        <v>1</v>
      </c>
      <c r="N14" s="26"/>
      <c r="O14" s="26"/>
      <c r="P14" s="26"/>
      <c r="Q14" s="26"/>
      <c r="R14" s="26"/>
      <c r="S14" s="26" t="s">
        <v>36</v>
      </c>
      <c r="T14" s="26"/>
      <c r="U14" s="26"/>
      <c r="V14" s="26"/>
      <c r="W14" s="189">
        <f t="shared" si="0"/>
        <v>1</v>
      </c>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97"/>
    </row>
    <row r="15" spans="1:69" s="198" customFormat="1" ht="152.25" customHeight="1">
      <c r="A15" s="362"/>
      <c r="B15" s="353"/>
      <c r="C15" s="321"/>
      <c r="D15" s="353"/>
      <c r="E15" s="321"/>
      <c r="F15" s="321"/>
      <c r="G15" s="321"/>
      <c r="H15" s="8" t="s">
        <v>1591</v>
      </c>
      <c r="I15" s="279" t="s">
        <v>613</v>
      </c>
      <c r="J15" s="279" t="s">
        <v>981</v>
      </c>
      <c r="K15" s="279" t="s">
        <v>23</v>
      </c>
      <c r="L15" s="139" t="s">
        <v>42</v>
      </c>
      <c r="M15" s="26">
        <v>1</v>
      </c>
      <c r="N15" s="26"/>
      <c r="O15" s="26"/>
      <c r="P15" s="26"/>
      <c r="Q15" s="26"/>
      <c r="R15" s="26"/>
      <c r="S15" s="26"/>
      <c r="T15" s="26" t="s">
        <v>36</v>
      </c>
      <c r="U15" s="26"/>
      <c r="V15" s="26"/>
      <c r="W15" s="189">
        <f t="shared" si="0"/>
        <v>1</v>
      </c>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97"/>
    </row>
    <row r="16" spans="1:69" s="198" customFormat="1" ht="159" customHeight="1">
      <c r="A16" s="362"/>
      <c r="B16" s="353"/>
      <c r="C16" s="321"/>
      <c r="D16" s="353"/>
      <c r="E16" s="321"/>
      <c r="F16" s="321"/>
      <c r="G16" s="321"/>
      <c r="H16" s="8" t="s">
        <v>1592</v>
      </c>
      <c r="I16" s="279" t="s">
        <v>612</v>
      </c>
      <c r="J16" s="279" t="s">
        <v>981</v>
      </c>
      <c r="K16" s="279" t="s">
        <v>23</v>
      </c>
      <c r="L16" s="139" t="s">
        <v>42</v>
      </c>
      <c r="M16" s="26">
        <v>1</v>
      </c>
      <c r="N16" s="26"/>
      <c r="O16" s="26"/>
      <c r="P16" s="26"/>
      <c r="Q16" s="26"/>
      <c r="R16" s="26"/>
      <c r="S16" s="26"/>
      <c r="T16" s="26"/>
      <c r="U16" s="26" t="s">
        <v>36</v>
      </c>
      <c r="V16" s="26"/>
      <c r="W16" s="189">
        <f t="shared" si="0"/>
        <v>1</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97"/>
    </row>
    <row r="17" spans="1:69" s="198" customFormat="1" ht="149.25" customHeight="1">
      <c r="A17" s="363"/>
      <c r="B17" s="354"/>
      <c r="C17" s="322"/>
      <c r="D17" s="354"/>
      <c r="E17" s="322"/>
      <c r="F17" s="322"/>
      <c r="G17" s="322"/>
      <c r="H17" s="8" t="s">
        <v>1593</v>
      </c>
      <c r="I17" s="279" t="s">
        <v>613</v>
      </c>
      <c r="J17" s="279" t="s">
        <v>981</v>
      </c>
      <c r="K17" s="279" t="s">
        <v>23</v>
      </c>
      <c r="L17" s="139" t="s">
        <v>42</v>
      </c>
      <c r="M17" s="26">
        <v>1</v>
      </c>
      <c r="N17" s="26"/>
      <c r="O17" s="26"/>
      <c r="P17" s="26"/>
      <c r="Q17" s="26"/>
      <c r="R17" s="26"/>
      <c r="S17" s="26"/>
      <c r="T17" s="26"/>
      <c r="U17" s="26"/>
      <c r="V17" s="26" t="s">
        <v>36</v>
      </c>
      <c r="W17" s="189">
        <f t="shared" si="0"/>
        <v>1</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97"/>
    </row>
    <row r="18" spans="1:69" ht="15.75" customHeight="1">
      <c r="A18" s="364" t="s">
        <v>9</v>
      </c>
      <c r="B18" s="365"/>
      <c r="C18" s="365"/>
      <c r="D18" s="365"/>
      <c r="E18" s="366"/>
      <c r="F18" s="137"/>
      <c r="G18" s="137"/>
      <c r="H18" s="137"/>
      <c r="I18" s="137"/>
      <c r="J18" s="137"/>
      <c r="K18" s="137" t="s">
        <v>27</v>
      </c>
      <c r="L18" s="137" t="s">
        <v>27</v>
      </c>
      <c r="M18" s="137" t="s">
        <v>1192</v>
      </c>
      <c r="N18" s="137"/>
      <c r="O18" s="137"/>
      <c r="P18" s="137"/>
      <c r="Q18" s="137"/>
      <c r="R18" s="137"/>
      <c r="S18" s="137"/>
      <c r="T18" s="137"/>
      <c r="U18" s="137"/>
      <c r="V18" s="137"/>
      <c r="W18" s="137"/>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row>
    <row r="19" spans="1:69">
      <c r="A19" s="364" t="s">
        <v>45</v>
      </c>
      <c r="B19" s="365"/>
      <c r="C19" s="365"/>
      <c r="D19" s="366"/>
      <c r="E19" s="137" t="s">
        <v>27</v>
      </c>
      <c r="F19" s="137"/>
      <c r="G19" s="137"/>
      <c r="H19" s="137"/>
      <c r="I19" s="137"/>
      <c r="J19" s="137"/>
      <c r="K19" s="137" t="s">
        <v>27</v>
      </c>
      <c r="L19" s="137" t="s">
        <v>27</v>
      </c>
      <c r="M19" s="137" t="s">
        <v>46</v>
      </c>
      <c r="N19" s="137"/>
      <c r="O19" s="137"/>
      <c r="P19" s="137"/>
      <c r="Q19" s="137"/>
      <c r="R19" s="137"/>
      <c r="S19" s="137"/>
      <c r="T19" s="137"/>
      <c r="U19" s="137"/>
      <c r="V19" s="137"/>
      <c r="W19" s="137"/>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row>
    <row r="20" spans="1:69" s="198" customFormat="1" ht="31.5">
      <c r="A20" s="26">
        <v>9</v>
      </c>
      <c r="B20" s="278" t="s">
        <v>47</v>
      </c>
      <c r="C20" s="279" t="s">
        <v>3</v>
      </c>
      <c r="D20" s="278" t="s">
        <v>48</v>
      </c>
      <c r="E20" s="279" t="s">
        <v>3</v>
      </c>
      <c r="F20" s="279"/>
      <c r="G20" s="278" t="s">
        <v>48</v>
      </c>
      <c r="H20" s="278" t="s">
        <v>614</v>
      </c>
      <c r="I20" s="279" t="s">
        <v>613</v>
      </c>
      <c r="J20" s="279" t="s">
        <v>981</v>
      </c>
      <c r="K20" s="279" t="s">
        <v>23</v>
      </c>
      <c r="L20" s="26" t="s">
        <v>42</v>
      </c>
      <c r="M20" s="26">
        <v>1</v>
      </c>
      <c r="N20" s="26" t="s">
        <v>36</v>
      </c>
      <c r="O20" s="26"/>
      <c r="P20" s="26"/>
      <c r="Q20" s="26"/>
      <c r="R20" s="26"/>
      <c r="S20" s="26"/>
      <c r="T20" s="26"/>
      <c r="U20" s="26"/>
      <c r="V20" s="26"/>
      <c r="W20" s="189">
        <f t="shared" ref="W20:W90" si="1">COUNTIF(N20:V20,"x")</f>
        <v>1</v>
      </c>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97"/>
    </row>
    <row r="21" spans="1:69" s="198" customFormat="1" ht="31.5">
      <c r="A21" s="26">
        <v>10</v>
      </c>
      <c r="B21" s="278" t="s">
        <v>49</v>
      </c>
      <c r="C21" s="279" t="s">
        <v>3</v>
      </c>
      <c r="D21" s="278" t="s">
        <v>50</v>
      </c>
      <c r="E21" s="279" t="s">
        <v>3</v>
      </c>
      <c r="F21" s="279"/>
      <c r="G21" s="278" t="s">
        <v>50</v>
      </c>
      <c r="H21" s="278" t="s">
        <v>616</v>
      </c>
      <c r="I21" s="279" t="s">
        <v>613</v>
      </c>
      <c r="J21" s="279" t="s">
        <v>981</v>
      </c>
      <c r="K21" s="279" t="s">
        <v>23</v>
      </c>
      <c r="L21" s="139" t="s">
        <v>42</v>
      </c>
      <c r="M21" s="26"/>
      <c r="N21" s="26"/>
      <c r="O21" s="26"/>
      <c r="P21" s="26" t="s">
        <v>36</v>
      </c>
      <c r="Q21" s="26"/>
      <c r="R21" s="26"/>
      <c r="S21" s="26"/>
      <c r="T21" s="26"/>
      <c r="U21" s="26"/>
      <c r="V21" s="26"/>
      <c r="W21" s="189">
        <f t="shared" si="1"/>
        <v>1</v>
      </c>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97"/>
    </row>
    <row r="22" spans="1:69" s="198" customFormat="1" ht="63">
      <c r="A22" s="26">
        <v>11</v>
      </c>
      <c r="B22" s="278" t="s">
        <v>51</v>
      </c>
      <c r="C22" s="279" t="s">
        <v>1</v>
      </c>
      <c r="D22" s="278" t="s">
        <v>52</v>
      </c>
      <c r="E22" s="279" t="s">
        <v>3</v>
      </c>
      <c r="F22" s="279"/>
      <c r="G22" s="278" t="s">
        <v>52</v>
      </c>
      <c r="H22" s="278" t="s">
        <v>615</v>
      </c>
      <c r="I22" s="279" t="s">
        <v>613</v>
      </c>
      <c r="J22" s="279" t="s">
        <v>981</v>
      </c>
      <c r="K22" s="279" t="s">
        <v>23</v>
      </c>
      <c r="L22" s="139" t="s">
        <v>42</v>
      </c>
      <c r="M22" s="26">
        <v>1</v>
      </c>
      <c r="N22" s="26"/>
      <c r="O22" s="26" t="s">
        <v>36</v>
      </c>
      <c r="P22" s="26"/>
      <c r="Q22" s="26"/>
      <c r="R22" s="26"/>
      <c r="S22" s="26"/>
      <c r="T22" s="26"/>
      <c r="U22" s="26"/>
      <c r="V22" s="26"/>
      <c r="W22" s="189">
        <f t="shared" si="1"/>
        <v>1</v>
      </c>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97"/>
    </row>
    <row r="23" spans="1:69" s="198" customFormat="1" ht="47.25">
      <c r="A23" s="26">
        <v>12</v>
      </c>
      <c r="B23" s="278" t="s">
        <v>53</v>
      </c>
      <c r="C23" s="279" t="s">
        <v>1</v>
      </c>
      <c r="D23" s="278" t="s">
        <v>54</v>
      </c>
      <c r="E23" s="279" t="s">
        <v>1</v>
      </c>
      <c r="F23" s="279"/>
      <c r="G23" s="278" t="s">
        <v>54</v>
      </c>
      <c r="H23" s="278" t="s">
        <v>1346</v>
      </c>
      <c r="I23" s="279" t="s">
        <v>613</v>
      </c>
      <c r="J23" s="279" t="s">
        <v>981</v>
      </c>
      <c r="K23" s="279" t="s">
        <v>23</v>
      </c>
      <c r="L23" s="139" t="s">
        <v>42</v>
      </c>
      <c r="M23" s="26">
        <v>1</v>
      </c>
      <c r="N23" s="26"/>
      <c r="O23" s="26"/>
      <c r="P23" s="26"/>
      <c r="Q23" s="26" t="s">
        <v>36</v>
      </c>
      <c r="R23" s="26"/>
      <c r="S23" s="26"/>
      <c r="T23" s="26"/>
      <c r="U23" s="26"/>
      <c r="V23" s="26"/>
      <c r="W23" s="189">
        <f t="shared" si="1"/>
        <v>1</v>
      </c>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97"/>
    </row>
    <row r="24" spans="1:69" s="198" customFormat="1" ht="63">
      <c r="A24" s="26">
        <v>13</v>
      </c>
      <c r="B24" s="278" t="s">
        <v>55</v>
      </c>
      <c r="C24" s="279" t="s">
        <v>2</v>
      </c>
      <c r="D24" s="278" t="s">
        <v>56</v>
      </c>
      <c r="E24" s="279" t="s">
        <v>2</v>
      </c>
      <c r="F24" s="279"/>
      <c r="G24" s="278" t="s">
        <v>56</v>
      </c>
      <c r="H24" s="278" t="s">
        <v>617</v>
      </c>
      <c r="I24" s="279" t="s">
        <v>613</v>
      </c>
      <c r="J24" s="279" t="s">
        <v>981</v>
      </c>
      <c r="K24" s="279" t="s">
        <v>23</v>
      </c>
      <c r="L24" s="139" t="s">
        <v>42</v>
      </c>
      <c r="M24" s="26"/>
      <c r="N24" s="26"/>
      <c r="O24" s="26"/>
      <c r="P24" s="26" t="s">
        <v>36</v>
      </c>
      <c r="Q24" s="26"/>
      <c r="R24" s="26"/>
      <c r="S24" s="26"/>
      <c r="T24" s="26"/>
      <c r="U24" s="26"/>
      <c r="V24" s="26"/>
      <c r="W24" s="189">
        <f t="shared" si="1"/>
        <v>1</v>
      </c>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97"/>
    </row>
    <row r="25" spans="1:69" s="198" customFormat="1" ht="63">
      <c r="A25" s="26">
        <v>14</v>
      </c>
      <c r="B25" s="278" t="s">
        <v>57</v>
      </c>
      <c r="C25" s="279" t="s">
        <v>2</v>
      </c>
      <c r="D25" s="278" t="s">
        <v>58</v>
      </c>
      <c r="E25" s="279" t="s">
        <v>2</v>
      </c>
      <c r="F25" s="279"/>
      <c r="G25" s="278" t="s">
        <v>58</v>
      </c>
      <c r="H25" s="278" t="s">
        <v>618</v>
      </c>
      <c r="I25" s="279" t="s">
        <v>613</v>
      </c>
      <c r="J25" s="279" t="s">
        <v>981</v>
      </c>
      <c r="K25" s="279" t="s">
        <v>23</v>
      </c>
      <c r="L25" s="139" t="s">
        <v>42</v>
      </c>
      <c r="M25" s="26"/>
      <c r="N25" s="26"/>
      <c r="O25" s="26"/>
      <c r="P25" s="26"/>
      <c r="Q25" s="26"/>
      <c r="R25" s="26" t="s">
        <v>36</v>
      </c>
      <c r="S25" s="26"/>
      <c r="T25" s="26"/>
      <c r="U25" s="26"/>
      <c r="V25" s="26"/>
      <c r="W25" s="189">
        <f t="shared" si="1"/>
        <v>1</v>
      </c>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97"/>
    </row>
    <row r="26" spans="1:69" s="198" customFormat="1" ht="47.25">
      <c r="A26" s="26">
        <v>15</v>
      </c>
      <c r="B26" s="278" t="s">
        <v>59</v>
      </c>
      <c r="C26" s="279" t="s">
        <v>1</v>
      </c>
      <c r="D26" s="278" t="s">
        <v>60</v>
      </c>
      <c r="E26" s="279" t="s">
        <v>3</v>
      </c>
      <c r="F26" s="279"/>
      <c r="G26" s="278" t="s">
        <v>60</v>
      </c>
      <c r="H26" s="278" t="s">
        <v>619</v>
      </c>
      <c r="I26" s="279" t="s">
        <v>613</v>
      </c>
      <c r="J26" s="279" t="s">
        <v>981</v>
      </c>
      <c r="K26" s="279" t="s">
        <v>23</v>
      </c>
      <c r="L26" s="139" t="s">
        <v>42</v>
      </c>
      <c r="M26" s="26">
        <v>1</v>
      </c>
      <c r="N26" s="26"/>
      <c r="O26" s="26"/>
      <c r="P26" s="26"/>
      <c r="Q26" s="26"/>
      <c r="R26" s="26"/>
      <c r="S26" s="26" t="s">
        <v>36</v>
      </c>
      <c r="T26" s="26"/>
      <c r="U26" s="26"/>
      <c r="V26" s="26"/>
      <c r="W26" s="189">
        <f t="shared" si="1"/>
        <v>1</v>
      </c>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97"/>
    </row>
    <row r="27" spans="1:69" s="198" customFormat="1" ht="47.25">
      <c r="A27" s="26">
        <v>16</v>
      </c>
      <c r="B27" s="278" t="s">
        <v>61</v>
      </c>
      <c r="C27" s="279" t="s">
        <v>3</v>
      </c>
      <c r="D27" s="278" t="s">
        <v>28</v>
      </c>
      <c r="E27" s="279" t="s">
        <v>3</v>
      </c>
      <c r="F27" s="279"/>
      <c r="G27" s="278" t="s">
        <v>28</v>
      </c>
      <c r="H27" s="278" t="s">
        <v>620</v>
      </c>
      <c r="I27" s="279" t="s">
        <v>613</v>
      </c>
      <c r="J27" s="279" t="s">
        <v>981</v>
      </c>
      <c r="K27" s="279" t="s">
        <v>23</v>
      </c>
      <c r="L27" s="139" t="s">
        <v>42</v>
      </c>
      <c r="M27" s="26"/>
      <c r="N27" s="26"/>
      <c r="O27" s="26"/>
      <c r="P27" s="26"/>
      <c r="Q27" s="26"/>
      <c r="R27" s="26"/>
      <c r="S27" s="26"/>
      <c r="T27" s="26"/>
      <c r="U27" s="26"/>
      <c r="V27" s="26" t="s">
        <v>36</v>
      </c>
      <c r="W27" s="189">
        <f t="shared" si="1"/>
        <v>1</v>
      </c>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97"/>
    </row>
    <row r="28" spans="1:69" s="198" customFormat="1" ht="63">
      <c r="A28" s="26">
        <v>17</v>
      </c>
      <c r="B28" s="278" t="s">
        <v>62</v>
      </c>
      <c r="C28" s="279" t="s">
        <v>1</v>
      </c>
      <c r="D28" s="278" t="s">
        <v>63</v>
      </c>
      <c r="E28" s="279" t="s">
        <v>3</v>
      </c>
      <c r="F28" s="279"/>
      <c r="G28" s="278" t="s">
        <v>63</v>
      </c>
      <c r="H28" s="278" t="s">
        <v>621</v>
      </c>
      <c r="I28" s="279" t="s">
        <v>613</v>
      </c>
      <c r="J28" s="279" t="s">
        <v>981</v>
      </c>
      <c r="K28" s="279" t="s">
        <v>23</v>
      </c>
      <c r="L28" s="139" t="s">
        <v>42</v>
      </c>
      <c r="M28" s="26"/>
      <c r="N28" s="26"/>
      <c r="O28" s="26"/>
      <c r="P28" s="26"/>
      <c r="Q28" s="26"/>
      <c r="R28" s="26"/>
      <c r="S28" s="26"/>
      <c r="T28" s="26"/>
      <c r="U28" s="26"/>
      <c r="V28" s="26" t="s">
        <v>36</v>
      </c>
      <c r="W28" s="189">
        <f t="shared" si="1"/>
        <v>1</v>
      </c>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97"/>
    </row>
    <row r="29" spans="1:69">
      <c r="A29" s="364" t="s">
        <v>65</v>
      </c>
      <c r="B29" s="365"/>
      <c r="C29" s="365"/>
      <c r="D29" s="366"/>
      <c r="E29" s="137" t="s">
        <v>27</v>
      </c>
      <c r="F29" s="137"/>
      <c r="G29" s="137"/>
      <c r="H29" s="137"/>
      <c r="I29" s="137"/>
      <c r="J29" s="137"/>
      <c r="K29" s="137" t="s">
        <v>27</v>
      </c>
      <c r="L29" s="137" t="s">
        <v>27</v>
      </c>
      <c r="M29" s="137" t="s">
        <v>35</v>
      </c>
      <c r="N29" s="137"/>
      <c r="O29" s="137"/>
      <c r="P29" s="137"/>
      <c r="Q29" s="137"/>
      <c r="R29" s="137"/>
      <c r="S29" s="137"/>
      <c r="T29" s="137"/>
      <c r="U29" s="137"/>
      <c r="V29" s="137"/>
      <c r="W29" s="137"/>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row>
    <row r="30" spans="1:69" s="198" customFormat="1" ht="47.25">
      <c r="A30" s="26">
        <v>33</v>
      </c>
      <c r="B30" s="278" t="s">
        <v>66</v>
      </c>
      <c r="C30" s="279" t="s">
        <v>3</v>
      </c>
      <c r="D30" s="278" t="s">
        <v>67</v>
      </c>
      <c r="E30" s="279" t="s">
        <v>3</v>
      </c>
      <c r="F30" s="279"/>
      <c r="G30" s="278" t="s">
        <v>67</v>
      </c>
      <c r="H30" s="278" t="s">
        <v>622</v>
      </c>
      <c r="I30" s="279" t="s">
        <v>613</v>
      </c>
      <c r="J30" s="279" t="s">
        <v>981</v>
      </c>
      <c r="K30" s="279" t="s">
        <v>23</v>
      </c>
      <c r="L30" s="139" t="s">
        <v>42</v>
      </c>
      <c r="M30" s="26">
        <v>1</v>
      </c>
      <c r="N30" s="26"/>
      <c r="O30" s="26"/>
      <c r="P30" s="26"/>
      <c r="Q30" s="26"/>
      <c r="R30" s="26"/>
      <c r="S30" s="26"/>
      <c r="T30" s="26"/>
      <c r="U30" s="26" t="s">
        <v>36</v>
      </c>
      <c r="V30" s="26"/>
      <c r="W30" s="189">
        <f t="shared" si="1"/>
        <v>1</v>
      </c>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97"/>
    </row>
    <row r="31" spans="1:69" s="198" customFormat="1" ht="47.25">
      <c r="A31" s="26">
        <v>34</v>
      </c>
      <c r="B31" s="278" t="s">
        <v>68</v>
      </c>
      <c r="C31" s="279" t="s">
        <v>1</v>
      </c>
      <c r="D31" s="278" t="s">
        <v>69</v>
      </c>
      <c r="E31" s="279" t="s">
        <v>3</v>
      </c>
      <c r="F31" s="279"/>
      <c r="G31" s="278" t="s">
        <v>69</v>
      </c>
      <c r="H31" s="278" t="s">
        <v>623</v>
      </c>
      <c r="I31" s="279" t="s">
        <v>613</v>
      </c>
      <c r="J31" s="279" t="s">
        <v>981</v>
      </c>
      <c r="K31" s="279" t="s">
        <v>23</v>
      </c>
      <c r="L31" s="139" t="s">
        <v>42</v>
      </c>
      <c r="M31" s="26"/>
      <c r="N31" s="26"/>
      <c r="O31" s="26"/>
      <c r="P31" s="26"/>
      <c r="Q31" s="26"/>
      <c r="R31" s="26"/>
      <c r="S31" s="26"/>
      <c r="T31" s="26"/>
      <c r="U31" s="26"/>
      <c r="V31" s="26" t="s">
        <v>36</v>
      </c>
      <c r="W31" s="189">
        <f t="shared" si="1"/>
        <v>1</v>
      </c>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97"/>
    </row>
    <row r="32" spans="1:69" s="198" customFormat="1" ht="31.5">
      <c r="A32" s="26">
        <v>35</v>
      </c>
      <c r="B32" s="278" t="s">
        <v>70</v>
      </c>
      <c r="C32" s="279" t="s">
        <v>4</v>
      </c>
      <c r="D32" s="278" t="s">
        <v>71</v>
      </c>
      <c r="E32" s="279" t="s">
        <v>4</v>
      </c>
      <c r="F32" s="279"/>
      <c r="G32" s="278" t="s">
        <v>71</v>
      </c>
      <c r="H32" s="278" t="s">
        <v>624</v>
      </c>
      <c r="I32" s="279" t="s">
        <v>613</v>
      </c>
      <c r="J32" s="279" t="s">
        <v>981</v>
      </c>
      <c r="K32" s="279" t="s">
        <v>23</v>
      </c>
      <c r="L32" s="139" t="s">
        <v>42</v>
      </c>
      <c r="M32" s="26"/>
      <c r="N32" s="26"/>
      <c r="O32" s="26"/>
      <c r="P32" s="26"/>
      <c r="Q32" s="26" t="s">
        <v>36</v>
      </c>
      <c r="R32" s="26"/>
      <c r="S32" s="26"/>
      <c r="T32" s="26"/>
      <c r="U32" s="26"/>
      <c r="V32" s="26"/>
      <c r="W32" s="189">
        <f t="shared" si="1"/>
        <v>1</v>
      </c>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97"/>
    </row>
    <row r="33" spans="1:69" s="198" customFormat="1" ht="31.5">
      <c r="A33" s="26">
        <v>36</v>
      </c>
      <c r="B33" s="278" t="s">
        <v>72</v>
      </c>
      <c r="C33" s="279" t="s">
        <v>3</v>
      </c>
      <c r="D33" s="278" t="s">
        <v>73</v>
      </c>
      <c r="E33" s="279" t="s">
        <v>3</v>
      </c>
      <c r="F33" s="279"/>
      <c r="G33" s="278" t="s">
        <v>73</v>
      </c>
      <c r="H33" s="278" t="s">
        <v>625</v>
      </c>
      <c r="I33" s="279" t="s">
        <v>613</v>
      </c>
      <c r="J33" s="279" t="s">
        <v>981</v>
      </c>
      <c r="K33" s="279" t="s">
        <v>23</v>
      </c>
      <c r="L33" s="139" t="s">
        <v>42</v>
      </c>
      <c r="M33" s="26"/>
      <c r="N33" s="26"/>
      <c r="O33" s="26"/>
      <c r="P33" s="26"/>
      <c r="Q33" s="26"/>
      <c r="R33" s="26"/>
      <c r="S33" s="26"/>
      <c r="T33" s="26"/>
      <c r="U33" s="26" t="s">
        <v>36</v>
      </c>
      <c r="V33" s="26"/>
      <c r="W33" s="189">
        <f t="shared" si="1"/>
        <v>1</v>
      </c>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97"/>
    </row>
    <row r="34" spans="1:69" s="198" customFormat="1" ht="47.25">
      <c r="A34" s="26">
        <v>37</v>
      </c>
      <c r="B34" s="278" t="s">
        <v>74</v>
      </c>
      <c r="C34" s="279" t="s">
        <v>2</v>
      </c>
      <c r="D34" s="278" t="s">
        <v>75</v>
      </c>
      <c r="E34" s="279" t="s">
        <v>2</v>
      </c>
      <c r="F34" s="279"/>
      <c r="G34" s="278" t="s">
        <v>75</v>
      </c>
      <c r="H34" s="278" t="s">
        <v>626</v>
      </c>
      <c r="I34" s="279" t="s">
        <v>613</v>
      </c>
      <c r="J34" s="279" t="s">
        <v>981</v>
      </c>
      <c r="K34" s="279" t="s">
        <v>23</v>
      </c>
      <c r="L34" s="26" t="s">
        <v>42</v>
      </c>
      <c r="M34" s="26"/>
      <c r="N34" s="26"/>
      <c r="O34" s="26"/>
      <c r="P34" s="26"/>
      <c r="Q34" s="26"/>
      <c r="R34" s="26"/>
      <c r="S34" s="26" t="s">
        <v>36</v>
      </c>
      <c r="T34" s="26"/>
      <c r="U34" s="26"/>
      <c r="V34" s="26"/>
      <c r="W34" s="189">
        <f t="shared" si="1"/>
        <v>1</v>
      </c>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97"/>
    </row>
    <row r="35" spans="1:69">
      <c r="A35" s="364" t="s">
        <v>76</v>
      </c>
      <c r="B35" s="365"/>
      <c r="C35" s="365"/>
      <c r="D35" s="366"/>
      <c r="E35" s="137" t="s">
        <v>27</v>
      </c>
      <c r="F35" s="137"/>
      <c r="G35" s="137"/>
      <c r="H35" s="137"/>
      <c r="I35" s="137"/>
      <c r="J35" s="137"/>
      <c r="K35" s="137" t="s">
        <v>27</v>
      </c>
      <c r="L35" s="137" t="s">
        <v>27</v>
      </c>
      <c r="M35" s="137" t="s">
        <v>46</v>
      </c>
      <c r="N35" s="137"/>
      <c r="O35" s="137"/>
      <c r="P35" s="137"/>
      <c r="Q35" s="137"/>
      <c r="R35" s="137"/>
      <c r="S35" s="137"/>
      <c r="T35" s="137"/>
      <c r="U35" s="137"/>
      <c r="V35" s="137"/>
      <c r="W35" s="137"/>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row>
    <row r="36" spans="1:69" s="198" customFormat="1" ht="94.5">
      <c r="A36" s="26">
        <v>46</v>
      </c>
      <c r="B36" s="278" t="s">
        <v>77</v>
      </c>
      <c r="C36" s="279" t="s">
        <v>3</v>
      </c>
      <c r="D36" s="278" t="s">
        <v>78</v>
      </c>
      <c r="E36" s="279" t="s">
        <v>3</v>
      </c>
      <c r="F36" s="279"/>
      <c r="G36" s="278" t="s">
        <v>78</v>
      </c>
      <c r="H36" s="278" t="s">
        <v>627</v>
      </c>
      <c r="I36" s="279" t="s">
        <v>612</v>
      </c>
      <c r="J36" s="279" t="s">
        <v>981</v>
      </c>
      <c r="K36" s="279" t="s">
        <v>23</v>
      </c>
      <c r="L36" s="139" t="s">
        <v>42</v>
      </c>
      <c r="M36" s="26">
        <v>1</v>
      </c>
      <c r="N36" s="14"/>
      <c r="O36" s="14"/>
      <c r="P36" s="26" t="s">
        <v>36</v>
      </c>
      <c r="Q36" s="14"/>
      <c r="R36" s="14"/>
      <c r="S36" s="14"/>
      <c r="T36" s="14"/>
      <c r="U36" s="14"/>
      <c r="V36" s="14"/>
      <c r="W36" s="189">
        <f t="shared" si="1"/>
        <v>1</v>
      </c>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97"/>
    </row>
    <row r="37" spans="1:69" s="198" customFormat="1" ht="110.25">
      <c r="A37" s="26">
        <v>49</v>
      </c>
      <c r="B37" s="278" t="s">
        <v>79</v>
      </c>
      <c r="C37" s="279" t="s">
        <v>1</v>
      </c>
      <c r="D37" s="278" t="s">
        <v>80</v>
      </c>
      <c r="E37" s="279" t="s">
        <v>3</v>
      </c>
      <c r="F37" s="279"/>
      <c r="G37" s="278" t="s">
        <v>80</v>
      </c>
      <c r="H37" s="278" t="s">
        <v>628</v>
      </c>
      <c r="I37" s="279" t="s">
        <v>612</v>
      </c>
      <c r="J37" s="279" t="s">
        <v>981</v>
      </c>
      <c r="K37" s="279" t="s">
        <v>23</v>
      </c>
      <c r="L37" s="139" t="s">
        <v>42</v>
      </c>
      <c r="M37" s="26">
        <v>1</v>
      </c>
      <c r="N37" s="14"/>
      <c r="O37" s="14"/>
      <c r="P37" s="14"/>
      <c r="Q37" s="14"/>
      <c r="R37" s="25" t="s">
        <v>36</v>
      </c>
      <c r="S37" s="26"/>
      <c r="T37" s="14"/>
      <c r="U37" s="14"/>
      <c r="V37" s="14"/>
      <c r="W37" s="189">
        <f t="shared" si="1"/>
        <v>1</v>
      </c>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97"/>
    </row>
    <row r="38" spans="1:69" s="198" customFormat="1" ht="31.5">
      <c r="A38" s="26">
        <v>53</v>
      </c>
      <c r="B38" s="278" t="s">
        <v>81</v>
      </c>
      <c r="C38" s="279" t="s">
        <v>3</v>
      </c>
      <c r="D38" s="278" t="s">
        <v>82</v>
      </c>
      <c r="E38" s="279" t="s">
        <v>2</v>
      </c>
      <c r="F38" s="279"/>
      <c r="G38" s="278" t="s">
        <v>82</v>
      </c>
      <c r="H38" s="278" t="s">
        <v>629</v>
      </c>
      <c r="I38" s="279" t="s">
        <v>612</v>
      </c>
      <c r="J38" s="279" t="s">
        <v>981</v>
      </c>
      <c r="K38" s="279" t="s">
        <v>23</v>
      </c>
      <c r="L38" s="139" t="s">
        <v>42</v>
      </c>
      <c r="M38" s="26"/>
      <c r="N38" s="26" t="s">
        <v>36</v>
      </c>
      <c r="O38" s="14"/>
      <c r="P38" s="14"/>
      <c r="Q38" s="14"/>
      <c r="R38" s="14"/>
      <c r="S38" s="14"/>
      <c r="T38" s="14"/>
      <c r="U38" s="14"/>
      <c r="V38" s="14"/>
      <c r="W38" s="189">
        <f t="shared" si="1"/>
        <v>1</v>
      </c>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97"/>
    </row>
    <row r="39" spans="1:69" s="198" customFormat="1" ht="31.5">
      <c r="A39" s="26">
        <v>54</v>
      </c>
      <c r="B39" s="278" t="s">
        <v>83</v>
      </c>
      <c r="C39" s="279" t="s">
        <v>3</v>
      </c>
      <c r="D39" s="278" t="s">
        <v>84</v>
      </c>
      <c r="E39" s="279" t="s">
        <v>3</v>
      </c>
      <c r="F39" s="279"/>
      <c r="G39" s="278" t="s">
        <v>84</v>
      </c>
      <c r="H39" s="278" t="s">
        <v>630</v>
      </c>
      <c r="I39" s="279" t="s">
        <v>612</v>
      </c>
      <c r="J39" s="279" t="s">
        <v>981</v>
      </c>
      <c r="K39" s="279" t="s">
        <v>23</v>
      </c>
      <c r="L39" s="139" t="s">
        <v>42</v>
      </c>
      <c r="M39" s="26">
        <v>1</v>
      </c>
      <c r="N39" s="14"/>
      <c r="O39" s="14"/>
      <c r="P39" s="14"/>
      <c r="Q39" s="14"/>
      <c r="R39" s="26"/>
      <c r="S39" s="25" t="s">
        <v>36</v>
      </c>
      <c r="T39" s="14"/>
      <c r="U39" s="14"/>
      <c r="V39" s="14"/>
      <c r="W39" s="189">
        <f t="shared" si="1"/>
        <v>1</v>
      </c>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97"/>
    </row>
    <row r="40" spans="1:69" s="198" customFormat="1" ht="31.5">
      <c r="A40" s="26">
        <v>58</v>
      </c>
      <c r="B40" s="278" t="s">
        <v>85</v>
      </c>
      <c r="C40" s="279" t="s">
        <v>3</v>
      </c>
      <c r="D40" s="278" t="s">
        <v>86</v>
      </c>
      <c r="E40" s="279" t="s">
        <v>3</v>
      </c>
      <c r="F40" s="279"/>
      <c r="G40" s="278" t="s">
        <v>86</v>
      </c>
      <c r="H40" s="278" t="s">
        <v>631</v>
      </c>
      <c r="I40" s="279" t="s">
        <v>612</v>
      </c>
      <c r="J40" s="279" t="s">
        <v>981</v>
      </c>
      <c r="K40" s="279" t="s">
        <v>23</v>
      </c>
      <c r="L40" s="139" t="s">
        <v>42</v>
      </c>
      <c r="M40" s="26">
        <v>1</v>
      </c>
      <c r="N40" s="14"/>
      <c r="O40" s="14"/>
      <c r="P40" s="14"/>
      <c r="Q40" s="14"/>
      <c r="R40" s="25" t="s">
        <v>36</v>
      </c>
      <c r="S40" s="26"/>
      <c r="T40" s="14"/>
      <c r="U40" s="14"/>
      <c r="V40" s="14"/>
      <c r="W40" s="189">
        <f t="shared" si="1"/>
        <v>1</v>
      </c>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97"/>
    </row>
    <row r="41" spans="1:69" s="198" customFormat="1" ht="47.25">
      <c r="A41" s="26">
        <v>59</v>
      </c>
      <c r="B41" s="278" t="s">
        <v>87</v>
      </c>
      <c r="C41" s="279" t="s">
        <v>2</v>
      </c>
      <c r="D41" s="278" t="s">
        <v>88</v>
      </c>
      <c r="E41" s="279" t="s">
        <v>2</v>
      </c>
      <c r="F41" s="279"/>
      <c r="G41" s="278" t="s">
        <v>88</v>
      </c>
      <c r="H41" s="278" t="s">
        <v>632</v>
      </c>
      <c r="I41" s="279" t="s">
        <v>612</v>
      </c>
      <c r="J41" s="279" t="s">
        <v>981</v>
      </c>
      <c r="K41" s="279" t="s">
        <v>23</v>
      </c>
      <c r="L41" s="139" t="s">
        <v>42</v>
      </c>
      <c r="M41" s="26"/>
      <c r="N41" s="14"/>
      <c r="O41" s="14"/>
      <c r="P41" s="14"/>
      <c r="Q41" s="14"/>
      <c r="R41" s="14"/>
      <c r="S41" s="14"/>
      <c r="T41" s="14"/>
      <c r="U41" s="26" t="s">
        <v>36</v>
      </c>
      <c r="V41" s="14"/>
      <c r="W41" s="189">
        <f t="shared" si="1"/>
        <v>1</v>
      </c>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97"/>
    </row>
    <row r="42" spans="1:69" s="198" customFormat="1" ht="63">
      <c r="A42" s="26">
        <v>61</v>
      </c>
      <c r="B42" s="278" t="s">
        <v>89</v>
      </c>
      <c r="C42" s="279" t="s">
        <v>3</v>
      </c>
      <c r="D42" s="278" t="s">
        <v>90</v>
      </c>
      <c r="E42" s="279" t="s">
        <v>3</v>
      </c>
      <c r="F42" s="279"/>
      <c r="G42" s="278" t="s">
        <v>90</v>
      </c>
      <c r="H42" s="278" t="s">
        <v>633</v>
      </c>
      <c r="I42" s="279" t="s">
        <v>612</v>
      </c>
      <c r="J42" s="279" t="s">
        <v>981</v>
      </c>
      <c r="K42" s="279" t="s">
        <v>23</v>
      </c>
      <c r="L42" s="139" t="s">
        <v>42</v>
      </c>
      <c r="M42" s="26"/>
      <c r="N42" s="14"/>
      <c r="O42" s="14"/>
      <c r="P42" s="14"/>
      <c r="Q42" s="14"/>
      <c r="R42" s="14"/>
      <c r="S42" s="14"/>
      <c r="T42" s="26" t="s">
        <v>36</v>
      </c>
      <c r="U42" s="14"/>
      <c r="V42" s="14"/>
      <c r="W42" s="189">
        <f t="shared" si="1"/>
        <v>1</v>
      </c>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97"/>
    </row>
    <row r="43" spans="1:69" s="198" customFormat="1" ht="47.25">
      <c r="A43" s="26">
        <v>62</v>
      </c>
      <c r="B43" s="278" t="s">
        <v>91</v>
      </c>
      <c r="C43" s="279" t="s">
        <v>3</v>
      </c>
      <c r="D43" s="278" t="s">
        <v>92</v>
      </c>
      <c r="E43" s="279" t="s">
        <v>3</v>
      </c>
      <c r="F43" s="279"/>
      <c r="G43" s="278" t="s">
        <v>92</v>
      </c>
      <c r="H43" s="278" t="s">
        <v>1359</v>
      </c>
      <c r="I43" s="279" t="s">
        <v>612</v>
      </c>
      <c r="J43" s="279" t="s">
        <v>981</v>
      </c>
      <c r="K43" s="279" t="s">
        <v>23</v>
      </c>
      <c r="L43" s="139" t="s">
        <v>42</v>
      </c>
      <c r="M43" s="26"/>
      <c r="N43" s="14"/>
      <c r="O43" s="14"/>
      <c r="P43" s="14"/>
      <c r="Q43" s="14"/>
      <c r="R43" s="14"/>
      <c r="S43" s="14"/>
      <c r="T43" s="14"/>
      <c r="U43" s="26" t="s">
        <v>36</v>
      </c>
      <c r="V43" s="14"/>
      <c r="W43" s="189">
        <f t="shared" si="1"/>
        <v>1</v>
      </c>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97"/>
    </row>
    <row r="44" spans="1:69" s="198" customFormat="1" ht="47.25">
      <c r="A44" s="26">
        <v>63</v>
      </c>
      <c r="B44" s="278" t="s">
        <v>93</v>
      </c>
      <c r="C44" s="279" t="s">
        <v>2</v>
      </c>
      <c r="D44" s="278" t="s">
        <v>94</v>
      </c>
      <c r="E44" s="279" t="s">
        <v>2</v>
      </c>
      <c r="F44" s="279"/>
      <c r="G44" s="278" t="s">
        <v>94</v>
      </c>
      <c r="H44" s="278" t="s">
        <v>634</v>
      </c>
      <c r="I44" s="279" t="s">
        <v>612</v>
      </c>
      <c r="J44" s="279" t="s">
        <v>981</v>
      </c>
      <c r="K44" s="279" t="s">
        <v>23</v>
      </c>
      <c r="L44" s="139" t="s">
        <v>42</v>
      </c>
      <c r="M44" s="26"/>
      <c r="N44" s="26"/>
      <c r="O44" s="26"/>
      <c r="P44" s="26"/>
      <c r="Q44" s="26"/>
      <c r="R44" s="26"/>
      <c r="S44" s="26"/>
      <c r="T44" s="26"/>
      <c r="U44" s="26"/>
      <c r="V44" s="26" t="s">
        <v>36</v>
      </c>
      <c r="W44" s="189">
        <f t="shared" si="1"/>
        <v>1</v>
      </c>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97"/>
    </row>
    <row r="45" spans="1:69">
      <c r="A45" s="364" t="s">
        <v>95</v>
      </c>
      <c r="B45" s="365"/>
      <c r="C45" s="365"/>
      <c r="D45" s="366"/>
      <c r="E45" s="137" t="s">
        <v>27</v>
      </c>
      <c r="F45" s="137"/>
      <c r="G45" s="137"/>
      <c r="H45" s="137"/>
      <c r="I45" s="137"/>
      <c r="J45" s="137"/>
      <c r="K45" s="137" t="s">
        <v>27</v>
      </c>
      <c r="L45" s="137" t="s">
        <v>27</v>
      </c>
      <c r="M45" s="137" t="s">
        <v>46</v>
      </c>
      <c r="N45" s="137"/>
      <c r="O45" s="137"/>
      <c r="P45" s="137"/>
      <c r="Q45" s="137"/>
      <c r="R45" s="137"/>
      <c r="S45" s="137"/>
      <c r="T45" s="137"/>
      <c r="U45" s="137"/>
      <c r="V45" s="137"/>
      <c r="W45" s="137"/>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row>
    <row r="46" spans="1:69" s="198" customFormat="1" ht="47.25">
      <c r="A46" s="26">
        <v>67</v>
      </c>
      <c r="B46" s="278" t="s">
        <v>96</v>
      </c>
      <c r="C46" s="279" t="s">
        <v>1</v>
      </c>
      <c r="D46" s="278" t="s">
        <v>97</v>
      </c>
      <c r="E46" s="279" t="s">
        <v>3</v>
      </c>
      <c r="F46" s="279"/>
      <c r="G46" s="278" t="s">
        <v>97</v>
      </c>
      <c r="H46" s="278" t="s">
        <v>635</v>
      </c>
      <c r="I46" s="279" t="s">
        <v>612</v>
      </c>
      <c r="J46" s="279" t="s">
        <v>981</v>
      </c>
      <c r="K46" s="279" t="s">
        <v>23</v>
      </c>
      <c r="L46" s="139" t="s">
        <v>42</v>
      </c>
      <c r="M46" s="26">
        <v>1</v>
      </c>
      <c r="N46" s="26"/>
      <c r="O46" s="26"/>
      <c r="P46" s="26"/>
      <c r="Q46" s="26"/>
      <c r="R46" s="26"/>
      <c r="S46" s="26"/>
      <c r="T46" s="26"/>
      <c r="U46" s="26"/>
      <c r="V46" s="26" t="s">
        <v>36</v>
      </c>
      <c r="W46" s="189">
        <f t="shared" si="1"/>
        <v>1</v>
      </c>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97"/>
    </row>
    <row r="47" spans="1:69" s="198" customFormat="1" ht="47.25">
      <c r="A47" s="26">
        <v>69</v>
      </c>
      <c r="B47" s="278" t="s">
        <v>98</v>
      </c>
      <c r="C47" s="279" t="s">
        <v>3</v>
      </c>
      <c r="D47" s="278" t="s">
        <v>99</v>
      </c>
      <c r="E47" s="279" t="s">
        <v>3</v>
      </c>
      <c r="F47" s="279"/>
      <c r="G47" s="278" t="s">
        <v>99</v>
      </c>
      <c r="H47" s="278" t="s">
        <v>636</v>
      </c>
      <c r="I47" s="279" t="s">
        <v>612</v>
      </c>
      <c r="J47" s="279" t="s">
        <v>981</v>
      </c>
      <c r="K47" s="279" t="s">
        <v>23</v>
      </c>
      <c r="L47" s="139" t="s">
        <v>42</v>
      </c>
      <c r="M47" s="26">
        <v>1</v>
      </c>
      <c r="N47" s="26"/>
      <c r="O47" s="26"/>
      <c r="P47" s="26"/>
      <c r="Q47" s="26"/>
      <c r="R47" s="26" t="s">
        <v>36</v>
      </c>
      <c r="S47" s="26"/>
      <c r="T47" s="26"/>
      <c r="U47" s="26"/>
      <c r="V47" s="26"/>
      <c r="W47" s="189">
        <f t="shared" si="1"/>
        <v>1</v>
      </c>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97"/>
    </row>
    <row r="48" spans="1:69" s="198" customFormat="1" ht="63">
      <c r="A48" s="26">
        <v>71</v>
      </c>
      <c r="B48" s="278" t="s">
        <v>100</v>
      </c>
      <c r="C48" s="279" t="s">
        <v>1</v>
      </c>
      <c r="D48" s="278" t="s">
        <v>101</v>
      </c>
      <c r="E48" s="279" t="s">
        <v>3</v>
      </c>
      <c r="F48" s="279"/>
      <c r="G48" s="278" t="s">
        <v>101</v>
      </c>
      <c r="H48" s="278" t="s">
        <v>637</v>
      </c>
      <c r="I48" s="279" t="s">
        <v>612</v>
      </c>
      <c r="J48" s="279" t="s">
        <v>981</v>
      </c>
      <c r="K48" s="279" t="s">
        <v>23</v>
      </c>
      <c r="L48" s="139" t="s">
        <v>42</v>
      </c>
      <c r="M48" s="26"/>
      <c r="N48" s="26" t="s">
        <v>36</v>
      </c>
      <c r="O48" s="26"/>
      <c r="P48" s="26"/>
      <c r="Q48" s="26"/>
      <c r="R48" s="26"/>
      <c r="S48" s="26"/>
      <c r="T48" s="26"/>
      <c r="U48" s="26"/>
      <c r="V48" s="26"/>
      <c r="W48" s="189">
        <f t="shared" si="1"/>
        <v>1</v>
      </c>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97"/>
    </row>
    <row r="49" spans="1:69" s="198" customFormat="1" ht="31.5">
      <c r="A49" s="26">
        <v>75</v>
      </c>
      <c r="B49" s="278" t="s">
        <v>102</v>
      </c>
      <c r="C49" s="279" t="s">
        <v>3</v>
      </c>
      <c r="D49" s="278" t="s">
        <v>103</v>
      </c>
      <c r="E49" s="279" t="s">
        <v>3</v>
      </c>
      <c r="F49" s="279"/>
      <c r="G49" s="278" t="s">
        <v>103</v>
      </c>
      <c r="H49" s="278" t="s">
        <v>638</v>
      </c>
      <c r="I49" s="279" t="s">
        <v>612</v>
      </c>
      <c r="J49" s="279" t="s">
        <v>981</v>
      </c>
      <c r="K49" s="279" t="s">
        <v>23</v>
      </c>
      <c r="L49" s="139" t="s">
        <v>42</v>
      </c>
      <c r="M49" s="26"/>
      <c r="N49" s="14"/>
      <c r="O49" s="14"/>
      <c r="P49" s="26" t="s">
        <v>36</v>
      </c>
      <c r="Q49" s="14"/>
      <c r="R49" s="14"/>
      <c r="S49" s="14"/>
      <c r="T49" s="14"/>
      <c r="U49" s="14"/>
      <c r="V49" s="14"/>
      <c r="W49" s="189">
        <f t="shared" si="1"/>
        <v>1</v>
      </c>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97"/>
    </row>
    <row r="50" spans="1:69" s="198" customFormat="1" ht="31.5">
      <c r="A50" s="26">
        <v>78</v>
      </c>
      <c r="B50" s="278" t="s">
        <v>104</v>
      </c>
      <c r="C50" s="279" t="s">
        <v>3</v>
      </c>
      <c r="D50" s="278" t="s">
        <v>105</v>
      </c>
      <c r="E50" s="279" t="s">
        <v>3</v>
      </c>
      <c r="F50" s="279"/>
      <c r="G50" s="278" t="s">
        <v>105</v>
      </c>
      <c r="H50" s="278" t="s">
        <v>639</v>
      </c>
      <c r="I50" s="279" t="s">
        <v>612</v>
      </c>
      <c r="J50" s="279" t="s">
        <v>981</v>
      </c>
      <c r="K50" s="279" t="s">
        <v>23</v>
      </c>
      <c r="L50" s="139" t="s">
        <v>42</v>
      </c>
      <c r="M50" s="26">
        <v>1</v>
      </c>
      <c r="N50" s="14"/>
      <c r="O50" s="14"/>
      <c r="P50" s="14"/>
      <c r="Q50" s="14"/>
      <c r="R50" s="26" t="s">
        <v>36</v>
      </c>
      <c r="S50" s="26"/>
      <c r="T50" s="14"/>
      <c r="U50" s="14"/>
      <c r="V50" s="14"/>
      <c r="W50" s="189">
        <f t="shared" si="1"/>
        <v>1</v>
      </c>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97"/>
    </row>
    <row r="51" spans="1:69" s="198" customFormat="1" ht="31.5">
      <c r="A51" s="26">
        <v>81</v>
      </c>
      <c r="B51" s="278" t="s">
        <v>106</v>
      </c>
      <c r="C51" s="279" t="s">
        <v>1</v>
      </c>
      <c r="D51" s="278" t="s">
        <v>107</v>
      </c>
      <c r="E51" s="279" t="s">
        <v>3</v>
      </c>
      <c r="F51" s="279"/>
      <c r="G51" s="278" t="s">
        <v>107</v>
      </c>
      <c r="H51" s="278" t="s">
        <v>640</v>
      </c>
      <c r="I51" s="279" t="s">
        <v>612</v>
      </c>
      <c r="J51" s="279" t="s">
        <v>981</v>
      </c>
      <c r="K51" s="279" t="s">
        <v>23</v>
      </c>
      <c r="L51" s="139" t="s">
        <v>42</v>
      </c>
      <c r="M51" s="26"/>
      <c r="N51" s="14"/>
      <c r="O51" s="14"/>
      <c r="P51" s="14"/>
      <c r="Q51" s="14"/>
      <c r="R51" s="26"/>
      <c r="S51" s="26" t="s">
        <v>36</v>
      </c>
      <c r="T51" s="14"/>
      <c r="U51" s="14"/>
      <c r="V51" s="14"/>
      <c r="W51" s="189">
        <f t="shared" si="1"/>
        <v>1</v>
      </c>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97"/>
    </row>
    <row r="52" spans="1:69" s="198" customFormat="1" ht="31.5">
      <c r="A52" s="26">
        <v>84</v>
      </c>
      <c r="B52" s="278" t="s">
        <v>108</v>
      </c>
      <c r="C52" s="279" t="s">
        <v>1</v>
      </c>
      <c r="D52" s="278" t="s">
        <v>109</v>
      </c>
      <c r="E52" s="279" t="s">
        <v>3</v>
      </c>
      <c r="F52" s="279"/>
      <c r="G52" s="278" t="s">
        <v>109</v>
      </c>
      <c r="H52" s="278" t="s">
        <v>641</v>
      </c>
      <c r="I52" s="279" t="s">
        <v>612</v>
      </c>
      <c r="J52" s="279" t="s">
        <v>981</v>
      </c>
      <c r="K52" s="279" t="s">
        <v>23</v>
      </c>
      <c r="L52" s="139" t="s">
        <v>42</v>
      </c>
      <c r="M52" s="26"/>
      <c r="N52" s="14"/>
      <c r="O52" s="14"/>
      <c r="P52" s="14"/>
      <c r="Q52" s="14"/>
      <c r="R52" s="14"/>
      <c r="S52" s="14"/>
      <c r="T52" s="26" t="s">
        <v>36</v>
      </c>
      <c r="U52" s="14"/>
      <c r="V52" s="14"/>
      <c r="W52" s="189">
        <f t="shared" si="1"/>
        <v>1</v>
      </c>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97"/>
    </row>
    <row r="53" spans="1:69" s="198" customFormat="1" ht="47.25">
      <c r="A53" s="26">
        <v>87</v>
      </c>
      <c r="B53" s="278" t="s">
        <v>110</v>
      </c>
      <c r="C53" s="279" t="s">
        <v>3</v>
      </c>
      <c r="D53" s="278" t="s">
        <v>111</v>
      </c>
      <c r="E53" s="279" t="s">
        <v>3</v>
      </c>
      <c r="F53" s="279"/>
      <c r="G53" s="278" t="s">
        <v>111</v>
      </c>
      <c r="H53" s="278" t="s">
        <v>642</v>
      </c>
      <c r="I53" s="279" t="s">
        <v>612</v>
      </c>
      <c r="J53" s="279" t="s">
        <v>981</v>
      </c>
      <c r="K53" s="279" t="s">
        <v>23</v>
      </c>
      <c r="L53" s="139" t="s">
        <v>42</v>
      </c>
      <c r="M53" s="26"/>
      <c r="N53" s="14"/>
      <c r="O53" s="26" t="s">
        <v>36</v>
      </c>
      <c r="P53" s="14"/>
      <c r="Q53" s="14"/>
      <c r="R53" s="14"/>
      <c r="S53" s="14"/>
      <c r="T53" s="14"/>
      <c r="U53" s="14"/>
      <c r="V53" s="14"/>
      <c r="W53" s="189">
        <f t="shared" si="1"/>
        <v>1</v>
      </c>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97"/>
    </row>
    <row r="54" spans="1:69" s="198" customFormat="1" ht="47.25">
      <c r="A54" s="26">
        <v>88</v>
      </c>
      <c r="B54" s="278" t="s">
        <v>112</v>
      </c>
      <c r="C54" s="279" t="s">
        <v>3</v>
      </c>
      <c r="D54" s="278" t="s">
        <v>113</v>
      </c>
      <c r="E54" s="279" t="s">
        <v>3</v>
      </c>
      <c r="F54" s="279"/>
      <c r="G54" s="278" t="s">
        <v>113</v>
      </c>
      <c r="H54" s="278" t="s">
        <v>643</v>
      </c>
      <c r="I54" s="279" t="s">
        <v>612</v>
      </c>
      <c r="J54" s="279" t="s">
        <v>981</v>
      </c>
      <c r="K54" s="279" t="s">
        <v>23</v>
      </c>
      <c r="L54" s="139" t="s">
        <v>42</v>
      </c>
      <c r="M54" s="26">
        <v>1</v>
      </c>
      <c r="N54" s="14"/>
      <c r="O54" s="14"/>
      <c r="P54" s="26" t="s">
        <v>36</v>
      </c>
      <c r="Q54" s="14"/>
      <c r="R54" s="14"/>
      <c r="S54" s="14"/>
      <c r="T54" s="14"/>
      <c r="U54" s="14"/>
      <c r="V54" s="14"/>
      <c r="W54" s="189">
        <f t="shared" si="1"/>
        <v>1</v>
      </c>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97"/>
    </row>
    <row r="55" spans="1:69" s="198" customFormat="1" ht="63">
      <c r="A55" s="26">
        <v>92</v>
      </c>
      <c r="B55" s="278" t="s">
        <v>114</v>
      </c>
      <c r="C55" s="279" t="s">
        <v>2</v>
      </c>
      <c r="D55" s="13" t="s">
        <v>115</v>
      </c>
      <c r="E55" s="279" t="s">
        <v>2</v>
      </c>
      <c r="F55" s="279"/>
      <c r="G55" s="13" t="s">
        <v>115</v>
      </c>
      <c r="H55" s="13" t="s">
        <v>644</v>
      </c>
      <c r="I55" s="279" t="s">
        <v>612</v>
      </c>
      <c r="J55" s="279" t="s">
        <v>981</v>
      </c>
      <c r="K55" s="279" t="s">
        <v>23</v>
      </c>
      <c r="L55" s="139" t="s">
        <v>42</v>
      </c>
      <c r="M55" s="26"/>
      <c r="N55" s="14"/>
      <c r="O55" s="14"/>
      <c r="P55" s="14"/>
      <c r="Q55" s="26" t="s">
        <v>36</v>
      </c>
      <c r="R55" s="14"/>
      <c r="S55" s="14"/>
      <c r="T55" s="14"/>
      <c r="U55" s="14"/>
      <c r="V55" s="14"/>
      <c r="W55" s="189">
        <f t="shared" si="1"/>
        <v>1</v>
      </c>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97"/>
    </row>
    <row r="56" spans="1:69">
      <c r="A56" s="364" t="s">
        <v>116</v>
      </c>
      <c r="B56" s="365"/>
      <c r="C56" s="365"/>
      <c r="D56" s="366"/>
      <c r="E56" s="137" t="s">
        <v>27</v>
      </c>
      <c r="F56" s="137"/>
      <c r="G56" s="137"/>
      <c r="H56" s="137"/>
      <c r="I56" s="137"/>
      <c r="J56" s="137"/>
      <c r="K56" s="137" t="s">
        <v>27</v>
      </c>
      <c r="L56" s="137" t="s">
        <v>27</v>
      </c>
      <c r="M56" s="137" t="s">
        <v>33</v>
      </c>
      <c r="N56" s="137"/>
      <c r="O56" s="137"/>
      <c r="P56" s="137"/>
      <c r="Q56" s="137"/>
      <c r="R56" s="137"/>
      <c r="S56" s="137"/>
      <c r="T56" s="137"/>
      <c r="U56" s="137"/>
      <c r="V56" s="137"/>
      <c r="W56" s="137"/>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row>
    <row r="57" spans="1:69" s="198" customFormat="1" ht="78.75">
      <c r="A57" s="26">
        <v>98</v>
      </c>
      <c r="B57" s="278" t="s">
        <v>117</v>
      </c>
      <c r="C57" s="279" t="s">
        <v>3</v>
      </c>
      <c r="D57" s="278" t="s">
        <v>118</v>
      </c>
      <c r="E57" s="279" t="s">
        <v>3</v>
      </c>
      <c r="F57" s="279"/>
      <c r="G57" s="278" t="s">
        <v>118</v>
      </c>
      <c r="H57" s="278" t="s">
        <v>648</v>
      </c>
      <c r="I57" s="279" t="s">
        <v>612</v>
      </c>
      <c r="J57" s="279" t="s">
        <v>981</v>
      </c>
      <c r="K57" s="279" t="s">
        <v>23</v>
      </c>
      <c r="L57" s="139" t="s">
        <v>42</v>
      </c>
      <c r="M57" s="26"/>
      <c r="N57" s="26"/>
      <c r="O57" s="26"/>
      <c r="P57" s="26"/>
      <c r="Q57" s="26"/>
      <c r="R57" s="26"/>
      <c r="S57" s="26" t="s">
        <v>36</v>
      </c>
      <c r="T57" s="26"/>
      <c r="U57" s="26"/>
      <c r="V57" s="26"/>
      <c r="W57" s="189">
        <f t="shared" si="1"/>
        <v>1</v>
      </c>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97"/>
    </row>
    <row r="58" spans="1:69" s="198" customFormat="1" ht="47.25">
      <c r="A58" s="26">
        <v>101</v>
      </c>
      <c r="B58" s="278" t="s">
        <v>119</v>
      </c>
      <c r="C58" s="279" t="s">
        <v>2</v>
      </c>
      <c r="D58" s="278" t="s">
        <v>120</v>
      </c>
      <c r="E58" s="279" t="s">
        <v>2</v>
      </c>
      <c r="F58" s="279"/>
      <c r="G58" s="278" t="s">
        <v>120</v>
      </c>
      <c r="H58" s="278" t="s">
        <v>645</v>
      </c>
      <c r="I58" s="279" t="s">
        <v>612</v>
      </c>
      <c r="J58" s="279" t="s">
        <v>981</v>
      </c>
      <c r="K58" s="279" t="s">
        <v>23</v>
      </c>
      <c r="L58" s="139" t="s">
        <v>42</v>
      </c>
      <c r="M58" s="26"/>
      <c r="N58" s="26" t="s">
        <v>36</v>
      </c>
      <c r="O58" s="26"/>
      <c r="P58" s="26"/>
      <c r="Q58" s="26"/>
      <c r="R58" s="26"/>
      <c r="S58" s="26"/>
      <c r="T58" s="26"/>
      <c r="U58" s="26"/>
      <c r="V58" s="26"/>
      <c r="W58" s="189">
        <f t="shared" si="1"/>
        <v>1</v>
      </c>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97"/>
    </row>
    <row r="59" spans="1:69" s="198" customFormat="1" ht="47.25">
      <c r="A59" s="26">
        <v>103</v>
      </c>
      <c r="B59" s="278" t="s">
        <v>121</v>
      </c>
      <c r="C59" s="279" t="s">
        <v>3</v>
      </c>
      <c r="D59" s="278" t="s">
        <v>122</v>
      </c>
      <c r="E59" s="279" t="s">
        <v>3</v>
      </c>
      <c r="F59" s="279"/>
      <c r="G59" s="278" t="s">
        <v>122</v>
      </c>
      <c r="H59" s="278" t="s">
        <v>646</v>
      </c>
      <c r="I59" s="279" t="s">
        <v>612</v>
      </c>
      <c r="J59" s="279" t="s">
        <v>981</v>
      </c>
      <c r="K59" s="279" t="s">
        <v>23</v>
      </c>
      <c r="L59" s="139" t="s">
        <v>42</v>
      </c>
      <c r="M59" s="26"/>
      <c r="N59" s="26"/>
      <c r="O59" s="26"/>
      <c r="P59" s="26"/>
      <c r="Q59" s="26" t="s">
        <v>36</v>
      </c>
      <c r="R59" s="26"/>
      <c r="S59" s="26"/>
      <c r="T59" s="26"/>
      <c r="U59" s="26"/>
      <c r="V59" s="26"/>
      <c r="W59" s="189">
        <f t="shared" si="1"/>
        <v>1</v>
      </c>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97"/>
    </row>
    <row r="60" spans="1:69" s="198" customFormat="1" ht="31.5">
      <c r="A60" s="26">
        <v>105</v>
      </c>
      <c r="B60" s="278" t="s">
        <v>123</v>
      </c>
      <c r="C60" s="279" t="s">
        <v>3</v>
      </c>
      <c r="D60" s="278" t="s">
        <v>124</v>
      </c>
      <c r="E60" s="279" t="s">
        <v>3</v>
      </c>
      <c r="F60" s="279"/>
      <c r="G60" s="278" t="s">
        <v>124</v>
      </c>
      <c r="H60" s="278" t="s">
        <v>647</v>
      </c>
      <c r="I60" s="279" t="s">
        <v>612</v>
      </c>
      <c r="J60" s="279" t="s">
        <v>981</v>
      </c>
      <c r="K60" s="279" t="s">
        <v>23</v>
      </c>
      <c r="L60" s="139" t="s">
        <v>42</v>
      </c>
      <c r="M60" s="26">
        <v>1</v>
      </c>
      <c r="N60" s="26"/>
      <c r="O60" s="26" t="s">
        <v>36</v>
      </c>
      <c r="P60" s="26"/>
      <c r="Q60" s="26"/>
      <c r="R60" s="26"/>
      <c r="S60" s="26"/>
      <c r="T60" s="26"/>
      <c r="U60" s="26"/>
      <c r="V60" s="26"/>
      <c r="W60" s="189">
        <f t="shared" si="1"/>
        <v>1</v>
      </c>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97"/>
    </row>
    <row r="61" spans="1:69" s="198" customFormat="1" ht="47.25">
      <c r="A61" s="26">
        <v>106</v>
      </c>
      <c r="B61" s="278" t="s">
        <v>125</v>
      </c>
      <c r="C61" s="279" t="s">
        <v>2</v>
      </c>
      <c r="D61" s="278" t="s">
        <v>126</v>
      </c>
      <c r="E61" s="279" t="s">
        <v>2</v>
      </c>
      <c r="F61" s="279"/>
      <c r="G61" s="278" t="s">
        <v>126</v>
      </c>
      <c r="H61" s="278" t="s">
        <v>930</v>
      </c>
      <c r="I61" s="279" t="s">
        <v>612</v>
      </c>
      <c r="J61" s="279" t="s">
        <v>981</v>
      </c>
      <c r="K61" s="279" t="s">
        <v>23</v>
      </c>
      <c r="L61" s="139" t="s">
        <v>42</v>
      </c>
      <c r="M61" s="26"/>
      <c r="N61" s="26"/>
      <c r="O61" s="26"/>
      <c r="P61" s="26"/>
      <c r="Q61" s="26"/>
      <c r="R61" s="26" t="s">
        <v>36</v>
      </c>
      <c r="S61" s="26"/>
      <c r="T61" s="26"/>
      <c r="U61" s="26"/>
      <c r="V61" s="26"/>
      <c r="W61" s="189">
        <f t="shared" si="1"/>
        <v>1</v>
      </c>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97"/>
    </row>
    <row r="62" spans="1:69" s="198" customFormat="1" ht="47.25">
      <c r="A62" s="26">
        <v>109</v>
      </c>
      <c r="B62" s="278" t="s">
        <v>127</v>
      </c>
      <c r="C62" s="279" t="s">
        <v>3</v>
      </c>
      <c r="D62" s="278" t="s">
        <v>128</v>
      </c>
      <c r="E62" s="279" t="s">
        <v>3</v>
      </c>
      <c r="F62" s="279"/>
      <c r="G62" s="278" t="s">
        <v>128</v>
      </c>
      <c r="H62" s="278" t="s">
        <v>649</v>
      </c>
      <c r="I62" s="279" t="s">
        <v>612</v>
      </c>
      <c r="J62" s="279" t="s">
        <v>981</v>
      </c>
      <c r="K62" s="279" t="s">
        <v>23</v>
      </c>
      <c r="L62" s="139" t="s">
        <v>42</v>
      </c>
      <c r="M62" s="26">
        <v>1</v>
      </c>
      <c r="N62" s="26"/>
      <c r="O62" s="26"/>
      <c r="P62" s="26"/>
      <c r="Q62" s="26"/>
      <c r="R62" s="26"/>
      <c r="S62" s="26" t="s">
        <v>36</v>
      </c>
      <c r="T62" s="26"/>
      <c r="U62" s="26"/>
      <c r="V62" s="26"/>
      <c r="W62" s="189">
        <f t="shared" si="1"/>
        <v>1</v>
      </c>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97"/>
    </row>
    <row r="63" spans="1:69" s="198" customFormat="1" ht="31.5">
      <c r="A63" s="26">
        <v>111</v>
      </c>
      <c r="B63" s="278" t="s">
        <v>129</v>
      </c>
      <c r="C63" s="279" t="s">
        <v>3</v>
      </c>
      <c r="D63" s="278" t="s">
        <v>130</v>
      </c>
      <c r="E63" s="279" t="s">
        <v>3</v>
      </c>
      <c r="F63" s="279"/>
      <c r="G63" s="278" t="s">
        <v>130</v>
      </c>
      <c r="H63" s="278" t="s">
        <v>1365</v>
      </c>
      <c r="I63" s="279" t="s">
        <v>612</v>
      </c>
      <c r="J63" s="279" t="s">
        <v>981</v>
      </c>
      <c r="K63" s="279" t="s">
        <v>23</v>
      </c>
      <c r="L63" s="139" t="s">
        <v>42</v>
      </c>
      <c r="M63" s="26">
        <v>1</v>
      </c>
      <c r="N63" s="26"/>
      <c r="O63" s="26"/>
      <c r="P63" s="26"/>
      <c r="Q63" s="26"/>
      <c r="R63" s="26"/>
      <c r="S63" s="26"/>
      <c r="T63" s="26"/>
      <c r="U63" s="26"/>
      <c r="V63" s="26" t="s">
        <v>36</v>
      </c>
      <c r="W63" s="189">
        <f t="shared" si="1"/>
        <v>1</v>
      </c>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97"/>
    </row>
    <row r="64" spans="1:69">
      <c r="A64" s="364" t="s">
        <v>131</v>
      </c>
      <c r="B64" s="365"/>
      <c r="C64" s="365"/>
      <c r="D64" s="366"/>
      <c r="E64" s="137" t="s">
        <v>27</v>
      </c>
      <c r="F64" s="137"/>
      <c r="G64" s="137"/>
      <c r="H64" s="137"/>
      <c r="I64" s="137"/>
      <c r="J64" s="137"/>
      <c r="K64" s="137" t="s">
        <v>27</v>
      </c>
      <c r="L64" s="137" t="s">
        <v>27</v>
      </c>
      <c r="M64" s="137" t="s">
        <v>35</v>
      </c>
      <c r="N64" s="137"/>
      <c r="O64" s="137"/>
      <c r="P64" s="137"/>
      <c r="Q64" s="137"/>
      <c r="R64" s="137"/>
      <c r="S64" s="137"/>
      <c r="T64" s="137"/>
      <c r="U64" s="137"/>
      <c r="V64" s="137"/>
      <c r="W64" s="137"/>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row>
    <row r="65" spans="1:69" s="198" customFormat="1" ht="78.75">
      <c r="A65" s="26">
        <v>118</v>
      </c>
      <c r="B65" s="8" t="s">
        <v>132</v>
      </c>
      <c r="C65" s="279" t="s">
        <v>2</v>
      </c>
      <c r="D65" s="8" t="s">
        <v>133</v>
      </c>
      <c r="E65" s="279" t="s">
        <v>2</v>
      </c>
      <c r="F65" s="279"/>
      <c r="G65" s="2" t="s">
        <v>133</v>
      </c>
      <c r="H65" s="8" t="s">
        <v>650</v>
      </c>
      <c r="I65" s="279" t="s">
        <v>612</v>
      </c>
      <c r="J65" s="279" t="s">
        <v>981</v>
      </c>
      <c r="K65" s="279" t="s">
        <v>23</v>
      </c>
      <c r="L65" s="139" t="s">
        <v>42</v>
      </c>
      <c r="M65" s="26"/>
      <c r="N65" s="26"/>
      <c r="O65" s="26"/>
      <c r="P65" s="26"/>
      <c r="Q65" s="26"/>
      <c r="R65" s="26" t="s">
        <v>36</v>
      </c>
      <c r="S65" s="26"/>
      <c r="T65" s="26"/>
      <c r="U65" s="26"/>
      <c r="V65" s="26"/>
      <c r="W65" s="189">
        <f t="shared" si="1"/>
        <v>1</v>
      </c>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97"/>
    </row>
    <row r="66" spans="1:69" s="198" customFormat="1" ht="78.75">
      <c r="A66" s="26">
        <v>119</v>
      </c>
      <c r="B66" s="8" t="s">
        <v>134</v>
      </c>
      <c r="C66" s="279" t="s">
        <v>2</v>
      </c>
      <c r="D66" s="8" t="s">
        <v>135</v>
      </c>
      <c r="E66" s="279" t="s">
        <v>2</v>
      </c>
      <c r="F66" s="279"/>
      <c r="G66" s="2" t="s">
        <v>135</v>
      </c>
      <c r="H66" s="8" t="s">
        <v>651</v>
      </c>
      <c r="I66" s="279" t="s">
        <v>612</v>
      </c>
      <c r="J66" s="279" t="s">
        <v>981</v>
      </c>
      <c r="K66" s="279" t="s">
        <v>23</v>
      </c>
      <c r="L66" s="139" t="s">
        <v>42</v>
      </c>
      <c r="M66" s="26"/>
      <c r="N66" s="14"/>
      <c r="O66" s="14"/>
      <c r="P66" s="14"/>
      <c r="Q66" s="14"/>
      <c r="R66" s="14"/>
      <c r="S66" s="14"/>
      <c r="T66" s="14"/>
      <c r="U66" s="14"/>
      <c r="V66" s="26" t="s">
        <v>36</v>
      </c>
      <c r="W66" s="189">
        <f t="shared" si="1"/>
        <v>1</v>
      </c>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97"/>
    </row>
    <row r="67" spans="1:69" s="198" customFormat="1" ht="63">
      <c r="A67" s="26">
        <v>120</v>
      </c>
      <c r="B67" s="8" t="s">
        <v>136</v>
      </c>
      <c r="C67" s="279" t="s">
        <v>1</v>
      </c>
      <c r="D67" s="8" t="s">
        <v>137</v>
      </c>
      <c r="E67" s="279" t="s">
        <v>1</v>
      </c>
      <c r="F67" s="279"/>
      <c r="G67" s="2" t="s">
        <v>137</v>
      </c>
      <c r="H67" s="8" t="s">
        <v>652</v>
      </c>
      <c r="I67" s="279" t="s">
        <v>612</v>
      </c>
      <c r="J67" s="279" t="s">
        <v>981</v>
      </c>
      <c r="K67" s="279" t="s">
        <v>23</v>
      </c>
      <c r="L67" s="139" t="s">
        <v>42</v>
      </c>
      <c r="M67" s="26"/>
      <c r="N67" s="14"/>
      <c r="O67" s="14"/>
      <c r="P67" s="14"/>
      <c r="Q67" s="14"/>
      <c r="R67" s="14"/>
      <c r="S67" s="14"/>
      <c r="T67" s="26" t="s">
        <v>36</v>
      </c>
      <c r="U67" s="14"/>
      <c r="V67" s="14"/>
      <c r="W67" s="189">
        <f t="shared" si="1"/>
        <v>1</v>
      </c>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97"/>
    </row>
    <row r="68" spans="1:69" s="198" customFormat="1" ht="78.75">
      <c r="A68" s="26">
        <v>121</v>
      </c>
      <c r="B68" s="8" t="s">
        <v>138</v>
      </c>
      <c r="C68" s="279" t="s">
        <v>2</v>
      </c>
      <c r="D68" s="8" t="s">
        <v>139</v>
      </c>
      <c r="E68" s="279" t="s">
        <v>2</v>
      </c>
      <c r="F68" s="279"/>
      <c r="G68" s="2" t="s">
        <v>139</v>
      </c>
      <c r="H68" s="8" t="s">
        <v>653</v>
      </c>
      <c r="I68" s="279" t="s">
        <v>612</v>
      </c>
      <c r="J68" s="279" t="s">
        <v>981</v>
      </c>
      <c r="K68" s="279" t="s">
        <v>23</v>
      </c>
      <c r="L68" s="139" t="s">
        <v>42</v>
      </c>
      <c r="M68" s="26">
        <v>1</v>
      </c>
      <c r="N68" s="14"/>
      <c r="O68" s="14"/>
      <c r="P68" s="14"/>
      <c r="Q68" s="26" t="s">
        <v>36</v>
      </c>
      <c r="R68" s="14"/>
      <c r="S68" s="14"/>
      <c r="T68" s="14"/>
      <c r="U68" s="14"/>
      <c r="V68" s="14"/>
      <c r="W68" s="189">
        <f t="shared" si="1"/>
        <v>1</v>
      </c>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97"/>
    </row>
    <row r="69" spans="1:69" s="198" customFormat="1" ht="94.5">
      <c r="A69" s="26">
        <v>122</v>
      </c>
      <c r="B69" s="8" t="s">
        <v>140</v>
      </c>
      <c r="C69" s="279" t="s">
        <v>2</v>
      </c>
      <c r="D69" s="8" t="s">
        <v>141</v>
      </c>
      <c r="E69" s="279" t="s">
        <v>2</v>
      </c>
      <c r="F69" s="279"/>
      <c r="G69" s="2" t="s">
        <v>141</v>
      </c>
      <c r="H69" s="8" t="s">
        <v>654</v>
      </c>
      <c r="I69" s="279" t="s">
        <v>612</v>
      </c>
      <c r="J69" s="279" t="s">
        <v>981</v>
      </c>
      <c r="K69" s="279" t="s">
        <v>23</v>
      </c>
      <c r="L69" s="139" t="s">
        <v>42</v>
      </c>
      <c r="M69" s="26"/>
      <c r="N69" s="14"/>
      <c r="O69" s="14"/>
      <c r="P69" s="14"/>
      <c r="Q69" s="14"/>
      <c r="R69" s="25" t="s">
        <v>36</v>
      </c>
      <c r="S69" s="14"/>
      <c r="T69" s="14"/>
      <c r="U69" s="14"/>
      <c r="V69" s="14"/>
      <c r="W69" s="189">
        <f t="shared" si="1"/>
        <v>1</v>
      </c>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97"/>
    </row>
    <row r="70" spans="1:69" s="198" customFormat="1" ht="88.5" customHeight="1">
      <c r="A70" s="26">
        <v>123</v>
      </c>
      <c r="B70" s="84" t="s">
        <v>982</v>
      </c>
      <c r="C70" s="76" t="s">
        <v>2</v>
      </c>
      <c r="D70" s="84" t="s">
        <v>983</v>
      </c>
      <c r="E70" s="85" t="s">
        <v>983</v>
      </c>
      <c r="F70" s="85" t="s">
        <v>983</v>
      </c>
      <c r="G70" s="85" t="s">
        <v>983</v>
      </c>
      <c r="H70" s="8" t="s">
        <v>1193</v>
      </c>
      <c r="I70" s="82"/>
      <c r="J70" s="82"/>
      <c r="K70" s="279" t="s">
        <v>23</v>
      </c>
      <c r="L70" s="139" t="s">
        <v>42</v>
      </c>
      <c r="M70" s="26"/>
      <c r="N70" s="14"/>
      <c r="O70" s="14"/>
      <c r="P70" s="14"/>
      <c r="Q70" s="14"/>
      <c r="R70" s="14"/>
      <c r="S70" s="14"/>
      <c r="T70" s="14"/>
      <c r="U70" s="14"/>
      <c r="V70" s="14"/>
      <c r="W70" s="189">
        <f t="shared" si="1"/>
        <v>0</v>
      </c>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25" t="s">
        <v>986</v>
      </c>
    </row>
    <row r="71" spans="1:69" s="198" customFormat="1" ht="88.5" customHeight="1">
      <c r="A71" s="26">
        <v>124</v>
      </c>
      <c r="B71" s="84" t="s">
        <v>984</v>
      </c>
      <c r="C71" s="76" t="s">
        <v>2</v>
      </c>
      <c r="D71" s="84" t="s">
        <v>985</v>
      </c>
      <c r="E71" s="85" t="s">
        <v>985</v>
      </c>
      <c r="F71" s="85" t="s">
        <v>985</v>
      </c>
      <c r="G71" s="85" t="s">
        <v>985</v>
      </c>
      <c r="H71" s="8" t="s">
        <v>1194</v>
      </c>
      <c r="I71" s="82"/>
      <c r="J71" s="82"/>
      <c r="K71" s="279" t="s">
        <v>23</v>
      </c>
      <c r="L71" s="139" t="s">
        <v>42</v>
      </c>
      <c r="M71" s="26"/>
      <c r="N71" s="14"/>
      <c r="O71" s="14"/>
      <c r="P71" s="14"/>
      <c r="Q71" s="14"/>
      <c r="R71" s="14"/>
      <c r="S71" s="25" t="s">
        <v>36</v>
      </c>
      <c r="T71" s="14"/>
      <c r="U71" s="14"/>
      <c r="V71" s="14"/>
      <c r="W71" s="189">
        <f t="shared" si="1"/>
        <v>1</v>
      </c>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25" t="s">
        <v>987</v>
      </c>
    </row>
    <row r="72" spans="1:69" ht="21.75" customHeight="1">
      <c r="A72" s="447" t="s">
        <v>988</v>
      </c>
      <c r="B72" s="448"/>
      <c r="C72" s="448"/>
      <c r="D72" s="448"/>
      <c r="E72" s="448"/>
      <c r="F72" s="449"/>
      <c r="G72" s="87"/>
      <c r="H72" s="88"/>
      <c r="I72" s="89"/>
      <c r="J72" s="89"/>
      <c r="K72" s="90"/>
      <c r="L72" s="91"/>
      <c r="M72" s="91"/>
      <c r="N72" s="92"/>
      <c r="O72" s="92"/>
      <c r="P72" s="92"/>
      <c r="Q72" s="92"/>
      <c r="R72" s="92"/>
      <c r="S72" s="92"/>
      <c r="T72" s="92"/>
      <c r="U72" s="92"/>
      <c r="V72" s="92"/>
      <c r="W72" s="9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25"/>
    </row>
    <row r="73" spans="1:69" s="198" customFormat="1" ht="49.5" customHeight="1">
      <c r="A73" s="372">
        <v>133</v>
      </c>
      <c r="B73" s="450" t="s">
        <v>989</v>
      </c>
      <c r="C73" s="376" t="s">
        <v>4</v>
      </c>
      <c r="D73" s="445" t="s">
        <v>990</v>
      </c>
      <c r="E73" s="76" t="s">
        <v>4</v>
      </c>
      <c r="F73" s="8"/>
      <c r="G73" s="361" t="s">
        <v>990</v>
      </c>
      <c r="H73" s="220" t="s">
        <v>1195</v>
      </c>
      <c r="I73" s="82"/>
      <c r="J73" s="82"/>
      <c r="K73" s="279" t="s">
        <v>23</v>
      </c>
      <c r="L73" s="139" t="s">
        <v>42</v>
      </c>
      <c r="M73" s="26"/>
      <c r="N73" s="25" t="s">
        <v>36</v>
      </c>
      <c r="O73" s="14"/>
      <c r="P73" s="14"/>
      <c r="Q73" s="14"/>
      <c r="R73" s="14"/>
      <c r="S73" s="14"/>
      <c r="T73" s="14"/>
      <c r="U73" s="14"/>
      <c r="V73" s="14"/>
      <c r="W73" s="189">
        <f t="shared" si="1"/>
        <v>1</v>
      </c>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25" t="s">
        <v>993</v>
      </c>
    </row>
    <row r="74" spans="1:69" s="198" customFormat="1" ht="49.5" customHeight="1">
      <c r="A74" s="370"/>
      <c r="B74" s="451"/>
      <c r="C74" s="377"/>
      <c r="D74" s="446"/>
      <c r="E74" s="76"/>
      <c r="F74" s="8"/>
      <c r="G74" s="362"/>
      <c r="H74" s="220" t="s">
        <v>1196</v>
      </c>
      <c r="I74" s="82"/>
      <c r="J74" s="82"/>
      <c r="K74" s="279" t="s">
        <v>23</v>
      </c>
      <c r="L74" s="139" t="s">
        <v>42</v>
      </c>
      <c r="M74" s="26"/>
      <c r="N74" s="14"/>
      <c r="O74" s="25" t="s">
        <v>36</v>
      </c>
      <c r="P74" s="25"/>
      <c r="Q74" s="14"/>
      <c r="R74" s="14"/>
      <c r="S74" s="14"/>
      <c r="T74" s="14"/>
      <c r="U74" s="14"/>
      <c r="V74" s="14"/>
      <c r="W74" s="189">
        <f t="shared" si="1"/>
        <v>1</v>
      </c>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25" t="s">
        <v>993</v>
      </c>
    </row>
    <row r="75" spans="1:69" s="198" customFormat="1" ht="41.25" customHeight="1">
      <c r="A75" s="370"/>
      <c r="B75" s="451"/>
      <c r="C75" s="377"/>
      <c r="D75" s="446"/>
      <c r="E75" s="76"/>
      <c r="F75" s="8"/>
      <c r="G75" s="362"/>
      <c r="H75" s="220" t="s">
        <v>1197</v>
      </c>
      <c r="I75" s="82"/>
      <c r="J75" s="82"/>
      <c r="K75" s="279" t="s">
        <v>23</v>
      </c>
      <c r="L75" s="139" t="s">
        <v>42</v>
      </c>
      <c r="M75" s="26"/>
      <c r="N75" s="14"/>
      <c r="O75" s="25"/>
      <c r="P75" s="25" t="s">
        <v>36</v>
      </c>
      <c r="Q75" s="14"/>
      <c r="R75" s="14"/>
      <c r="S75" s="14"/>
      <c r="T75" s="14"/>
      <c r="U75" s="14"/>
      <c r="V75" s="14"/>
      <c r="W75" s="189">
        <f t="shared" si="1"/>
        <v>1</v>
      </c>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25" t="s">
        <v>993</v>
      </c>
    </row>
    <row r="76" spans="1:69" s="198" customFormat="1" ht="41.25" customHeight="1">
      <c r="A76" s="370"/>
      <c r="B76" s="451"/>
      <c r="C76" s="377"/>
      <c r="D76" s="446"/>
      <c r="E76" s="76"/>
      <c r="F76" s="8"/>
      <c r="G76" s="362"/>
      <c r="H76" s="220" t="s">
        <v>1198</v>
      </c>
      <c r="I76" s="82"/>
      <c r="J76" s="82"/>
      <c r="K76" s="279" t="s">
        <v>23</v>
      </c>
      <c r="L76" s="139" t="s">
        <v>42</v>
      </c>
      <c r="M76" s="26"/>
      <c r="N76" s="14"/>
      <c r="O76" s="14"/>
      <c r="P76" s="14"/>
      <c r="Q76" s="25" t="s">
        <v>36</v>
      </c>
      <c r="R76" s="25"/>
      <c r="S76" s="25"/>
      <c r="T76" s="25"/>
      <c r="U76" s="25"/>
      <c r="V76" s="25"/>
      <c r="W76" s="189">
        <f t="shared" si="1"/>
        <v>1</v>
      </c>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25" t="s">
        <v>993</v>
      </c>
    </row>
    <row r="77" spans="1:69" s="198" customFormat="1" ht="41.25" customHeight="1">
      <c r="A77" s="370"/>
      <c r="B77" s="451"/>
      <c r="C77" s="377"/>
      <c r="D77" s="446"/>
      <c r="E77" s="76"/>
      <c r="F77" s="8"/>
      <c r="G77" s="362"/>
      <c r="H77" s="220" t="s">
        <v>1199</v>
      </c>
      <c r="I77" s="82"/>
      <c r="J77" s="82"/>
      <c r="K77" s="279" t="s">
        <v>23</v>
      </c>
      <c r="L77" s="139" t="s">
        <v>42</v>
      </c>
      <c r="M77" s="26"/>
      <c r="N77" s="14"/>
      <c r="O77" s="14"/>
      <c r="P77" s="14"/>
      <c r="Q77" s="25"/>
      <c r="R77" s="25" t="s">
        <v>36</v>
      </c>
      <c r="S77" s="25"/>
      <c r="T77" s="25"/>
      <c r="U77" s="25"/>
      <c r="V77" s="25"/>
      <c r="W77" s="189">
        <f t="shared" si="1"/>
        <v>1</v>
      </c>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25" t="s">
        <v>993</v>
      </c>
    </row>
    <row r="78" spans="1:69" s="198" customFormat="1" ht="41.25" customHeight="1">
      <c r="A78" s="370"/>
      <c r="B78" s="451"/>
      <c r="C78" s="377"/>
      <c r="D78" s="446"/>
      <c r="E78" s="76"/>
      <c r="F78" s="8"/>
      <c r="G78" s="362"/>
      <c r="H78" s="220" t="s">
        <v>1200</v>
      </c>
      <c r="I78" s="82"/>
      <c r="J78" s="82"/>
      <c r="K78" s="279" t="s">
        <v>23</v>
      </c>
      <c r="L78" s="139" t="s">
        <v>42</v>
      </c>
      <c r="M78" s="26"/>
      <c r="N78" s="14"/>
      <c r="O78" s="14"/>
      <c r="P78" s="14"/>
      <c r="Q78" s="25"/>
      <c r="R78" s="25"/>
      <c r="S78" s="25" t="s">
        <v>36</v>
      </c>
      <c r="T78" s="25"/>
      <c r="U78" s="25"/>
      <c r="V78" s="25"/>
      <c r="W78" s="189">
        <f t="shared" si="1"/>
        <v>1</v>
      </c>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25" t="s">
        <v>993</v>
      </c>
    </row>
    <row r="79" spans="1:69" s="198" customFormat="1" ht="41.25" customHeight="1">
      <c r="A79" s="370"/>
      <c r="B79" s="451"/>
      <c r="C79" s="377"/>
      <c r="D79" s="446"/>
      <c r="E79" s="76"/>
      <c r="F79" s="8"/>
      <c r="G79" s="362"/>
      <c r="H79" s="220" t="s">
        <v>1201</v>
      </c>
      <c r="I79" s="82"/>
      <c r="J79" s="82"/>
      <c r="K79" s="279" t="s">
        <v>23</v>
      </c>
      <c r="L79" s="139" t="s">
        <v>42</v>
      </c>
      <c r="M79" s="26"/>
      <c r="N79" s="14"/>
      <c r="O79" s="14"/>
      <c r="P79" s="14"/>
      <c r="Q79" s="25"/>
      <c r="R79" s="25"/>
      <c r="S79" s="25"/>
      <c r="T79" s="25" t="s">
        <v>36</v>
      </c>
      <c r="U79" s="25"/>
      <c r="V79" s="25"/>
      <c r="W79" s="189">
        <f t="shared" si="1"/>
        <v>1</v>
      </c>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25" t="s">
        <v>993</v>
      </c>
    </row>
    <row r="80" spans="1:69" s="198" customFormat="1" ht="41.25" customHeight="1">
      <c r="A80" s="370"/>
      <c r="B80" s="451"/>
      <c r="C80" s="377"/>
      <c r="D80" s="446"/>
      <c r="E80" s="76"/>
      <c r="F80" s="8"/>
      <c r="G80" s="362"/>
      <c r="H80" s="220" t="s">
        <v>1202</v>
      </c>
      <c r="I80" s="82"/>
      <c r="J80" s="82"/>
      <c r="K80" s="279" t="s">
        <v>23</v>
      </c>
      <c r="L80" s="139" t="s">
        <v>42</v>
      </c>
      <c r="M80" s="26"/>
      <c r="N80" s="14"/>
      <c r="O80" s="14"/>
      <c r="P80" s="14"/>
      <c r="Q80" s="14"/>
      <c r="R80" s="14"/>
      <c r="S80" s="14"/>
      <c r="T80" s="14"/>
      <c r="U80" s="25" t="s">
        <v>36</v>
      </c>
      <c r="V80" s="25"/>
      <c r="W80" s="189">
        <f t="shared" si="1"/>
        <v>1</v>
      </c>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25" t="s">
        <v>993</v>
      </c>
    </row>
    <row r="81" spans="1:69" s="198" customFormat="1" ht="41.25" customHeight="1">
      <c r="A81" s="371"/>
      <c r="B81" s="452"/>
      <c r="C81" s="378"/>
      <c r="D81" s="453"/>
      <c r="E81" s="76"/>
      <c r="F81" s="8"/>
      <c r="G81" s="363"/>
      <c r="H81" s="220" t="s">
        <v>1203</v>
      </c>
      <c r="I81" s="82"/>
      <c r="J81" s="82"/>
      <c r="K81" s="279" t="s">
        <v>23</v>
      </c>
      <c r="L81" s="139" t="s">
        <v>42</v>
      </c>
      <c r="M81" s="26"/>
      <c r="N81" s="14"/>
      <c r="O81" s="14"/>
      <c r="P81" s="14"/>
      <c r="Q81" s="14"/>
      <c r="R81" s="14"/>
      <c r="S81" s="14"/>
      <c r="T81" s="14"/>
      <c r="U81" s="25"/>
      <c r="V81" s="25" t="s">
        <v>36</v>
      </c>
      <c r="W81" s="189">
        <f t="shared" si="1"/>
        <v>1</v>
      </c>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25" t="s">
        <v>993</v>
      </c>
    </row>
    <row r="82" spans="1:69" s="198" customFormat="1" ht="36" customHeight="1">
      <c r="A82" s="372">
        <v>134</v>
      </c>
      <c r="B82" s="373" t="s">
        <v>991</v>
      </c>
      <c r="C82" s="376" t="s">
        <v>4</v>
      </c>
      <c r="D82" s="445" t="s">
        <v>992</v>
      </c>
      <c r="E82" s="76" t="s">
        <v>4</v>
      </c>
      <c r="F82" s="8"/>
      <c r="G82" s="83" t="s">
        <v>992</v>
      </c>
      <c r="H82" s="220" t="s">
        <v>1204</v>
      </c>
      <c r="I82" s="82"/>
      <c r="J82" s="82"/>
      <c r="K82" s="279" t="s">
        <v>23</v>
      </c>
      <c r="L82" s="139" t="s">
        <v>42</v>
      </c>
      <c r="M82" s="26"/>
      <c r="N82" s="14"/>
      <c r="O82" s="25" t="s">
        <v>36</v>
      </c>
      <c r="P82" s="14"/>
      <c r="Q82" s="14"/>
      <c r="R82" s="14"/>
      <c r="S82" s="14"/>
      <c r="T82" s="14"/>
      <c r="U82" s="14"/>
      <c r="V82" s="14"/>
      <c r="W82" s="189">
        <f t="shared" si="1"/>
        <v>1</v>
      </c>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25" t="s">
        <v>994</v>
      </c>
    </row>
    <row r="83" spans="1:69" s="198" customFormat="1" ht="36" customHeight="1">
      <c r="A83" s="370"/>
      <c r="B83" s="374"/>
      <c r="C83" s="377"/>
      <c r="D83" s="446"/>
      <c r="E83" s="76"/>
      <c r="F83" s="8"/>
      <c r="G83" s="83" t="s">
        <v>992</v>
      </c>
      <c r="H83" s="220" t="s">
        <v>1205</v>
      </c>
      <c r="I83" s="82"/>
      <c r="J83" s="82"/>
      <c r="K83" s="279" t="s">
        <v>23</v>
      </c>
      <c r="L83" s="139" t="s">
        <v>42</v>
      </c>
      <c r="M83" s="26"/>
      <c r="N83" s="14"/>
      <c r="O83" s="14"/>
      <c r="P83" s="25"/>
      <c r="Q83" s="25" t="s">
        <v>36</v>
      </c>
      <c r="R83" s="14"/>
      <c r="S83" s="14"/>
      <c r="T83" s="14"/>
      <c r="U83" s="14"/>
      <c r="V83" s="14"/>
      <c r="W83" s="189">
        <f t="shared" si="1"/>
        <v>1</v>
      </c>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25" t="s">
        <v>994</v>
      </c>
    </row>
    <row r="84" spans="1:69" ht="15.75" customHeight="1">
      <c r="A84" s="364" t="s">
        <v>10</v>
      </c>
      <c r="B84" s="365"/>
      <c r="C84" s="365"/>
      <c r="D84" s="365"/>
      <c r="E84" s="365"/>
      <c r="F84" s="365"/>
      <c r="G84" s="366"/>
      <c r="H84" s="255"/>
      <c r="I84" s="255"/>
      <c r="J84" s="255"/>
      <c r="K84" s="137" t="s">
        <v>27</v>
      </c>
      <c r="L84" s="137" t="s">
        <v>27</v>
      </c>
      <c r="M84" s="137" t="s">
        <v>35</v>
      </c>
      <c r="N84" s="137"/>
      <c r="O84" s="137"/>
      <c r="P84" s="137"/>
      <c r="Q84" s="137"/>
      <c r="R84" s="137"/>
      <c r="S84" s="137"/>
      <c r="T84" s="137"/>
      <c r="U84" s="137"/>
      <c r="V84" s="137"/>
      <c r="W84" s="137"/>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row>
    <row r="85" spans="1:69" s="198" customFormat="1" ht="63">
      <c r="A85" s="25">
        <v>136</v>
      </c>
      <c r="B85" s="94" t="s">
        <v>142</v>
      </c>
      <c r="C85" s="76" t="s">
        <v>4</v>
      </c>
      <c r="D85" s="94" t="s">
        <v>143</v>
      </c>
      <c r="E85" s="76" t="s">
        <v>4</v>
      </c>
      <c r="F85" s="76" t="s">
        <v>36</v>
      </c>
      <c r="G85" s="42" t="s">
        <v>143</v>
      </c>
      <c r="H85" s="278" t="s">
        <v>655</v>
      </c>
      <c r="I85" s="279" t="s">
        <v>612</v>
      </c>
      <c r="J85" s="279" t="s">
        <v>981</v>
      </c>
      <c r="K85" s="76" t="s">
        <v>23</v>
      </c>
      <c r="L85" s="145" t="s">
        <v>42</v>
      </c>
      <c r="M85" s="14"/>
      <c r="N85" s="14"/>
      <c r="O85" s="26"/>
      <c r="P85" s="26"/>
      <c r="Q85" s="26"/>
      <c r="R85" s="14"/>
      <c r="S85" s="14"/>
      <c r="T85" s="14"/>
      <c r="U85" s="14"/>
      <c r="V85" s="14" t="s">
        <v>36</v>
      </c>
      <c r="W85" s="189">
        <f t="shared" si="1"/>
        <v>1</v>
      </c>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97"/>
    </row>
    <row r="86" spans="1:69" s="198" customFormat="1" ht="126">
      <c r="A86" s="25">
        <v>138</v>
      </c>
      <c r="B86" s="138" t="s">
        <v>995</v>
      </c>
      <c r="C86" s="76" t="s">
        <v>4</v>
      </c>
      <c r="D86" s="138" t="s">
        <v>996</v>
      </c>
      <c r="E86" s="76" t="s">
        <v>4</v>
      </c>
      <c r="F86" s="76" t="s">
        <v>36</v>
      </c>
      <c r="G86" s="42" t="s">
        <v>144</v>
      </c>
      <c r="H86" s="278" t="s">
        <v>656</v>
      </c>
      <c r="I86" s="279" t="s">
        <v>612</v>
      </c>
      <c r="J86" s="279" t="s">
        <v>981</v>
      </c>
      <c r="K86" s="76" t="s">
        <v>23</v>
      </c>
      <c r="L86" s="145" t="s">
        <v>42</v>
      </c>
      <c r="M86" s="14"/>
      <c r="N86" s="14"/>
      <c r="O86" s="26"/>
      <c r="P86" s="26"/>
      <c r="Q86" s="26"/>
      <c r="R86" s="14"/>
      <c r="S86" s="25" t="s">
        <v>36</v>
      </c>
      <c r="T86" s="14"/>
      <c r="U86" s="14"/>
      <c r="V86" s="14"/>
      <c r="W86" s="189">
        <f t="shared" si="1"/>
        <v>1</v>
      </c>
      <c r="X86" s="143"/>
      <c r="Y86" s="143"/>
      <c r="Z86" s="143"/>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25" t="s">
        <v>997</v>
      </c>
    </row>
    <row r="87" spans="1:69" s="198" customFormat="1" ht="47.25">
      <c r="A87" s="25">
        <v>140</v>
      </c>
      <c r="B87" s="94" t="s">
        <v>145</v>
      </c>
      <c r="C87" s="76" t="s">
        <v>4</v>
      </c>
      <c r="D87" s="94" t="s">
        <v>146</v>
      </c>
      <c r="E87" s="76" t="s">
        <v>4</v>
      </c>
      <c r="F87" s="76" t="s">
        <v>36</v>
      </c>
      <c r="G87" s="42" t="s">
        <v>146</v>
      </c>
      <c r="H87" s="278" t="s">
        <v>657</v>
      </c>
      <c r="I87" s="279" t="s">
        <v>612</v>
      </c>
      <c r="J87" s="279" t="s">
        <v>981</v>
      </c>
      <c r="K87" s="76" t="s">
        <v>23</v>
      </c>
      <c r="L87" s="145" t="s">
        <v>42</v>
      </c>
      <c r="M87" s="14"/>
      <c r="N87" s="14"/>
      <c r="O87" s="26"/>
      <c r="P87" s="26"/>
      <c r="Q87" s="26" t="s">
        <v>36</v>
      </c>
      <c r="R87" s="14"/>
      <c r="S87" s="14"/>
      <c r="T87" s="14"/>
      <c r="U87" s="14"/>
      <c r="V87" s="14"/>
      <c r="W87" s="189">
        <f t="shared" si="1"/>
        <v>1</v>
      </c>
      <c r="X87" s="143"/>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97"/>
    </row>
    <row r="88" spans="1:69" s="198" customFormat="1" ht="31.5">
      <c r="A88" s="25">
        <v>143</v>
      </c>
      <c r="B88" s="278" t="s">
        <v>147</v>
      </c>
      <c r="C88" s="279" t="s">
        <v>2</v>
      </c>
      <c r="D88" s="278" t="s">
        <v>148</v>
      </c>
      <c r="E88" s="279" t="s">
        <v>2</v>
      </c>
      <c r="F88" s="279"/>
      <c r="G88" s="278" t="s">
        <v>148</v>
      </c>
      <c r="H88" s="278" t="s">
        <v>1391</v>
      </c>
      <c r="I88" s="279" t="s">
        <v>612</v>
      </c>
      <c r="J88" s="279" t="s">
        <v>981</v>
      </c>
      <c r="K88" s="279" t="s">
        <v>23</v>
      </c>
      <c r="L88" s="139" t="s">
        <v>42</v>
      </c>
      <c r="M88" s="26"/>
      <c r="N88" s="14"/>
      <c r="O88" s="14"/>
      <c r="P88" s="26" t="s">
        <v>36</v>
      </c>
      <c r="Q88" s="14"/>
      <c r="R88" s="14"/>
      <c r="S88" s="14"/>
      <c r="T88" s="14"/>
      <c r="U88" s="14"/>
      <c r="V88" s="14"/>
      <c r="W88" s="189">
        <f t="shared" si="1"/>
        <v>1</v>
      </c>
      <c r="X88" s="143"/>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97"/>
    </row>
    <row r="89" spans="1:69" s="198" customFormat="1" ht="63">
      <c r="A89" s="25">
        <v>145</v>
      </c>
      <c r="B89" s="278" t="s">
        <v>149</v>
      </c>
      <c r="C89" s="279" t="s">
        <v>2</v>
      </c>
      <c r="D89" s="278" t="s">
        <v>150</v>
      </c>
      <c r="E89" s="279" t="s">
        <v>2</v>
      </c>
      <c r="F89" s="279"/>
      <c r="G89" s="278" t="s">
        <v>150</v>
      </c>
      <c r="H89" s="278" t="s">
        <v>658</v>
      </c>
      <c r="I89" s="279" t="s">
        <v>612</v>
      </c>
      <c r="J89" s="279" t="s">
        <v>981</v>
      </c>
      <c r="K89" s="279" t="s">
        <v>23</v>
      </c>
      <c r="L89" s="139" t="s">
        <v>42</v>
      </c>
      <c r="M89" s="26"/>
      <c r="N89" s="26"/>
      <c r="O89" s="26"/>
      <c r="P89" s="26"/>
      <c r="Q89" s="26"/>
      <c r="R89" s="26"/>
      <c r="S89" s="26" t="s">
        <v>36</v>
      </c>
      <c r="T89" s="26"/>
      <c r="U89" s="26"/>
      <c r="V89" s="26"/>
      <c r="W89" s="189">
        <f t="shared" si="1"/>
        <v>1</v>
      </c>
      <c r="X89" s="143"/>
      <c r="Y89" s="143"/>
      <c r="Z89" s="143"/>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97"/>
    </row>
    <row r="90" spans="1:69" s="198" customFormat="1" ht="47.25">
      <c r="A90" s="25">
        <v>146</v>
      </c>
      <c r="B90" s="94" t="s">
        <v>151</v>
      </c>
      <c r="C90" s="76" t="s">
        <v>4</v>
      </c>
      <c r="D90" s="94" t="s">
        <v>152</v>
      </c>
      <c r="E90" s="76" t="s">
        <v>4</v>
      </c>
      <c r="F90" s="76" t="s">
        <v>36</v>
      </c>
      <c r="G90" s="278" t="s">
        <v>152</v>
      </c>
      <c r="H90" s="278" t="s">
        <v>1392</v>
      </c>
      <c r="I90" s="279" t="s">
        <v>612</v>
      </c>
      <c r="J90" s="279" t="s">
        <v>981</v>
      </c>
      <c r="K90" s="76" t="s">
        <v>23</v>
      </c>
      <c r="L90" s="145" t="s">
        <v>42</v>
      </c>
      <c r="M90" s="14"/>
      <c r="N90" s="26"/>
      <c r="O90" s="26"/>
      <c r="P90" s="26"/>
      <c r="Q90" s="26" t="s">
        <v>36</v>
      </c>
      <c r="R90" s="26"/>
      <c r="S90" s="26"/>
      <c r="T90" s="26"/>
      <c r="U90" s="26"/>
      <c r="V90" s="26"/>
      <c r="W90" s="189">
        <f t="shared" si="1"/>
        <v>1</v>
      </c>
      <c r="X90" s="143"/>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97"/>
    </row>
    <row r="91" spans="1:69" s="198" customFormat="1" ht="31.5">
      <c r="A91" s="25">
        <v>151</v>
      </c>
      <c r="B91" s="278" t="s">
        <v>153</v>
      </c>
      <c r="C91" s="279" t="s">
        <v>1</v>
      </c>
      <c r="D91" s="278" t="s">
        <v>154</v>
      </c>
      <c r="E91" s="279" t="s">
        <v>3</v>
      </c>
      <c r="F91" s="279"/>
      <c r="G91" s="278" t="s">
        <v>154</v>
      </c>
      <c r="H91" s="278" t="s">
        <v>1393</v>
      </c>
      <c r="I91" s="279" t="s">
        <v>612</v>
      </c>
      <c r="J91" s="279" t="s">
        <v>981</v>
      </c>
      <c r="K91" s="279" t="s">
        <v>23</v>
      </c>
      <c r="L91" s="139" t="s">
        <v>42</v>
      </c>
      <c r="M91" s="26"/>
      <c r="N91" s="26"/>
      <c r="O91" s="26"/>
      <c r="P91" s="26"/>
      <c r="Q91" s="26"/>
      <c r="R91" s="26"/>
      <c r="S91" s="26" t="s">
        <v>36</v>
      </c>
      <c r="T91" s="26"/>
      <c r="U91" s="26"/>
      <c r="V91" s="26"/>
      <c r="W91" s="189">
        <f t="shared" ref="W91:W162" si="2">COUNTIF(N91:V91,"x")</f>
        <v>1</v>
      </c>
      <c r="X91" s="143"/>
      <c r="Y91" s="143"/>
      <c r="Z91" s="143"/>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97"/>
    </row>
    <row r="92" spans="1:69" s="198" customFormat="1" ht="31.5">
      <c r="A92" s="25">
        <v>154</v>
      </c>
      <c r="B92" s="278" t="s">
        <v>155</v>
      </c>
      <c r="C92" s="279" t="s">
        <v>1</v>
      </c>
      <c r="D92" s="278" t="s">
        <v>156</v>
      </c>
      <c r="E92" s="279" t="s">
        <v>3</v>
      </c>
      <c r="F92" s="279"/>
      <c r="G92" s="278" t="s">
        <v>156</v>
      </c>
      <c r="H92" s="278" t="s">
        <v>659</v>
      </c>
      <c r="I92" s="279" t="s">
        <v>612</v>
      </c>
      <c r="J92" s="279" t="s">
        <v>981</v>
      </c>
      <c r="K92" s="279" t="s">
        <v>23</v>
      </c>
      <c r="L92" s="139" t="s">
        <v>42</v>
      </c>
      <c r="M92" s="26"/>
      <c r="N92" s="26"/>
      <c r="O92" s="26"/>
      <c r="P92" s="26"/>
      <c r="Q92" s="26"/>
      <c r="R92" s="26"/>
      <c r="S92" s="26"/>
      <c r="T92" s="26" t="s">
        <v>36</v>
      </c>
      <c r="U92" s="26"/>
      <c r="V92" s="26"/>
      <c r="W92" s="189">
        <f t="shared" si="2"/>
        <v>1</v>
      </c>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97"/>
    </row>
    <row r="93" spans="1:69" s="198" customFormat="1" ht="63">
      <c r="A93" s="25">
        <v>157</v>
      </c>
      <c r="B93" s="269" t="s">
        <v>157</v>
      </c>
      <c r="C93" s="279" t="s">
        <v>2</v>
      </c>
      <c r="D93" s="278" t="s">
        <v>158</v>
      </c>
      <c r="E93" s="279" t="s">
        <v>2</v>
      </c>
      <c r="F93" s="279"/>
      <c r="G93" s="278" t="s">
        <v>158</v>
      </c>
      <c r="H93" s="278" t="s">
        <v>660</v>
      </c>
      <c r="I93" s="279" t="s">
        <v>612</v>
      </c>
      <c r="J93" s="279" t="s">
        <v>981</v>
      </c>
      <c r="K93" s="279" t="s">
        <v>23</v>
      </c>
      <c r="L93" s="139" t="s">
        <v>42</v>
      </c>
      <c r="M93" s="26"/>
      <c r="N93" s="26"/>
      <c r="O93" s="26"/>
      <c r="P93" s="26"/>
      <c r="Q93" s="26"/>
      <c r="R93" s="26"/>
      <c r="S93" s="26" t="s">
        <v>36</v>
      </c>
      <c r="T93" s="26"/>
      <c r="U93" s="26"/>
      <c r="V93" s="26"/>
      <c r="W93" s="189">
        <f t="shared" si="2"/>
        <v>1</v>
      </c>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97"/>
    </row>
    <row r="94" spans="1:69" s="198" customFormat="1" ht="94.5">
      <c r="A94" s="25">
        <v>160</v>
      </c>
      <c r="B94" s="269" t="s">
        <v>159</v>
      </c>
      <c r="C94" s="279" t="s">
        <v>2</v>
      </c>
      <c r="D94" s="278" t="s">
        <v>160</v>
      </c>
      <c r="E94" s="279" t="s">
        <v>2</v>
      </c>
      <c r="F94" s="279"/>
      <c r="G94" s="278" t="s">
        <v>160</v>
      </c>
      <c r="H94" s="278" t="s">
        <v>661</v>
      </c>
      <c r="I94" s="279" t="s">
        <v>612</v>
      </c>
      <c r="J94" s="279" t="s">
        <v>981</v>
      </c>
      <c r="K94" s="279" t="s">
        <v>23</v>
      </c>
      <c r="L94" s="139" t="s">
        <v>42</v>
      </c>
      <c r="M94" s="26"/>
      <c r="N94" s="26"/>
      <c r="O94" s="26"/>
      <c r="P94" s="26"/>
      <c r="Q94" s="26"/>
      <c r="R94" s="26"/>
      <c r="S94" s="26"/>
      <c r="T94" s="26"/>
      <c r="U94" s="26"/>
      <c r="V94" s="26" t="s">
        <v>36</v>
      </c>
      <c r="W94" s="189">
        <f t="shared" si="2"/>
        <v>1</v>
      </c>
      <c r="X94" s="143"/>
      <c r="Y94" s="143"/>
      <c r="Z94" s="143"/>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97"/>
    </row>
    <row r="95" spans="1:69" s="198" customFormat="1" ht="78.75">
      <c r="A95" s="25">
        <v>163</v>
      </c>
      <c r="B95" s="252" t="s">
        <v>161</v>
      </c>
      <c r="C95" s="279" t="s">
        <v>2</v>
      </c>
      <c r="D95" s="252" t="s">
        <v>162</v>
      </c>
      <c r="E95" s="279" t="s">
        <v>2</v>
      </c>
      <c r="F95" s="279"/>
      <c r="G95" s="252" t="s">
        <v>162</v>
      </c>
      <c r="H95" s="252" t="s">
        <v>662</v>
      </c>
      <c r="I95" s="279" t="s">
        <v>612</v>
      </c>
      <c r="J95" s="279" t="s">
        <v>981</v>
      </c>
      <c r="K95" s="279" t="s">
        <v>23</v>
      </c>
      <c r="L95" s="139" t="s">
        <v>42</v>
      </c>
      <c r="M95" s="26"/>
      <c r="N95" s="26"/>
      <c r="O95" s="26"/>
      <c r="P95" s="26"/>
      <c r="Q95" s="26" t="s">
        <v>36</v>
      </c>
      <c r="R95" s="26"/>
      <c r="S95" s="26"/>
      <c r="T95" s="26"/>
      <c r="U95" s="26"/>
      <c r="V95" s="26"/>
      <c r="W95" s="189">
        <f t="shared" si="2"/>
        <v>1</v>
      </c>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97"/>
    </row>
    <row r="96" spans="1:69" s="198" customFormat="1" ht="63">
      <c r="A96" s="25">
        <v>166</v>
      </c>
      <c r="B96" s="269" t="s">
        <v>163</v>
      </c>
      <c r="C96" s="279" t="s">
        <v>2</v>
      </c>
      <c r="D96" s="278" t="s">
        <v>164</v>
      </c>
      <c r="E96" s="279" t="s">
        <v>2</v>
      </c>
      <c r="F96" s="279"/>
      <c r="G96" s="278" t="s">
        <v>164</v>
      </c>
      <c r="H96" s="278" t="s">
        <v>663</v>
      </c>
      <c r="I96" s="279" t="s">
        <v>612</v>
      </c>
      <c r="J96" s="279" t="s">
        <v>981</v>
      </c>
      <c r="K96" s="279" t="s">
        <v>23</v>
      </c>
      <c r="L96" s="139" t="s">
        <v>42</v>
      </c>
      <c r="M96" s="26"/>
      <c r="N96" s="26"/>
      <c r="O96" s="26"/>
      <c r="P96" s="26" t="s">
        <v>36</v>
      </c>
      <c r="Q96" s="26"/>
      <c r="R96" s="26"/>
      <c r="S96" s="26"/>
      <c r="T96" s="26"/>
      <c r="U96" s="26"/>
      <c r="V96" s="26"/>
      <c r="W96" s="189">
        <f t="shared" si="2"/>
        <v>1</v>
      </c>
      <c r="X96" s="143"/>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97"/>
    </row>
    <row r="97" spans="1:69" s="198" customFormat="1" ht="47.25">
      <c r="A97" s="25">
        <v>169</v>
      </c>
      <c r="B97" s="278" t="s">
        <v>165</v>
      </c>
      <c r="C97" s="279" t="s">
        <v>1</v>
      </c>
      <c r="D97" s="278" t="s">
        <v>166</v>
      </c>
      <c r="E97" s="279" t="s">
        <v>3</v>
      </c>
      <c r="F97" s="279"/>
      <c r="G97" s="278" t="s">
        <v>166</v>
      </c>
      <c r="H97" s="278" t="s">
        <v>1394</v>
      </c>
      <c r="I97" s="279" t="s">
        <v>612</v>
      </c>
      <c r="J97" s="279" t="s">
        <v>981</v>
      </c>
      <c r="K97" s="279" t="s">
        <v>23</v>
      </c>
      <c r="L97" s="139" t="s">
        <v>42</v>
      </c>
      <c r="M97" s="26">
        <v>1</v>
      </c>
      <c r="N97" s="26" t="s">
        <v>36</v>
      </c>
      <c r="O97" s="26"/>
      <c r="P97" s="26"/>
      <c r="Q97" s="26"/>
      <c r="R97" s="26"/>
      <c r="S97" s="26"/>
      <c r="T97" s="26"/>
      <c r="U97" s="26"/>
      <c r="V97" s="26"/>
      <c r="W97" s="189">
        <f t="shared" si="2"/>
        <v>1</v>
      </c>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97"/>
    </row>
    <row r="98" spans="1:69" s="198" customFormat="1" ht="47.25">
      <c r="A98" s="25">
        <v>172</v>
      </c>
      <c r="B98" s="278" t="s">
        <v>167</v>
      </c>
      <c r="C98" s="279" t="s">
        <v>2</v>
      </c>
      <c r="D98" s="278" t="s">
        <v>168</v>
      </c>
      <c r="E98" s="279" t="s">
        <v>2</v>
      </c>
      <c r="F98" s="279"/>
      <c r="G98" s="278" t="s">
        <v>168</v>
      </c>
      <c r="H98" s="278" t="s">
        <v>1395</v>
      </c>
      <c r="I98" s="279" t="s">
        <v>612</v>
      </c>
      <c r="J98" s="279" t="s">
        <v>981</v>
      </c>
      <c r="K98" s="279" t="s">
        <v>23</v>
      </c>
      <c r="L98" s="139" t="s">
        <v>42</v>
      </c>
      <c r="M98" s="26"/>
      <c r="N98" s="26"/>
      <c r="O98" s="26"/>
      <c r="P98" s="26"/>
      <c r="Q98" s="26"/>
      <c r="R98" s="26"/>
      <c r="S98" s="26" t="s">
        <v>36</v>
      </c>
      <c r="T98" s="26"/>
      <c r="U98" s="26"/>
      <c r="V98" s="26"/>
      <c r="W98" s="189">
        <f t="shared" si="2"/>
        <v>1</v>
      </c>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97"/>
    </row>
    <row r="99" spans="1:69" s="198" customFormat="1" ht="31.5">
      <c r="A99" s="25">
        <v>175</v>
      </c>
      <c r="B99" s="278" t="s">
        <v>169</v>
      </c>
      <c r="C99" s="279" t="s">
        <v>3</v>
      </c>
      <c r="D99" s="278" t="s">
        <v>170</v>
      </c>
      <c r="E99" s="279" t="s">
        <v>3</v>
      </c>
      <c r="F99" s="279"/>
      <c r="G99" s="278" t="s">
        <v>170</v>
      </c>
      <c r="H99" s="278" t="s">
        <v>664</v>
      </c>
      <c r="I99" s="279" t="s">
        <v>612</v>
      </c>
      <c r="J99" s="279" t="s">
        <v>981</v>
      </c>
      <c r="K99" s="279" t="s">
        <v>23</v>
      </c>
      <c r="L99" s="139" t="s">
        <v>42</v>
      </c>
      <c r="M99" s="26"/>
      <c r="N99" s="26"/>
      <c r="O99" s="26"/>
      <c r="P99" s="26"/>
      <c r="Q99" s="26"/>
      <c r="R99" s="26" t="s">
        <v>36</v>
      </c>
      <c r="S99" s="26"/>
      <c r="T99" s="26"/>
      <c r="U99" s="26"/>
      <c r="V99" s="26"/>
      <c r="W99" s="189">
        <f t="shared" si="2"/>
        <v>1</v>
      </c>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97"/>
    </row>
    <row r="100" spans="1:69" s="198" customFormat="1" ht="49.5" customHeight="1">
      <c r="A100" s="372">
        <v>178</v>
      </c>
      <c r="B100" s="352" t="s">
        <v>171</v>
      </c>
      <c r="C100" s="320" t="s">
        <v>2</v>
      </c>
      <c r="D100" s="352" t="s">
        <v>172</v>
      </c>
      <c r="E100" s="279"/>
      <c r="F100" s="279"/>
      <c r="G100" s="252"/>
      <c r="H100" s="252" t="s">
        <v>1396</v>
      </c>
      <c r="I100" s="279"/>
      <c r="J100" s="279"/>
      <c r="K100" s="279" t="s">
        <v>23</v>
      </c>
      <c r="L100" s="139"/>
      <c r="M100" s="26"/>
      <c r="N100" s="26" t="s">
        <v>36</v>
      </c>
      <c r="O100" s="26"/>
      <c r="P100" s="26"/>
      <c r="Q100" s="26"/>
      <c r="R100" s="26"/>
      <c r="S100" s="26"/>
      <c r="T100" s="26"/>
      <c r="U100" s="26"/>
      <c r="V100" s="26"/>
      <c r="W100" s="189"/>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97"/>
    </row>
    <row r="101" spans="1:69" s="198" customFormat="1" ht="49.5" customHeight="1">
      <c r="A101" s="370"/>
      <c r="B101" s="353"/>
      <c r="C101" s="321"/>
      <c r="D101" s="353"/>
      <c r="E101" s="279"/>
      <c r="F101" s="279"/>
      <c r="G101" s="252"/>
      <c r="H101" s="252" t="s">
        <v>1397</v>
      </c>
      <c r="I101" s="279"/>
      <c r="J101" s="279"/>
      <c r="K101" s="279" t="s">
        <v>23</v>
      </c>
      <c r="L101" s="139"/>
      <c r="M101" s="26"/>
      <c r="N101" s="26"/>
      <c r="O101" s="26"/>
      <c r="P101" s="26"/>
      <c r="Q101" s="26"/>
      <c r="R101" s="26"/>
      <c r="S101" s="26"/>
      <c r="T101" s="26"/>
      <c r="U101" s="26" t="s">
        <v>36</v>
      </c>
      <c r="V101" s="26"/>
      <c r="W101" s="189"/>
      <c r="X101" s="143"/>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97"/>
    </row>
    <row r="102" spans="1:69" s="198" customFormat="1" ht="49.5" customHeight="1">
      <c r="A102" s="371"/>
      <c r="B102" s="354"/>
      <c r="C102" s="322"/>
      <c r="D102" s="354"/>
      <c r="E102" s="279" t="s">
        <v>2</v>
      </c>
      <c r="F102" s="279"/>
      <c r="G102" s="252" t="s">
        <v>172</v>
      </c>
      <c r="H102" s="252" t="s">
        <v>1398</v>
      </c>
      <c r="I102" s="279" t="s">
        <v>612</v>
      </c>
      <c r="J102" s="279" t="s">
        <v>981</v>
      </c>
      <c r="K102" s="279" t="s">
        <v>23</v>
      </c>
      <c r="L102" s="139" t="s">
        <v>42</v>
      </c>
      <c r="M102" s="26"/>
      <c r="N102" s="14"/>
      <c r="O102" s="14"/>
      <c r="P102" s="14" t="s">
        <v>36</v>
      </c>
      <c r="Q102" s="14"/>
      <c r="R102" s="14"/>
      <c r="S102" s="14"/>
      <c r="T102" s="14"/>
      <c r="U102" s="14"/>
      <c r="V102" s="14"/>
      <c r="W102" s="189">
        <f t="shared" si="2"/>
        <v>1</v>
      </c>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97"/>
    </row>
    <row r="103" spans="1:69" s="198" customFormat="1" ht="111" customHeight="1">
      <c r="A103" s="25">
        <v>180</v>
      </c>
      <c r="B103" s="252" t="s">
        <v>1399</v>
      </c>
      <c r="C103" s="279" t="s">
        <v>2</v>
      </c>
      <c r="D103" s="252" t="s">
        <v>1400</v>
      </c>
      <c r="E103" s="279" t="s">
        <v>2</v>
      </c>
      <c r="F103" s="279"/>
      <c r="G103" s="252" t="s">
        <v>173</v>
      </c>
      <c r="H103" s="252" t="s">
        <v>1401</v>
      </c>
      <c r="I103" s="279" t="s">
        <v>612</v>
      </c>
      <c r="J103" s="279" t="s">
        <v>981</v>
      </c>
      <c r="K103" s="279" t="s">
        <v>23</v>
      </c>
      <c r="L103" s="139" t="s">
        <v>42</v>
      </c>
      <c r="M103" s="26"/>
      <c r="N103" s="14" t="s">
        <v>36</v>
      </c>
      <c r="O103" s="14"/>
      <c r="P103" s="14"/>
      <c r="Q103" s="14"/>
      <c r="R103" s="14"/>
      <c r="S103" s="14"/>
      <c r="T103" s="14"/>
      <c r="U103" s="14"/>
      <c r="V103" s="14"/>
      <c r="W103" s="189">
        <f t="shared" si="2"/>
        <v>1</v>
      </c>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97"/>
    </row>
    <row r="104" spans="1:69" s="198" customFormat="1" ht="52.5" customHeight="1">
      <c r="A104" s="372">
        <v>182</v>
      </c>
      <c r="B104" s="352" t="s">
        <v>174</v>
      </c>
      <c r="C104" s="320" t="s">
        <v>2</v>
      </c>
      <c r="D104" s="352" t="s">
        <v>175</v>
      </c>
      <c r="E104" s="320" t="s">
        <v>2</v>
      </c>
      <c r="F104" s="320"/>
      <c r="G104" s="252" t="s">
        <v>665</v>
      </c>
      <c r="H104" s="252" t="s">
        <v>666</v>
      </c>
      <c r="I104" s="279" t="s">
        <v>612</v>
      </c>
      <c r="J104" s="279" t="s">
        <v>981</v>
      </c>
      <c r="K104" s="279" t="s">
        <v>23</v>
      </c>
      <c r="L104" s="139" t="s">
        <v>42</v>
      </c>
      <c r="M104" s="26"/>
      <c r="N104" s="14"/>
      <c r="O104" s="14"/>
      <c r="P104" s="26"/>
      <c r="Q104" s="26"/>
      <c r="R104" s="26"/>
      <c r="S104" s="25" t="s">
        <v>36</v>
      </c>
      <c r="T104" s="14"/>
      <c r="U104" s="14"/>
      <c r="V104" s="14"/>
      <c r="W104" s="189">
        <f t="shared" si="2"/>
        <v>1</v>
      </c>
      <c r="X104" s="143"/>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97"/>
    </row>
    <row r="105" spans="1:69" s="198" customFormat="1" ht="52.5" customHeight="1">
      <c r="A105" s="371"/>
      <c r="B105" s="354"/>
      <c r="C105" s="322"/>
      <c r="D105" s="354"/>
      <c r="E105" s="322"/>
      <c r="F105" s="322"/>
      <c r="G105" s="252" t="s">
        <v>667</v>
      </c>
      <c r="H105" s="252" t="s">
        <v>668</v>
      </c>
      <c r="I105" s="279" t="s">
        <v>612</v>
      </c>
      <c r="J105" s="279" t="s">
        <v>981</v>
      </c>
      <c r="K105" s="279" t="s">
        <v>23</v>
      </c>
      <c r="L105" s="139" t="s">
        <v>42</v>
      </c>
      <c r="M105" s="26"/>
      <c r="N105" s="14"/>
      <c r="O105" s="14"/>
      <c r="P105" s="26"/>
      <c r="Q105" s="26"/>
      <c r="R105" s="26" t="s">
        <v>36</v>
      </c>
      <c r="S105" s="26"/>
      <c r="T105" s="14"/>
      <c r="U105" s="14"/>
      <c r="V105" s="14"/>
      <c r="W105" s="189">
        <f t="shared" si="2"/>
        <v>1</v>
      </c>
      <c r="X105" s="143"/>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97"/>
    </row>
    <row r="106" spans="1:69" s="198" customFormat="1" ht="63">
      <c r="A106" s="25">
        <v>184</v>
      </c>
      <c r="B106" s="217" t="s">
        <v>177</v>
      </c>
      <c r="C106" s="76" t="s">
        <v>4</v>
      </c>
      <c r="D106" s="94" t="s">
        <v>176</v>
      </c>
      <c r="E106" s="76" t="s">
        <v>4</v>
      </c>
      <c r="F106" s="76" t="s">
        <v>36</v>
      </c>
      <c r="G106" s="42" t="s">
        <v>176</v>
      </c>
      <c r="H106" s="252" t="s">
        <v>1402</v>
      </c>
      <c r="I106" s="279" t="s">
        <v>612</v>
      </c>
      <c r="J106" s="279" t="s">
        <v>981</v>
      </c>
      <c r="K106" s="76" t="s">
        <v>23</v>
      </c>
      <c r="L106" s="139" t="s">
        <v>42</v>
      </c>
      <c r="M106" s="14"/>
      <c r="N106" s="14"/>
      <c r="O106" s="14"/>
      <c r="P106" s="26" t="s">
        <v>36</v>
      </c>
      <c r="Q106" s="26"/>
      <c r="R106" s="26"/>
      <c r="S106" s="14"/>
      <c r="T106" s="14"/>
      <c r="U106" s="14"/>
      <c r="V106" s="14"/>
      <c r="W106" s="189">
        <f t="shared" si="2"/>
        <v>1</v>
      </c>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97"/>
    </row>
    <row r="107" spans="1:69">
      <c r="A107" s="364" t="s">
        <v>11</v>
      </c>
      <c r="B107" s="365"/>
      <c r="C107" s="365"/>
      <c r="D107" s="366"/>
      <c r="E107" s="137" t="s">
        <v>27</v>
      </c>
      <c r="F107" s="137"/>
      <c r="G107" s="137"/>
      <c r="H107" s="137"/>
      <c r="I107" s="137"/>
      <c r="J107" s="137"/>
      <c r="K107" s="137" t="s">
        <v>27</v>
      </c>
      <c r="L107" s="137" t="s">
        <v>27</v>
      </c>
      <c r="M107" s="137" t="s">
        <v>554</v>
      </c>
      <c r="N107" s="137"/>
      <c r="O107" s="137"/>
      <c r="P107" s="137"/>
      <c r="Q107" s="137"/>
      <c r="R107" s="137"/>
      <c r="S107" s="137"/>
      <c r="T107" s="137"/>
      <c r="U107" s="137"/>
      <c r="V107" s="137"/>
      <c r="W107" s="137"/>
      <c r="X107" s="143"/>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row>
    <row r="108" spans="1:69">
      <c r="A108" s="364" t="s">
        <v>178</v>
      </c>
      <c r="B108" s="365"/>
      <c r="C108" s="365"/>
      <c r="D108" s="366"/>
      <c r="E108" s="137" t="s">
        <v>27</v>
      </c>
      <c r="F108" s="137"/>
      <c r="G108" s="137"/>
      <c r="H108" s="137"/>
      <c r="I108" s="137"/>
      <c r="J108" s="137"/>
      <c r="K108" s="137" t="s">
        <v>27</v>
      </c>
      <c r="L108" s="137" t="s">
        <v>27</v>
      </c>
      <c r="M108" s="137" t="s">
        <v>27</v>
      </c>
      <c r="N108" s="137"/>
      <c r="O108" s="137"/>
      <c r="P108" s="137"/>
      <c r="Q108" s="137"/>
      <c r="R108" s="137"/>
      <c r="S108" s="137"/>
      <c r="T108" s="137"/>
      <c r="U108" s="137"/>
      <c r="V108" s="137"/>
      <c r="W108" s="137"/>
      <c r="X108" s="143"/>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row>
    <row r="109" spans="1:69" s="198" customFormat="1" ht="63">
      <c r="A109" s="26">
        <v>187</v>
      </c>
      <c r="B109" s="278" t="s">
        <v>179</v>
      </c>
      <c r="C109" s="279" t="s">
        <v>1</v>
      </c>
      <c r="D109" s="278" t="s">
        <v>180</v>
      </c>
      <c r="E109" s="279" t="s">
        <v>3</v>
      </c>
      <c r="F109" s="279"/>
      <c r="G109" s="278" t="s">
        <v>180</v>
      </c>
      <c r="H109" s="278" t="s">
        <v>1403</v>
      </c>
      <c r="I109" s="279" t="s">
        <v>612</v>
      </c>
      <c r="J109" s="279" t="s">
        <v>981</v>
      </c>
      <c r="K109" s="279" t="s">
        <v>23</v>
      </c>
      <c r="L109" s="139" t="s">
        <v>42</v>
      </c>
      <c r="M109" s="26"/>
      <c r="N109" s="14"/>
      <c r="O109" s="26" t="s">
        <v>36</v>
      </c>
      <c r="P109" s="26"/>
      <c r="Q109" s="26"/>
      <c r="R109" s="26"/>
      <c r="S109" s="26"/>
      <c r="T109" s="26"/>
      <c r="U109" s="26"/>
      <c r="V109" s="14"/>
      <c r="W109" s="189">
        <f t="shared" si="2"/>
        <v>1</v>
      </c>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97"/>
    </row>
    <row r="110" spans="1:69" s="198" customFormat="1" ht="63">
      <c r="A110" s="26">
        <v>189</v>
      </c>
      <c r="B110" s="278" t="s">
        <v>181</v>
      </c>
      <c r="C110" s="279" t="s">
        <v>2</v>
      </c>
      <c r="D110" s="278" t="s">
        <v>182</v>
      </c>
      <c r="E110" s="279" t="s">
        <v>2</v>
      </c>
      <c r="F110" s="279"/>
      <c r="G110" s="278" t="s">
        <v>182</v>
      </c>
      <c r="H110" s="278" t="s">
        <v>1404</v>
      </c>
      <c r="I110" s="279" t="s">
        <v>612</v>
      </c>
      <c r="J110" s="279" t="s">
        <v>981</v>
      </c>
      <c r="K110" s="279" t="s">
        <v>23</v>
      </c>
      <c r="L110" s="139" t="s">
        <v>42</v>
      </c>
      <c r="M110" s="26"/>
      <c r="N110" s="14"/>
      <c r="O110" s="26"/>
      <c r="P110" s="26"/>
      <c r="Q110" s="26"/>
      <c r="R110" s="26"/>
      <c r="S110" s="26" t="s">
        <v>36</v>
      </c>
      <c r="T110" s="26"/>
      <c r="U110" s="26"/>
      <c r="V110" s="14"/>
      <c r="W110" s="189">
        <f t="shared" si="2"/>
        <v>1</v>
      </c>
      <c r="X110" s="143"/>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97"/>
    </row>
    <row r="111" spans="1:69" s="198" customFormat="1" ht="36" customHeight="1">
      <c r="A111" s="361">
        <v>190</v>
      </c>
      <c r="B111" s="352" t="s">
        <v>183</v>
      </c>
      <c r="C111" s="320" t="s">
        <v>2</v>
      </c>
      <c r="D111" s="352" t="s">
        <v>184</v>
      </c>
      <c r="E111" s="320" t="s">
        <v>2</v>
      </c>
      <c r="F111" s="320"/>
      <c r="G111" s="320" t="s">
        <v>184</v>
      </c>
      <c r="H111" s="278" t="s">
        <v>669</v>
      </c>
      <c r="I111" s="279" t="s">
        <v>612</v>
      </c>
      <c r="J111" s="279" t="s">
        <v>981</v>
      </c>
      <c r="K111" s="279" t="s">
        <v>23</v>
      </c>
      <c r="L111" s="139" t="s">
        <v>42</v>
      </c>
      <c r="M111" s="26"/>
      <c r="N111" s="14"/>
      <c r="O111" s="26"/>
      <c r="P111" s="26"/>
      <c r="Q111" s="26"/>
      <c r="R111" s="26"/>
      <c r="S111" s="26" t="s">
        <v>36</v>
      </c>
      <c r="T111" s="26"/>
      <c r="U111" s="26"/>
      <c r="V111" s="14"/>
      <c r="W111" s="189">
        <f t="shared" si="2"/>
        <v>1</v>
      </c>
      <c r="X111" s="143"/>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97"/>
    </row>
    <row r="112" spans="1:69" s="198" customFormat="1" ht="36" customHeight="1">
      <c r="A112" s="362"/>
      <c r="B112" s="353"/>
      <c r="C112" s="321"/>
      <c r="D112" s="353"/>
      <c r="E112" s="321"/>
      <c r="F112" s="321"/>
      <c r="G112" s="321"/>
      <c r="H112" s="278" t="s">
        <v>670</v>
      </c>
      <c r="I112" s="279" t="s">
        <v>612</v>
      </c>
      <c r="J112" s="279" t="s">
        <v>981</v>
      </c>
      <c r="K112" s="279" t="s">
        <v>23</v>
      </c>
      <c r="L112" s="139" t="s">
        <v>42</v>
      </c>
      <c r="M112" s="26"/>
      <c r="N112" s="14"/>
      <c r="O112" s="26"/>
      <c r="P112" s="26"/>
      <c r="Q112" s="26"/>
      <c r="R112" s="26" t="s">
        <v>36</v>
      </c>
      <c r="S112" s="26"/>
      <c r="T112" s="26"/>
      <c r="U112" s="26"/>
      <c r="V112" s="14"/>
      <c r="W112" s="189">
        <f t="shared" si="2"/>
        <v>1</v>
      </c>
      <c r="X112" s="143"/>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97"/>
    </row>
    <row r="113" spans="1:69" s="198" customFormat="1" ht="36" customHeight="1">
      <c r="A113" s="363"/>
      <c r="B113" s="354"/>
      <c r="C113" s="322"/>
      <c r="D113" s="354"/>
      <c r="E113" s="322"/>
      <c r="F113" s="322"/>
      <c r="G113" s="322"/>
      <c r="H113" s="278" t="s">
        <v>671</v>
      </c>
      <c r="I113" s="279" t="s">
        <v>612</v>
      </c>
      <c r="J113" s="279" t="s">
        <v>981</v>
      </c>
      <c r="K113" s="279" t="s">
        <v>23</v>
      </c>
      <c r="L113" s="139" t="s">
        <v>42</v>
      </c>
      <c r="M113" s="26"/>
      <c r="N113" s="14"/>
      <c r="O113" s="26"/>
      <c r="P113" s="26"/>
      <c r="Q113" s="26"/>
      <c r="R113" s="26"/>
      <c r="S113" s="26"/>
      <c r="T113" s="26" t="s">
        <v>36</v>
      </c>
      <c r="U113" s="26"/>
      <c r="V113" s="14"/>
      <c r="W113" s="189">
        <f t="shared" si="2"/>
        <v>1</v>
      </c>
      <c r="X113" s="143"/>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97"/>
    </row>
    <row r="114" spans="1:69" s="198" customFormat="1" ht="31.5">
      <c r="A114" s="26">
        <v>193</v>
      </c>
      <c r="B114" s="278" t="s">
        <v>185</v>
      </c>
      <c r="C114" s="279" t="s">
        <v>3</v>
      </c>
      <c r="D114" s="278" t="s">
        <v>186</v>
      </c>
      <c r="E114" s="279" t="s">
        <v>3</v>
      </c>
      <c r="F114" s="279"/>
      <c r="G114" s="278" t="s">
        <v>186</v>
      </c>
      <c r="H114" s="278" t="s">
        <v>1405</v>
      </c>
      <c r="I114" s="279" t="s">
        <v>612</v>
      </c>
      <c r="J114" s="279" t="s">
        <v>981</v>
      </c>
      <c r="K114" s="279" t="s">
        <v>23</v>
      </c>
      <c r="L114" s="139" t="s">
        <v>42</v>
      </c>
      <c r="M114" s="26"/>
      <c r="N114" s="26"/>
      <c r="O114" s="26"/>
      <c r="P114" s="26" t="s">
        <v>36</v>
      </c>
      <c r="Q114" s="26"/>
      <c r="R114" s="26"/>
      <c r="S114" s="26"/>
      <c r="T114" s="26"/>
      <c r="U114" s="26"/>
      <c r="V114" s="26"/>
      <c r="W114" s="189">
        <f t="shared" si="2"/>
        <v>1</v>
      </c>
      <c r="X114" s="143"/>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97"/>
    </row>
    <row r="115" spans="1:69" s="198" customFormat="1" ht="111.75" customHeight="1">
      <c r="A115" s="26">
        <v>196</v>
      </c>
      <c r="B115" s="98" t="s">
        <v>188</v>
      </c>
      <c r="C115" s="279" t="s">
        <v>2</v>
      </c>
      <c r="D115" s="8" t="s">
        <v>187</v>
      </c>
      <c r="E115" s="279" t="s">
        <v>2</v>
      </c>
      <c r="F115" s="279"/>
      <c r="G115" s="8" t="s">
        <v>187</v>
      </c>
      <c r="H115" s="278" t="s">
        <v>1406</v>
      </c>
      <c r="I115" s="279" t="s">
        <v>612</v>
      </c>
      <c r="J115" s="279" t="s">
        <v>981</v>
      </c>
      <c r="K115" s="279" t="s">
        <v>23</v>
      </c>
      <c r="L115" s="139" t="s">
        <v>42</v>
      </c>
      <c r="M115" s="26"/>
      <c r="N115" s="26"/>
      <c r="O115" s="26"/>
      <c r="P115" s="26"/>
      <c r="Q115" s="14" t="s">
        <v>36</v>
      </c>
      <c r="R115" s="26"/>
      <c r="S115" s="26"/>
      <c r="T115" s="26"/>
      <c r="U115" s="26"/>
      <c r="V115" s="26"/>
      <c r="W115" s="189">
        <f t="shared" si="2"/>
        <v>1</v>
      </c>
      <c r="X115" s="143"/>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97"/>
    </row>
    <row r="116" spans="1:69" s="198" customFormat="1" ht="54" customHeight="1">
      <c r="A116" s="361">
        <v>198</v>
      </c>
      <c r="B116" s="352" t="s">
        <v>189</v>
      </c>
      <c r="C116" s="320" t="s">
        <v>3</v>
      </c>
      <c r="D116" s="352" t="s">
        <v>190</v>
      </c>
      <c r="E116" s="320" t="s">
        <v>3</v>
      </c>
      <c r="F116" s="320"/>
      <c r="G116" s="320" t="s">
        <v>672</v>
      </c>
      <c r="H116" s="252" t="s">
        <v>673</v>
      </c>
      <c r="I116" s="279" t="s">
        <v>612</v>
      </c>
      <c r="J116" s="279" t="s">
        <v>981</v>
      </c>
      <c r="K116" s="279" t="s">
        <v>23</v>
      </c>
      <c r="L116" s="139" t="s">
        <v>42</v>
      </c>
      <c r="M116" s="26"/>
      <c r="N116" s="26" t="s">
        <v>36</v>
      </c>
      <c r="O116" s="26"/>
      <c r="P116" s="26"/>
      <c r="Q116" s="26"/>
      <c r="R116" s="26"/>
      <c r="S116" s="26"/>
      <c r="T116" s="26"/>
      <c r="U116" s="26"/>
      <c r="V116" s="26"/>
      <c r="W116" s="189">
        <f t="shared" si="2"/>
        <v>1</v>
      </c>
      <c r="X116" s="143"/>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97"/>
    </row>
    <row r="117" spans="1:69" s="198" customFormat="1" ht="64.5" customHeight="1">
      <c r="A117" s="362"/>
      <c r="B117" s="353"/>
      <c r="C117" s="321"/>
      <c r="D117" s="353"/>
      <c r="E117" s="321"/>
      <c r="F117" s="321"/>
      <c r="G117" s="321"/>
      <c r="H117" s="252" t="s">
        <v>1407</v>
      </c>
      <c r="I117" s="279"/>
      <c r="J117" s="279"/>
      <c r="K117" s="279" t="s">
        <v>23</v>
      </c>
      <c r="L117" s="139"/>
      <c r="M117" s="26"/>
      <c r="N117" s="26"/>
      <c r="O117" s="26"/>
      <c r="P117" s="26"/>
      <c r="Q117" s="26" t="s">
        <v>36</v>
      </c>
      <c r="R117" s="26"/>
      <c r="S117" s="26"/>
      <c r="T117" s="26"/>
      <c r="U117" s="26"/>
      <c r="V117" s="26"/>
      <c r="W117" s="189">
        <f t="shared" si="2"/>
        <v>1</v>
      </c>
      <c r="X117" s="143"/>
      <c r="Y117" s="143"/>
      <c r="Z117" s="143"/>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97"/>
    </row>
    <row r="118" spans="1:69" s="198" customFormat="1" ht="54" customHeight="1">
      <c r="A118" s="363"/>
      <c r="B118" s="354"/>
      <c r="C118" s="322"/>
      <c r="D118" s="354"/>
      <c r="E118" s="322"/>
      <c r="F118" s="322"/>
      <c r="G118" s="322"/>
      <c r="H118" s="278" t="s">
        <v>674</v>
      </c>
      <c r="I118" s="279" t="s">
        <v>612</v>
      </c>
      <c r="J118" s="279" t="s">
        <v>981</v>
      </c>
      <c r="K118" s="279" t="s">
        <v>23</v>
      </c>
      <c r="L118" s="139" t="s">
        <v>42</v>
      </c>
      <c r="M118" s="26"/>
      <c r="N118" s="26"/>
      <c r="O118" s="26"/>
      <c r="P118" s="26"/>
      <c r="Q118" s="26"/>
      <c r="R118" s="26" t="s">
        <v>36</v>
      </c>
      <c r="S118" s="26"/>
      <c r="T118" s="26"/>
      <c r="U118" s="26"/>
      <c r="V118" s="26"/>
      <c r="W118" s="189">
        <f t="shared" si="2"/>
        <v>1</v>
      </c>
      <c r="X118" s="143"/>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97"/>
    </row>
    <row r="119" spans="1:69" s="198" customFormat="1" ht="39.75" customHeight="1">
      <c r="A119" s="361">
        <v>200</v>
      </c>
      <c r="B119" s="352" t="s">
        <v>192</v>
      </c>
      <c r="C119" s="320" t="s">
        <v>1</v>
      </c>
      <c r="D119" s="389" t="s">
        <v>191</v>
      </c>
      <c r="E119" s="320" t="s">
        <v>3</v>
      </c>
      <c r="F119" s="320"/>
      <c r="G119" s="278" t="s">
        <v>675</v>
      </c>
      <c r="H119" s="252" t="s">
        <v>676</v>
      </c>
      <c r="I119" s="279" t="s">
        <v>612</v>
      </c>
      <c r="J119" s="279" t="s">
        <v>981</v>
      </c>
      <c r="K119" s="279" t="s">
        <v>23</v>
      </c>
      <c r="L119" s="139" t="s">
        <v>42</v>
      </c>
      <c r="M119" s="26"/>
      <c r="N119" s="26" t="s">
        <v>36</v>
      </c>
      <c r="O119" s="26"/>
      <c r="P119" s="26"/>
      <c r="Q119" s="26"/>
      <c r="R119" s="26"/>
      <c r="S119" s="26"/>
      <c r="T119" s="26"/>
      <c r="U119" s="26"/>
      <c r="V119" s="26"/>
      <c r="W119" s="189">
        <f t="shared" si="2"/>
        <v>1</v>
      </c>
      <c r="X119" s="143"/>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97"/>
    </row>
    <row r="120" spans="1:69" s="198" customFormat="1" ht="31.5">
      <c r="A120" s="362"/>
      <c r="B120" s="353"/>
      <c r="C120" s="321"/>
      <c r="D120" s="404"/>
      <c r="E120" s="321"/>
      <c r="F120" s="321"/>
      <c r="G120" s="278" t="s">
        <v>675</v>
      </c>
      <c r="H120" s="278" t="s">
        <v>677</v>
      </c>
      <c r="I120" s="279" t="s">
        <v>612</v>
      </c>
      <c r="J120" s="279" t="s">
        <v>981</v>
      </c>
      <c r="K120" s="279" t="s">
        <v>23</v>
      </c>
      <c r="L120" s="139" t="s">
        <v>42</v>
      </c>
      <c r="M120" s="26"/>
      <c r="N120" s="26"/>
      <c r="O120" s="26"/>
      <c r="P120" s="26"/>
      <c r="Q120" s="26" t="s">
        <v>36</v>
      </c>
      <c r="R120" s="26"/>
      <c r="S120" s="26"/>
      <c r="T120" s="26"/>
      <c r="U120" s="26"/>
      <c r="V120" s="26"/>
      <c r="W120" s="189">
        <f t="shared" si="2"/>
        <v>1</v>
      </c>
      <c r="X120" s="143"/>
      <c r="Y120" s="143"/>
      <c r="Z120" s="143"/>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97"/>
    </row>
    <row r="121" spans="1:69" s="198" customFormat="1" ht="63">
      <c r="A121" s="26">
        <v>203</v>
      </c>
      <c r="B121" s="278" t="s">
        <v>193</v>
      </c>
      <c r="C121" s="279" t="s">
        <v>3</v>
      </c>
      <c r="D121" s="278" t="s">
        <v>194</v>
      </c>
      <c r="E121" s="279" t="s">
        <v>3</v>
      </c>
      <c r="F121" s="279"/>
      <c r="G121" s="278" t="s">
        <v>194</v>
      </c>
      <c r="H121" s="278" t="s">
        <v>678</v>
      </c>
      <c r="I121" s="279" t="s">
        <v>612</v>
      </c>
      <c r="J121" s="279" t="s">
        <v>981</v>
      </c>
      <c r="K121" s="279" t="s">
        <v>23</v>
      </c>
      <c r="L121" s="139" t="s">
        <v>42</v>
      </c>
      <c r="M121" s="26"/>
      <c r="N121" s="26"/>
      <c r="O121" s="26" t="s">
        <v>36</v>
      </c>
      <c r="P121" s="26"/>
      <c r="Q121" s="26"/>
      <c r="R121" s="26"/>
      <c r="S121" s="26"/>
      <c r="T121" s="26"/>
      <c r="U121" s="26"/>
      <c r="V121" s="26"/>
      <c r="W121" s="189">
        <f t="shared" si="2"/>
        <v>1</v>
      </c>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97"/>
    </row>
    <row r="122" spans="1:69" s="198" customFormat="1" ht="78.75">
      <c r="A122" s="26">
        <v>204</v>
      </c>
      <c r="B122" s="278" t="s">
        <v>195</v>
      </c>
      <c r="C122" s="279" t="s">
        <v>2</v>
      </c>
      <c r="D122" s="278" t="s">
        <v>196</v>
      </c>
      <c r="E122" s="279" t="s">
        <v>2</v>
      </c>
      <c r="F122" s="279"/>
      <c r="G122" s="278" t="s">
        <v>196</v>
      </c>
      <c r="H122" s="278" t="s">
        <v>679</v>
      </c>
      <c r="I122" s="279" t="s">
        <v>612</v>
      </c>
      <c r="J122" s="279" t="s">
        <v>981</v>
      </c>
      <c r="K122" s="279" t="s">
        <v>23</v>
      </c>
      <c r="L122" s="139" t="s">
        <v>42</v>
      </c>
      <c r="M122" s="26"/>
      <c r="N122" s="26"/>
      <c r="O122" s="26"/>
      <c r="P122" s="26" t="s">
        <v>36</v>
      </c>
      <c r="Q122" s="26"/>
      <c r="R122" s="26"/>
      <c r="S122" s="26"/>
      <c r="T122" s="26"/>
      <c r="U122" s="26"/>
      <c r="V122" s="26"/>
      <c r="W122" s="189">
        <f t="shared" si="2"/>
        <v>1</v>
      </c>
      <c r="X122" s="143"/>
      <c r="Y122" s="143"/>
      <c r="Z122" s="143"/>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97"/>
    </row>
    <row r="123" spans="1:69" s="198" customFormat="1" ht="118.5" customHeight="1">
      <c r="A123" s="26">
        <v>205</v>
      </c>
      <c r="B123" s="278" t="s">
        <v>197</v>
      </c>
      <c r="C123" s="279" t="s">
        <v>2</v>
      </c>
      <c r="D123" s="278" t="s">
        <v>198</v>
      </c>
      <c r="E123" s="279" t="s">
        <v>2</v>
      </c>
      <c r="F123" s="279"/>
      <c r="G123" s="278" t="s">
        <v>198</v>
      </c>
      <c r="H123" s="278" t="s">
        <v>680</v>
      </c>
      <c r="I123" s="279" t="s">
        <v>612</v>
      </c>
      <c r="J123" s="279" t="s">
        <v>981</v>
      </c>
      <c r="K123" s="279" t="s">
        <v>23</v>
      </c>
      <c r="L123" s="139" t="s">
        <v>42</v>
      </c>
      <c r="M123" s="26"/>
      <c r="N123" s="26"/>
      <c r="O123" s="26"/>
      <c r="P123" s="26"/>
      <c r="Q123" s="26"/>
      <c r="R123" s="26"/>
      <c r="S123" s="26"/>
      <c r="T123" s="26" t="s">
        <v>36</v>
      </c>
      <c r="U123" s="26"/>
      <c r="V123" s="26"/>
      <c r="W123" s="189">
        <f t="shared" si="2"/>
        <v>1</v>
      </c>
      <c r="X123" s="143"/>
      <c r="Y123" s="143"/>
      <c r="Z123" s="14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97"/>
    </row>
    <row r="124" spans="1:69" s="198" customFormat="1" ht="32.25" customHeight="1">
      <c r="A124" s="361">
        <v>206</v>
      </c>
      <c r="B124" s="389" t="s">
        <v>199</v>
      </c>
      <c r="C124" s="320" t="s">
        <v>3</v>
      </c>
      <c r="D124" s="352" t="s">
        <v>200</v>
      </c>
      <c r="E124" s="320" t="s">
        <v>3</v>
      </c>
      <c r="F124" s="320"/>
      <c r="G124" s="320" t="s">
        <v>200</v>
      </c>
      <c r="H124" s="278" t="s">
        <v>681</v>
      </c>
      <c r="I124" s="279" t="s">
        <v>612</v>
      </c>
      <c r="J124" s="279" t="s">
        <v>981</v>
      </c>
      <c r="K124" s="279" t="s">
        <v>23</v>
      </c>
      <c r="L124" s="139" t="s">
        <v>42</v>
      </c>
      <c r="M124" s="26"/>
      <c r="N124" s="26"/>
      <c r="O124" s="25"/>
      <c r="P124" s="26" t="s">
        <v>36</v>
      </c>
      <c r="Q124" s="25"/>
      <c r="R124" s="25"/>
      <c r="S124" s="25"/>
      <c r="T124" s="25"/>
      <c r="U124" s="25"/>
      <c r="V124" s="26"/>
      <c r="W124" s="189">
        <f t="shared" si="2"/>
        <v>1</v>
      </c>
      <c r="X124" s="143"/>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97"/>
    </row>
    <row r="125" spans="1:69" s="198" customFormat="1" ht="32.25" customHeight="1">
      <c r="A125" s="363"/>
      <c r="B125" s="390"/>
      <c r="C125" s="322"/>
      <c r="D125" s="354"/>
      <c r="E125" s="322"/>
      <c r="F125" s="322"/>
      <c r="G125" s="322"/>
      <c r="H125" s="278" t="s">
        <v>682</v>
      </c>
      <c r="I125" s="279" t="s">
        <v>612</v>
      </c>
      <c r="J125" s="279" t="s">
        <v>981</v>
      </c>
      <c r="K125" s="279" t="s">
        <v>23</v>
      </c>
      <c r="L125" s="139" t="s">
        <v>42</v>
      </c>
      <c r="M125" s="26"/>
      <c r="N125" s="26"/>
      <c r="O125" s="25"/>
      <c r="P125" s="25"/>
      <c r="Q125" s="25"/>
      <c r="R125" s="25"/>
      <c r="S125" s="25"/>
      <c r="T125" s="25"/>
      <c r="U125" s="26" t="s">
        <v>36</v>
      </c>
      <c r="V125" s="26"/>
      <c r="W125" s="189">
        <f t="shared" si="2"/>
        <v>1</v>
      </c>
      <c r="X125" s="143"/>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97"/>
    </row>
    <row r="126" spans="1:69">
      <c r="A126" s="364" t="s">
        <v>201</v>
      </c>
      <c r="B126" s="365"/>
      <c r="C126" s="365"/>
      <c r="D126" s="366"/>
      <c r="E126" s="137" t="s">
        <v>27</v>
      </c>
      <c r="F126" s="137"/>
      <c r="G126" s="137"/>
      <c r="H126" s="137"/>
      <c r="I126" s="137"/>
      <c r="J126" s="137"/>
      <c r="K126" s="137" t="s">
        <v>27</v>
      </c>
      <c r="L126" s="137" t="s">
        <v>27</v>
      </c>
      <c r="M126" s="137" t="s">
        <v>35</v>
      </c>
      <c r="N126" s="137"/>
      <c r="O126" s="137"/>
      <c r="P126" s="137"/>
      <c r="Q126" s="137"/>
      <c r="R126" s="137"/>
      <c r="S126" s="137"/>
      <c r="T126" s="137"/>
      <c r="U126" s="137"/>
      <c r="V126" s="137"/>
      <c r="W126" s="137"/>
      <c r="X126" s="143"/>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row>
    <row r="127" spans="1:69" s="198" customFormat="1" ht="63">
      <c r="A127" s="26">
        <v>208</v>
      </c>
      <c r="B127" s="278" t="s">
        <v>202</v>
      </c>
      <c r="C127" s="279" t="s">
        <v>1</v>
      </c>
      <c r="D127" s="278" t="s">
        <v>203</v>
      </c>
      <c r="E127" s="279" t="s">
        <v>3</v>
      </c>
      <c r="F127" s="279"/>
      <c r="G127" s="278" t="s">
        <v>203</v>
      </c>
      <c r="H127" s="278" t="s">
        <v>203</v>
      </c>
      <c r="I127" s="279" t="s">
        <v>612</v>
      </c>
      <c r="J127" s="279" t="s">
        <v>981</v>
      </c>
      <c r="K127" s="279" t="s">
        <v>23</v>
      </c>
      <c r="L127" s="139" t="s">
        <v>42</v>
      </c>
      <c r="M127" s="26"/>
      <c r="N127" s="26" t="s">
        <v>36</v>
      </c>
      <c r="O127" s="26"/>
      <c r="P127" s="26"/>
      <c r="Q127" s="26"/>
      <c r="R127" s="26"/>
      <c r="S127" s="26"/>
      <c r="T127" s="26"/>
      <c r="U127" s="26"/>
      <c r="V127" s="26"/>
      <c r="W127" s="189">
        <f t="shared" si="2"/>
        <v>1</v>
      </c>
      <c r="X127" s="143"/>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97"/>
    </row>
    <row r="128" spans="1:69" s="198" customFormat="1" ht="47.25">
      <c r="A128" s="26">
        <v>211</v>
      </c>
      <c r="B128" s="278" t="s">
        <v>204</v>
      </c>
      <c r="C128" s="279" t="s">
        <v>1</v>
      </c>
      <c r="D128" s="278" t="s">
        <v>205</v>
      </c>
      <c r="E128" s="279" t="s">
        <v>3</v>
      </c>
      <c r="F128" s="279"/>
      <c r="G128" s="278" t="s">
        <v>205</v>
      </c>
      <c r="H128" s="278" t="s">
        <v>205</v>
      </c>
      <c r="I128" s="279" t="s">
        <v>612</v>
      </c>
      <c r="J128" s="279" t="s">
        <v>981</v>
      </c>
      <c r="K128" s="279" t="s">
        <v>23</v>
      </c>
      <c r="L128" s="139" t="s">
        <v>42</v>
      </c>
      <c r="M128" s="26">
        <v>1</v>
      </c>
      <c r="N128" s="26" t="s">
        <v>36</v>
      </c>
      <c r="O128" s="26"/>
      <c r="P128" s="26"/>
      <c r="Q128" s="26"/>
      <c r="R128" s="26"/>
      <c r="S128" s="26"/>
      <c r="T128" s="26"/>
      <c r="U128" s="26"/>
      <c r="V128" s="26"/>
      <c r="W128" s="189">
        <f t="shared" si="2"/>
        <v>1</v>
      </c>
      <c r="X128" s="143"/>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97"/>
    </row>
    <row r="129" spans="1:69" s="198" customFormat="1" ht="45" customHeight="1">
      <c r="A129" s="26">
        <v>214</v>
      </c>
      <c r="B129" s="278" t="s">
        <v>206</v>
      </c>
      <c r="C129" s="279" t="s">
        <v>1</v>
      </c>
      <c r="D129" s="278" t="s">
        <v>207</v>
      </c>
      <c r="E129" s="279" t="s">
        <v>3</v>
      </c>
      <c r="F129" s="279"/>
      <c r="G129" s="278" t="s">
        <v>207</v>
      </c>
      <c r="H129" s="278" t="s">
        <v>207</v>
      </c>
      <c r="I129" s="279" t="s">
        <v>612</v>
      </c>
      <c r="J129" s="279" t="s">
        <v>981</v>
      </c>
      <c r="K129" s="279" t="s">
        <v>23</v>
      </c>
      <c r="L129" s="139" t="s">
        <v>42</v>
      </c>
      <c r="M129" s="26"/>
      <c r="N129" s="26"/>
      <c r="O129" s="26"/>
      <c r="P129" s="26"/>
      <c r="Q129" s="26"/>
      <c r="R129" s="26" t="s">
        <v>36</v>
      </c>
      <c r="S129" s="26"/>
      <c r="T129" s="26"/>
      <c r="U129" s="26"/>
      <c r="V129" s="26"/>
      <c r="W129" s="189">
        <f t="shared" si="2"/>
        <v>1</v>
      </c>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97"/>
    </row>
    <row r="130" spans="1:69" s="198" customFormat="1" ht="31.5">
      <c r="A130" s="26">
        <v>217</v>
      </c>
      <c r="B130" s="278" t="s">
        <v>208</v>
      </c>
      <c r="C130" s="279" t="s">
        <v>1</v>
      </c>
      <c r="D130" s="278" t="s">
        <v>209</v>
      </c>
      <c r="E130" s="279" t="s">
        <v>3</v>
      </c>
      <c r="F130" s="279"/>
      <c r="G130" s="278" t="s">
        <v>209</v>
      </c>
      <c r="H130" s="278" t="s">
        <v>683</v>
      </c>
      <c r="I130" s="279" t="s">
        <v>612</v>
      </c>
      <c r="J130" s="279" t="s">
        <v>981</v>
      </c>
      <c r="K130" s="279" t="s">
        <v>23</v>
      </c>
      <c r="L130" s="139" t="s">
        <v>42</v>
      </c>
      <c r="M130" s="26"/>
      <c r="N130" s="26"/>
      <c r="O130" s="26" t="s">
        <v>36</v>
      </c>
      <c r="P130" s="26"/>
      <c r="Q130" s="26"/>
      <c r="R130" s="26"/>
      <c r="S130" s="26"/>
      <c r="T130" s="26"/>
      <c r="U130" s="26"/>
      <c r="V130" s="26"/>
      <c r="W130" s="189">
        <f t="shared" si="2"/>
        <v>1</v>
      </c>
      <c r="X130" s="143"/>
      <c r="Y130" s="143"/>
      <c r="Z130" s="143"/>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97"/>
    </row>
    <row r="131" spans="1:69" s="198" customFormat="1" ht="47.25">
      <c r="A131" s="26">
        <v>223</v>
      </c>
      <c r="B131" s="278" t="s">
        <v>210</v>
      </c>
      <c r="C131" s="279" t="s">
        <v>1</v>
      </c>
      <c r="D131" s="278" t="s">
        <v>211</v>
      </c>
      <c r="E131" s="279" t="s">
        <v>1</v>
      </c>
      <c r="F131" s="279"/>
      <c r="G131" s="278" t="s">
        <v>211</v>
      </c>
      <c r="H131" s="278" t="s">
        <v>1408</v>
      </c>
      <c r="I131" s="279" t="s">
        <v>612</v>
      </c>
      <c r="J131" s="279" t="s">
        <v>981</v>
      </c>
      <c r="K131" s="279" t="s">
        <v>23</v>
      </c>
      <c r="L131" s="139" t="s">
        <v>42</v>
      </c>
      <c r="M131" s="26"/>
      <c r="N131" s="26" t="s">
        <v>36</v>
      </c>
      <c r="O131" s="26"/>
      <c r="P131" s="26"/>
      <c r="Q131" s="26"/>
      <c r="R131" s="26"/>
      <c r="S131" s="26"/>
      <c r="T131" s="26"/>
      <c r="U131" s="26"/>
      <c r="V131" s="26"/>
      <c r="W131" s="189">
        <f t="shared" si="2"/>
        <v>1</v>
      </c>
      <c r="X131" s="143"/>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97"/>
    </row>
    <row r="132" spans="1:69" s="198" customFormat="1" ht="55.5" customHeight="1">
      <c r="A132" s="25">
        <v>226</v>
      </c>
      <c r="B132" s="21" t="s">
        <v>212</v>
      </c>
      <c r="C132" s="76" t="s">
        <v>4</v>
      </c>
      <c r="D132" s="21" t="s">
        <v>213</v>
      </c>
      <c r="E132" s="76" t="s">
        <v>4</v>
      </c>
      <c r="F132" s="76" t="s">
        <v>36</v>
      </c>
      <c r="G132" s="42" t="s">
        <v>213</v>
      </c>
      <c r="H132" s="278" t="s">
        <v>684</v>
      </c>
      <c r="I132" s="279" t="s">
        <v>612</v>
      </c>
      <c r="J132" s="279" t="s">
        <v>981</v>
      </c>
      <c r="K132" s="76" t="s">
        <v>23</v>
      </c>
      <c r="L132" s="139" t="s">
        <v>42</v>
      </c>
      <c r="M132" s="14"/>
      <c r="N132" s="26"/>
      <c r="O132" s="26"/>
      <c r="P132" s="26"/>
      <c r="Q132" s="26"/>
      <c r="R132" s="26"/>
      <c r="S132" s="26"/>
      <c r="T132" s="26"/>
      <c r="U132" s="26"/>
      <c r="V132" s="26" t="s">
        <v>36</v>
      </c>
      <c r="W132" s="189">
        <f t="shared" si="2"/>
        <v>1</v>
      </c>
      <c r="X132" s="143"/>
      <c r="Y132" s="143"/>
      <c r="Z132" s="143"/>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97"/>
    </row>
    <row r="133" spans="1:69" s="198" customFormat="1" ht="40.5" customHeight="1">
      <c r="A133" s="372">
        <v>227</v>
      </c>
      <c r="B133" s="443" t="s">
        <v>1409</v>
      </c>
      <c r="C133" s="376" t="s">
        <v>4</v>
      </c>
      <c r="D133" s="443" t="s">
        <v>1410</v>
      </c>
      <c r="E133" s="76"/>
      <c r="F133" s="76"/>
      <c r="G133" s="42"/>
      <c r="H133" s="278" t="s">
        <v>685</v>
      </c>
      <c r="I133" s="279"/>
      <c r="J133" s="279"/>
      <c r="K133" s="76" t="s">
        <v>23</v>
      </c>
      <c r="L133" s="139"/>
      <c r="M133" s="14"/>
      <c r="N133" s="26"/>
      <c r="O133" s="26"/>
      <c r="P133" s="26"/>
      <c r="Q133" s="26"/>
      <c r="R133" s="26"/>
      <c r="S133" s="26"/>
      <c r="T133" s="26"/>
      <c r="U133" s="26" t="s">
        <v>36</v>
      </c>
      <c r="V133" s="26"/>
      <c r="W133" s="189">
        <f t="shared" si="2"/>
        <v>1</v>
      </c>
      <c r="X133" s="143"/>
      <c r="Y133" s="143"/>
      <c r="Z133" s="14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97"/>
    </row>
    <row r="134" spans="1:69" s="198" customFormat="1" ht="40.5" customHeight="1">
      <c r="A134" s="371"/>
      <c r="B134" s="444"/>
      <c r="C134" s="378"/>
      <c r="D134" s="444"/>
      <c r="E134" s="76" t="s">
        <v>4</v>
      </c>
      <c r="F134" s="76" t="s">
        <v>36</v>
      </c>
      <c r="G134" s="42" t="s">
        <v>214</v>
      </c>
      <c r="H134" s="221" t="s">
        <v>1411</v>
      </c>
      <c r="I134" s="279" t="s">
        <v>612</v>
      </c>
      <c r="J134" s="279" t="s">
        <v>981</v>
      </c>
      <c r="K134" s="76" t="s">
        <v>23</v>
      </c>
      <c r="L134" s="139" t="s">
        <v>42</v>
      </c>
      <c r="M134" s="14"/>
      <c r="N134" s="26"/>
      <c r="O134" s="26"/>
      <c r="P134" s="26"/>
      <c r="Q134" s="26"/>
      <c r="R134" s="26" t="s">
        <v>36</v>
      </c>
      <c r="S134" s="26"/>
      <c r="T134" s="26"/>
      <c r="U134" s="26"/>
      <c r="V134" s="26"/>
      <c r="W134" s="189">
        <f t="shared" si="2"/>
        <v>1</v>
      </c>
      <c r="X134" s="143"/>
      <c r="Y134" s="143"/>
      <c r="Z134" s="143"/>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97"/>
    </row>
    <row r="135" spans="1:69" s="198" customFormat="1" ht="66" customHeight="1">
      <c r="A135" s="25">
        <v>229</v>
      </c>
      <c r="B135" s="21" t="s">
        <v>215</v>
      </c>
      <c r="C135" s="76" t="s">
        <v>4</v>
      </c>
      <c r="D135" s="21" t="s">
        <v>216</v>
      </c>
      <c r="E135" s="76" t="s">
        <v>4</v>
      </c>
      <c r="F135" s="76" t="s">
        <v>36</v>
      </c>
      <c r="G135" s="42" t="s">
        <v>216</v>
      </c>
      <c r="H135" s="278" t="s">
        <v>686</v>
      </c>
      <c r="I135" s="279" t="s">
        <v>612</v>
      </c>
      <c r="J135" s="279" t="s">
        <v>981</v>
      </c>
      <c r="K135" s="76" t="s">
        <v>23</v>
      </c>
      <c r="L135" s="139" t="s">
        <v>42</v>
      </c>
      <c r="M135" s="14"/>
      <c r="N135" s="26"/>
      <c r="O135" s="26"/>
      <c r="P135" s="26"/>
      <c r="Q135" s="26"/>
      <c r="R135" s="26" t="s">
        <v>36</v>
      </c>
      <c r="S135" s="26"/>
      <c r="T135" s="26"/>
      <c r="U135" s="26"/>
      <c r="V135" s="26"/>
      <c r="W135" s="189">
        <f t="shared" si="2"/>
        <v>1</v>
      </c>
      <c r="X135" s="143"/>
      <c r="Y135" s="143"/>
      <c r="Z135" s="143"/>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97"/>
    </row>
    <row r="136" spans="1:69">
      <c r="A136" s="364" t="s">
        <v>217</v>
      </c>
      <c r="B136" s="365"/>
      <c r="C136" s="365"/>
      <c r="D136" s="366"/>
      <c r="E136" s="137" t="s">
        <v>27</v>
      </c>
      <c r="F136" s="137"/>
      <c r="G136" s="137"/>
      <c r="H136" s="137"/>
      <c r="I136" s="137"/>
      <c r="J136" s="137"/>
      <c r="K136" s="137" t="s">
        <v>27</v>
      </c>
      <c r="L136" s="137" t="s">
        <v>27</v>
      </c>
      <c r="M136" s="137" t="s">
        <v>33</v>
      </c>
      <c r="N136" s="137"/>
      <c r="O136" s="137"/>
      <c r="P136" s="137"/>
      <c r="Q136" s="137"/>
      <c r="R136" s="137"/>
      <c r="S136" s="137"/>
      <c r="T136" s="137"/>
      <c r="U136" s="137"/>
      <c r="V136" s="137"/>
      <c r="W136" s="137"/>
      <c r="X136" s="143"/>
      <c r="Y136" s="143"/>
      <c r="Z136" s="143"/>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row>
    <row r="137" spans="1:69" s="198" customFormat="1" ht="31.5">
      <c r="A137" s="361">
        <v>233</v>
      </c>
      <c r="B137" s="352" t="s">
        <v>220</v>
      </c>
      <c r="C137" s="320" t="s">
        <v>1</v>
      </c>
      <c r="D137" s="278" t="s">
        <v>219</v>
      </c>
      <c r="E137" s="279" t="s">
        <v>1</v>
      </c>
      <c r="F137" s="279"/>
      <c r="G137" s="278" t="s">
        <v>219</v>
      </c>
      <c r="H137" s="278" t="s">
        <v>687</v>
      </c>
      <c r="I137" s="279" t="s">
        <v>612</v>
      </c>
      <c r="J137" s="279" t="s">
        <v>981</v>
      </c>
      <c r="K137" s="279" t="s">
        <v>23</v>
      </c>
      <c r="L137" s="139" t="s">
        <v>42</v>
      </c>
      <c r="M137" s="26"/>
      <c r="N137" s="26" t="s">
        <v>36</v>
      </c>
      <c r="O137" s="26"/>
      <c r="P137" s="26"/>
      <c r="Q137" s="26"/>
      <c r="R137" s="26"/>
      <c r="S137" s="26"/>
      <c r="T137" s="26"/>
      <c r="U137" s="26"/>
      <c r="V137" s="26"/>
      <c r="W137" s="189">
        <f t="shared" si="2"/>
        <v>1</v>
      </c>
      <c r="X137" s="143"/>
      <c r="Y137" s="143"/>
      <c r="Z137" s="143"/>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97"/>
    </row>
    <row r="138" spans="1:69" s="198" customFormat="1" ht="54" customHeight="1">
      <c r="A138" s="362"/>
      <c r="B138" s="353"/>
      <c r="C138" s="321"/>
      <c r="D138" s="278" t="s">
        <v>221</v>
      </c>
      <c r="E138" s="279" t="s">
        <v>1</v>
      </c>
      <c r="F138" s="279"/>
      <c r="G138" s="278" t="s">
        <v>221</v>
      </c>
      <c r="H138" s="278" t="s">
        <v>688</v>
      </c>
      <c r="I138" s="279" t="s">
        <v>612</v>
      </c>
      <c r="J138" s="279" t="s">
        <v>981</v>
      </c>
      <c r="K138" s="279" t="s">
        <v>23</v>
      </c>
      <c r="L138" s="139" t="s">
        <v>42</v>
      </c>
      <c r="M138" s="26"/>
      <c r="N138" s="26"/>
      <c r="O138" s="26" t="s">
        <v>36</v>
      </c>
      <c r="P138" s="26"/>
      <c r="Q138" s="26"/>
      <c r="R138" s="26"/>
      <c r="S138" s="26"/>
      <c r="T138" s="26"/>
      <c r="U138" s="26"/>
      <c r="V138" s="26"/>
      <c r="W138" s="189">
        <f t="shared" si="2"/>
        <v>1</v>
      </c>
      <c r="X138" s="143"/>
      <c r="Y138" s="143"/>
      <c r="Z138" s="143"/>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97"/>
    </row>
    <row r="139" spans="1:69" s="198" customFormat="1" ht="31.5">
      <c r="A139" s="362"/>
      <c r="B139" s="353"/>
      <c r="C139" s="321"/>
      <c r="D139" s="278" t="s">
        <v>222</v>
      </c>
      <c r="E139" s="279" t="s">
        <v>4</v>
      </c>
      <c r="F139" s="279"/>
      <c r="G139" s="278" t="s">
        <v>222</v>
      </c>
      <c r="H139" s="278" t="s">
        <v>689</v>
      </c>
      <c r="I139" s="279" t="s">
        <v>612</v>
      </c>
      <c r="J139" s="279" t="s">
        <v>981</v>
      </c>
      <c r="K139" s="279" t="s">
        <v>23</v>
      </c>
      <c r="L139" s="139" t="s">
        <v>42</v>
      </c>
      <c r="M139" s="26"/>
      <c r="N139" s="26"/>
      <c r="O139" s="26"/>
      <c r="P139" s="26"/>
      <c r="Q139" s="26"/>
      <c r="R139" s="26" t="s">
        <v>36</v>
      </c>
      <c r="S139" s="26"/>
      <c r="T139" s="26"/>
      <c r="U139" s="14"/>
      <c r="V139" s="14"/>
      <c r="W139" s="189">
        <f t="shared" si="2"/>
        <v>1</v>
      </c>
      <c r="X139" s="143"/>
      <c r="Y139" s="143"/>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97"/>
    </row>
    <row r="140" spans="1:69" s="198" customFormat="1" ht="47.25">
      <c r="A140" s="362"/>
      <c r="B140" s="353"/>
      <c r="C140" s="321"/>
      <c r="D140" s="278" t="s">
        <v>223</v>
      </c>
      <c r="E140" s="279" t="s">
        <v>4</v>
      </c>
      <c r="F140" s="279"/>
      <c r="G140" s="278" t="s">
        <v>223</v>
      </c>
      <c r="H140" s="278" t="s">
        <v>1412</v>
      </c>
      <c r="I140" s="279" t="s">
        <v>612</v>
      </c>
      <c r="J140" s="279" t="s">
        <v>981</v>
      </c>
      <c r="K140" s="279" t="s">
        <v>23</v>
      </c>
      <c r="L140" s="139" t="s">
        <v>42</v>
      </c>
      <c r="M140" s="26"/>
      <c r="N140" s="26"/>
      <c r="O140" s="26"/>
      <c r="P140" s="26" t="s">
        <v>36</v>
      </c>
      <c r="Q140" s="26"/>
      <c r="R140" s="26"/>
      <c r="S140" s="26"/>
      <c r="T140" s="26"/>
      <c r="U140" s="14"/>
      <c r="V140" s="14"/>
      <c r="W140" s="189">
        <f t="shared" si="2"/>
        <v>1</v>
      </c>
      <c r="X140" s="143"/>
      <c r="Y140" s="143"/>
      <c r="Z140" s="143"/>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97"/>
    </row>
    <row r="141" spans="1:69" s="198" customFormat="1" ht="42" customHeight="1">
      <c r="A141" s="363"/>
      <c r="B141" s="354"/>
      <c r="C141" s="322"/>
      <c r="D141" s="278" t="s">
        <v>224</v>
      </c>
      <c r="E141" s="279" t="s">
        <v>1</v>
      </c>
      <c r="F141" s="279"/>
      <c r="G141" s="278" t="s">
        <v>224</v>
      </c>
      <c r="H141" s="278" t="s">
        <v>690</v>
      </c>
      <c r="I141" s="279" t="s">
        <v>612</v>
      </c>
      <c r="J141" s="279" t="s">
        <v>981</v>
      </c>
      <c r="K141" s="279" t="s">
        <v>23</v>
      </c>
      <c r="L141" s="139" t="s">
        <v>42</v>
      </c>
      <c r="M141" s="26"/>
      <c r="N141" s="26"/>
      <c r="O141" s="26"/>
      <c r="P141" s="26" t="s">
        <v>36</v>
      </c>
      <c r="Q141" s="26"/>
      <c r="R141" s="26"/>
      <c r="S141" s="26"/>
      <c r="T141" s="26"/>
      <c r="U141" s="14"/>
      <c r="V141" s="14"/>
      <c r="W141" s="189">
        <f t="shared" si="2"/>
        <v>1</v>
      </c>
      <c r="X141" s="143"/>
      <c r="Y141" s="143"/>
      <c r="Z141" s="143"/>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97"/>
    </row>
    <row r="142" spans="1:69" s="198" customFormat="1" ht="47.25">
      <c r="A142" s="26">
        <v>235</v>
      </c>
      <c r="B142" s="278" t="s">
        <v>225</v>
      </c>
      <c r="C142" s="247" t="s">
        <v>2</v>
      </c>
      <c r="D142" s="278" t="s">
        <v>226</v>
      </c>
      <c r="E142" s="247" t="s">
        <v>2</v>
      </c>
      <c r="F142" s="247"/>
      <c r="G142" s="278" t="s">
        <v>226</v>
      </c>
      <c r="H142" s="278" t="s">
        <v>1413</v>
      </c>
      <c r="I142" s="279" t="s">
        <v>612</v>
      </c>
      <c r="J142" s="279" t="s">
        <v>981</v>
      </c>
      <c r="K142" s="279" t="s">
        <v>23</v>
      </c>
      <c r="L142" s="139" t="s">
        <v>42</v>
      </c>
      <c r="M142" s="26"/>
      <c r="N142" s="26"/>
      <c r="O142" s="26"/>
      <c r="P142" s="26"/>
      <c r="Q142" s="26"/>
      <c r="R142" s="14"/>
      <c r="S142" s="14"/>
      <c r="T142" s="14"/>
      <c r="U142" s="26" t="s">
        <v>36</v>
      </c>
      <c r="V142" s="14"/>
      <c r="W142" s="189">
        <f t="shared" si="2"/>
        <v>1</v>
      </c>
      <c r="X142" s="143"/>
      <c r="Y142" s="143"/>
      <c r="Z142" s="143"/>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97"/>
    </row>
    <row r="143" spans="1:69" s="198" customFormat="1" ht="31.5">
      <c r="A143" s="26">
        <v>237</v>
      </c>
      <c r="B143" s="278" t="s">
        <v>227</v>
      </c>
      <c r="C143" s="247" t="s">
        <v>2</v>
      </c>
      <c r="D143" s="278" t="s">
        <v>228</v>
      </c>
      <c r="E143" s="279" t="s">
        <v>2</v>
      </c>
      <c r="F143" s="279"/>
      <c r="G143" s="278" t="s">
        <v>228</v>
      </c>
      <c r="H143" s="278" t="s">
        <v>691</v>
      </c>
      <c r="I143" s="279" t="s">
        <v>612</v>
      </c>
      <c r="J143" s="279" t="s">
        <v>981</v>
      </c>
      <c r="K143" s="279" t="s">
        <v>23</v>
      </c>
      <c r="L143" s="139" t="s">
        <v>42</v>
      </c>
      <c r="M143" s="26">
        <v>1</v>
      </c>
      <c r="N143" s="26"/>
      <c r="O143" s="26"/>
      <c r="P143" s="26"/>
      <c r="Q143" s="26"/>
      <c r="R143" s="26" t="s">
        <v>36</v>
      </c>
      <c r="S143" s="26"/>
      <c r="T143" s="26"/>
      <c r="U143" s="26"/>
      <c r="V143" s="26"/>
      <c r="W143" s="189">
        <f t="shared" si="2"/>
        <v>1</v>
      </c>
      <c r="X143" s="143"/>
      <c r="Y143" s="143"/>
      <c r="Z143" s="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97"/>
    </row>
    <row r="144" spans="1:69" s="198" customFormat="1" ht="31.5">
      <c r="A144" s="361">
        <v>238</v>
      </c>
      <c r="B144" s="352" t="s">
        <v>229</v>
      </c>
      <c r="C144" s="320" t="s">
        <v>1</v>
      </c>
      <c r="D144" s="278" t="s">
        <v>230</v>
      </c>
      <c r="E144" s="279" t="s">
        <v>3</v>
      </c>
      <c r="F144" s="279"/>
      <c r="G144" s="278" t="s">
        <v>230</v>
      </c>
      <c r="H144" s="278" t="s">
        <v>692</v>
      </c>
      <c r="I144" s="279" t="s">
        <v>612</v>
      </c>
      <c r="J144" s="279" t="s">
        <v>981</v>
      </c>
      <c r="K144" s="279" t="s">
        <v>23</v>
      </c>
      <c r="L144" s="139" t="s">
        <v>42</v>
      </c>
      <c r="M144" s="26"/>
      <c r="N144" s="26"/>
      <c r="O144" s="26"/>
      <c r="P144" s="26"/>
      <c r="Q144" s="26"/>
      <c r="R144" s="26"/>
      <c r="S144" s="26"/>
      <c r="T144" s="26"/>
      <c r="U144" s="26"/>
      <c r="V144" s="26" t="s">
        <v>36</v>
      </c>
      <c r="W144" s="189">
        <f t="shared" si="2"/>
        <v>1</v>
      </c>
      <c r="X144" s="143"/>
      <c r="Y144" s="143"/>
      <c r="Z144" s="143"/>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97"/>
    </row>
    <row r="145" spans="1:69" s="198" customFormat="1" ht="31.5">
      <c r="A145" s="362"/>
      <c r="B145" s="353"/>
      <c r="C145" s="321"/>
      <c r="D145" s="278" t="s">
        <v>231</v>
      </c>
      <c r="E145" s="279" t="s">
        <v>4</v>
      </c>
      <c r="F145" s="279"/>
      <c r="G145" s="278" t="s">
        <v>231</v>
      </c>
      <c r="H145" s="278" t="s">
        <v>693</v>
      </c>
      <c r="I145" s="279" t="s">
        <v>612</v>
      </c>
      <c r="J145" s="279" t="s">
        <v>981</v>
      </c>
      <c r="K145" s="279" t="s">
        <v>23</v>
      </c>
      <c r="L145" s="139" t="s">
        <v>42</v>
      </c>
      <c r="M145" s="26">
        <v>1</v>
      </c>
      <c r="N145" s="26" t="s">
        <v>36</v>
      </c>
      <c r="O145" s="26"/>
      <c r="P145" s="26"/>
      <c r="Q145" s="26"/>
      <c r="R145" s="26"/>
      <c r="S145" s="26"/>
      <c r="T145" s="26"/>
      <c r="U145" s="26"/>
      <c r="V145" s="14"/>
      <c r="W145" s="189">
        <f t="shared" si="2"/>
        <v>1</v>
      </c>
      <c r="X145" s="143"/>
      <c r="Y145" s="143"/>
      <c r="Z145" s="143"/>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97"/>
    </row>
    <row r="146" spans="1:69" s="198" customFormat="1" ht="31.5">
      <c r="A146" s="362"/>
      <c r="B146" s="353"/>
      <c r="C146" s="321"/>
      <c r="D146" s="278" t="s">
        <v>232</v>
      </c>
      <c r="E146" s="279" t="s">
        <v>4</v>
      </c>
      <c r="F146" s="279"/>
      <c r="G146" s="278" t="s">
        <v>232</v>
      </c>
      <c r="H146" s="278" t="s">
        <v>694</v>
      </c>
      <c r="I146" s="279" t="s">
        <v>612</v>
      </c>
      <c r="J146" s="279" t="s">
        <v>981</v>
      </c>
      <c r="K146" s="279" t="s">
        <v>23</v>
      </c>
      <c r="L146" s="139" t="s">
        <v>42</v>
      </c>
      <c r="M146" s="26"/>
      <c r="N146" s="26"/>
      <c r="O146" s="26"/>
      <c r="P146" s="26"/>
      <c r="Q146" s="26" t="s">
        <v>36</v>
      </c>
      <c r="R146" s="26"/>
      <c r="S146" s="26"/>
      <c r="T146" s="26"/>
      <c r="U146" s="26"/>
      <c r="V146" s="26"/>
      <c r="W146" s="189">
        <f t="shared" si="2"/>
        <v>1</v>
      </c>
      <c r="X146" s="143"/>
      <c r="Y146" s="143"/>
      <c r="Z146" s="143"/>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97"/>
    </row>
    <row r="147" spans="1:69" s="198" customFormat="1" ht="31.5">
      <c r="A147" s="363"/>
      <c r="B147" s="354"/>
      <c r="C147" s="322"/>
      <c r="D147" s="278" t="s">
        <v>233</v>
      </c>
      <c r="E147" s="279" t="s">
        <v>4</v>
      </c>
      <c r="F147" s="279"/>
      <c r="G147" s="278" t="s">
        <v>233</v>
      </c>
      <c r="H147" s="278" t="s">
        <v>1414</v>
      </c>
      <c r="I147" s="279" t="s">
        <v>612</v>
      </c>
      <c r="J147" s="279" t="s">
        <v>981</v>
      </c>
      <c r="K147" s="279" t="s">
        <v>23</v>
      </c>
      <c r="L147" s="139" t="s">
        <v>42</v>
      </c>
      <c r="M147" s="26"/>
      <c r="N147" s="26"/>
      <c r="O147" s="26"/>
      <c r="P147" s="26"/>
      <c r="Q147" s="26"/>
      <c r="R147" s="26"/>
      <c r="S147" s="26"/>
      <c r="T147" s="26"/>
      <c r="U147" s="26" t="s">
        <v>36</v>
      </c>
      <c r="V147" s="26"/>
      <c r="W147" s="189">
        <f t="shared" si="2"/>
        <v>1</v>
      </c>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97"/>
    </row>
    <row r="148" spans="1:69" s="198" customFormat="1" ht="31.5">
      <c r="A148" s="265">
        <v>240</v>
      </c>
      <c r="B148" s="278" t="s">
        <v>234</v>
      </c>
      <c r="C148" s="247" t="s">
        <v>3</v>
      </c>
      <c r="D148" s="278" t="s">
        <v>235</v>
      </c>
      <c r="E148" s="279" t="s">
        <v>3</v>
      </c>
      <c r="F148" s="279"/>
      <c r="G148" s="278" t="s">
        <v>235</v>
      </c>
      <c r="H148" s="278" t="s">
        <v>235</v>
      </c>
      <c r="I148" s="279" t="s">
        <v>612</v>
      </c>
      <c r="J148" s="279" t="s">
        <v>981</v>
      </c>
      <c r="K148" s="279" t="s">
        <v>23</v>
      </c>
      <c r="L148" s="139" t="s">
        <v>42</v>
      </c>
      <c r="M148" s="26"/>
      <c r="N148" s="26"/>
      <c r="O148" s="26"/>
      <c r="P148" s="26"/>
      <c r="Q148" s="26"/>
      <c r="R148" s="26" t="s">
        <v>36</v>
      </c>
      <c r="S148" s="26"/>
      <c r="T148" s="26"/>
      <c r="U148" s="26"/>
      <c r="V148" s="26"/>
      <c r="W148" s="189">
        <f t="shared" si="2"/>
        <v>1</v>
      </c>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97"/>
    </row>
    <row r="149" spans="1:69" s="198" customFormat="1" ht="63">
      <c r="A149" s="26">
        <v>241</v>
      </c>
      <c r="B149" s="278" t="s">
        <v>236</v>
      </c>
      <c r="C149" s="247" t="s">
        <v>3</v>
      </c>
      <c r="D149" s="278" t="s">
        <v>237</v>
      </c>
      <c r="E149" s="279" t="s">
        <v>3</v>
      </c>
      <c r="F149" s="279"/>
      <c r="G149" s="278" t="s">
        <v>237</v>
      </c>
      <c r="H149" s="278" t="s">
        <v>695</v>
      </c>
      <c r="I149" s="279" t="s">
        <v>612</v>
      </c>
      <c r="J149" s="279" t="s">
        <v>981</v>
      </c>
      <c r="K149" s="279" t="s">
        <v>23</v>
      </c>
      <c r="L149" s="139" t="s">
        <v>42</v>
      </c>
      <c r="M149" s="26"/>
      <c r="N149" s="26"/>
      <c r="O149" s="26"/>
      <c r="P149" s="26"/>
      <c r="Q149" s="26"/>
      <c r="R149" s="26"/>
      <c r="S149" s="26" t="s">
        <v>36</v>
      </c>
      <c r="T149" s="26"/>
      <c r="U149" s="26"/>
      <c r="V149" s="26"/>
      <c r="W149" s="189">
        <f t="shared" si="2"/>
        <v>1</v>
      </c>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97"/>
    </row>
    <row r="150" spans="1:69" s="198" customFormat="1" ht="47.25">
      <c r="A150" s="361">
        <v>243</v>
      </c>
      <c r="B150" s="352" t="s">
        <v>238</v>
      </c>
      <c r="C150" s="320" t="s">
        <v>3</v>
      </c>
      <c r="D150" s="278" t="s">
        <v>239</v>
      </c>
      <c r="E150" s="279" t="s">
        <v>3</v>
      </c>
      <c r="F150" s="279"/>
      <c r="G150" s="278" t="s">
        <v>239</v>
      </c>
      <c r="H150" s="278" t="s">
        <v>696</v>
      </c>
      <c r="I150" s="279" t="s">
        <v>612</v>
      </c>
      <c r="J150" s="279" t="s">
        <v>981</v>
      </c>
      <c r="K150" s="279" t="s">
        <v>23</v>
      </c>
      <c r="L150" s="139" t="s">
        <v>42</v>
      </c>
      <c r="M150" s="26">
        <v>1</v>
      </c>
      <c r="N150" s="26"/>
      <c r="O150" s="26"/>
      <c r="P150" s="26"/>
      <c r="Q150" s="26" t="s">
        <v>36</v>
      </c>
      <c r="R150" s="26"/>
      <c r="S150" s="26"/>
      <c r="T150" s="26"/>
      <c r="U150" s="26"/>
      <c r="V150" s="26"/>
      <c r="W150" s="189">
        <f t="shared" si="2"/>
        <v>1</v>
      </c>
      <c r="X150" s="143"/>
      <c r="Y150" s="143"/>
      <c r="Z150" s="143"/>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97"/>
    </row>
    <row r="151" spans="1:69" s="198" customFormat="1" ht="31.5">
      <c r="A151" s="363"/>
      <c r="B151" s="354"/>
      <c r="C151" s="322"/>
      <c r="D151" s="252" t="s">
        <v>240</v>
      </c>
      <c r="E151" s="279" t="s">
        <v>4</v>
      </c>
      <c r="F151" s="279"/>
      <c r="G151" s="252" t="s">
        <v>240</v>
      </c>
      <c r="H151" s="252" t="s">
        <v>697</v>
      </c>
      <c r="I151" s="279" t="s">
        <v>612</v>
      </c>
      <c r="J151" s="279" t="s">
        <v>981</v>
      </c>
      <c r="K151" s="279" t="s">
        <v>23</v>
      </c>
      <c r="L151" s="139" t="s">
        <v>42</v>
      </c>
      <c r="M151" s="26"/>
      <c r="N151" s="26"/>
      <c r="O151" s="26" t="s">
        <v>36</v>
      </c>
      <c r="P151" s="26"/>
      <c r="Q151" s="26"/>
      <c r="R151" s="26"/>
      <c r="S151" s="26"/>
      <c r="T151" s="26"/>
      <c r="U151" s="26"/>
      <c r="V151" s="26"/>
      <c r="W151" s="189">
        <f t="shared" si="2"/>
        <v>1</v>
      </c>
      <c r="X151" s="143"/>
      <c r="Y151" s="143"/>
      <c r="Z151" s="143"/>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97"/>
    </row>
    <row r="152" spans="1:69" s="198" customFormat="1" ht="78.75">
      <c r="A152" s="26">
        <v>246</v>
      </c>
      <c r="B152" s="278" t="s">
        <v>241</v>
      </c>
      <c r="C152" s="279" t="s">
        <v>1</v>
      </c>
      <c r="D152" s="278" t="s">
        <v>242</v>
      </c>
      <c r="E152" s="279" t="s">
        <v>3</v>
      </c>
      <c r="F152" s="279"/>
      <c r="G152" s="278" t="s">
        <v>242</v>
      </c>
      <c r="H152" s="278" t="s">
        <v>698</v>
      </c>
      <c r="I152" s="279" t="s">
        <v>612</v>
      </c>
      <c r="J152" s="279" t="s">
        <v>981</v>
      </c>
      <c r="K152" s="279" t="s">
        <v>23</v>
      </c>
      <c r="L152" s="139" t="s">
        <v>42</v>
      </c>
      <c r="M152" s="26"/>
      <c r="N152" s="26"/>
      <c r="O152" s="26"/>
      <c r="P152" s="26"/>
      <c r="Q152" s="26"/>
      <c r="R152" s="26"/>
      <c r="S152" s="26" t="s">
        <v>36</v>
      </c>
      <c r="T152" s="26"/>
      <c r="U152" s="26"/>
      <c r="V152" s="26"/>
      <c r="W152" s="189">
        <f t="shared" si="2"/>
        <v>1</v>
      </c>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97"/>
    </row>
    <row r="153" spans="1:69" s="198" customFormat="1" ht="63">
      <c r="A153" s="26">
        <v>248</v>
      </c>
      <c r="B153" s="278" t="s">
        <v>243</v>
      </c>
      <c r="C153" s="279" t="s">
        <v>2</v>
      </c>
      <c r="D153" s="278" t="s">
        <v>244</v>
      </c>
      <c r="E153" s="279" t="s">
        <v>2</v>
      </c>
      <c r="F153" s="279"/>
      <c r="G153" s="278" t="s">
        <v>244</v>
      </c>
      <c r="H153" s="278" t="s">
        <v>699</v>
      </c>
      <c r="I153" s="279" t="s">
        <v>612</v>
      </c>
      <c r="J153" s="279" t="s">
        <v>981</v>
      </c>
      <c r="K153" s="279" t="s">
        <v>23</v>
      </c>
      <c r="L153" s="139" t="s">
        <v>42</v>
      </c>
      <c r="M153" s="14"/>
      <c r="N153" s="26"/>
      <c r="O153" s="26"/>
      <c r="P153" s="26"/>
      <c r="Q153" s="26"/>
      <c r="R153" s="26"/>
      <c r="S153" s="26" t="s">
        <v>36</v>
      </c>
      <c r="T153" s="26"/>
      <c r="U153" s="26"/>
      <c r="V153" s="26"/>
      <c r="W153" s="189">
        <f t="shared" si="2"/>
        <v>1</v>
      </c>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97"/>
    </row>
    <row r="154" spans="1:69" s="198" customFormat="1" ht="82.5" customHeight="1">
      <c r="A154" s="95">
        <v>250</v>
      </c>
      <c r="B154" s="138" t="s">
        <v>998</v>
      </c>
      <c r="C154" s="76" t="s">
        <v>4</v>
      </c>
      <c r="D154" s="138" t="s">
        <v>999</v>
      </c>
      <c r="E154" s="76" t="s">
        <v>4</v>
      </c>
      <c r="F154" s="279" t="s">
        <v>36</v>
      </c>
      <c r="G154" s="138" t="s">
        <v>999</v>
      </c>
      <c r="H154" s="278" t="s">
        <v>1340</v>
      </c>
      <c r="I154" s="279"/>
      <c r="J154" s="279"/>
      <c r="K154" s="279" t="s">
        <v>23</v>
      </c>
      <c r="L154" s="139" t="s">
        <v>42</v>
      </c>
      <c r="M154" s="14"/>
      <c r="N154" s="26"/>
      <c r="O154" s="26" t="s">
        <v>36</v>
      </c>
      <c r="P154" s="26"/>
      <c r="Q154" s="26"/>
      <c r="R154" s="26"/>
      <c r="S154" s="26"/>
      <c r="T154" s="26"/>
      <c r="U154" s="26"/>
      <c r="V154" s="26"/>
      <c r="W154" s="189">
        <f t="shared" si="2"/>
        <v>1</v>
      </c>
      <c r="X154" s="143"/>
      <c r="Y154" s="143"/>
      <c r="Z154" s="143"/>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97"/>
    </row>
    <row r="155" spans="1:69">
      <c r="A155" s="364" t="s">
        <v>245</v>
      </c>
      <c r="B155" s="365"/>
      <c r="C155" s="365"/>
      <c r="D155" s="366"/>
      <c r="E155" s="137" t="s">
        <v>27</v>
      </c>
      <c r="F155" s="137"/>
      <c r="G155" s="137"/>
      <c r="H155" s="137"/>
      <c r="I155" s="137"/>
      <c r="J155" s="137"/>
      <c r="K155" s="137" t="s">
        <v>27</v>
      </c>
      <c r="L155" s="137" t="s">
        <v>27</v>
      </c>
      <c r="M155" s="137" t="s">
        <v>33</v>
      </c>
      <c r="N155" s="137"/>
      <c r="O155" s="137"/>
      <c r="P155" s="137"/>
      <c r="Q155" s="137"/>
      <c r="R155" s="137"/>
      <c r="S155" s="137"/>
      <c r="T155" s="137"/>
      <c r="U155" s="137"/>
      <c r="V155" s="137"/>
      <c r="W155" s="137"/>
      <c r="X155" s="143"/>
      <c r="Y155" s="143"/>
      <c r="Z155" s="143"/>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row>
    <row r="156" spans="1:69" s="198" customFormat="1" ht="94.5">
      <c r="A156" s="26">
        <v>252</v>
      </c>
      <c r="B156" s="278" t="s">
        <v>247</v>
      </c>
      <c r="C156" s="247" t="s">
        <v>1</v>
      </c>
      <c r="D156" s="252" t="s">
        <v>246</v>
      </c>
      <c r="E156" s="247" t="s">
        <v>3</v>
      </c>
      <c r="F156" s="247"/>
      <c r="G156" s="252" t="s">
        <v>246</v>
      </c>
      <c r="H156" s="278" t="s">
        <v>1415</v>
      </c>
      <c r="I156" s="279" t="s">
        <v>612</v>
      </c>
      <c r="J156" s="279" t="s">
        <v>981</v>
      </c>
      <c r="K156" s="279" t="s">
        <v>23</v>
      </c>
      <c r="L156" s="139" t="s">
        <v>42</v>
      </c>
      <c r="M156" s="26"/>
      <c r="N156" s="26"/>
      <c r="O156" s="26" t="s">
        <v>36</v>
      </c>
      <c r="P156" s="26"/>
      <c r="Q156" s="26"/>
      <c r="R156" s="26"/>
      <c r="S156" s="26"/>
      <c r="T156" s="26"/>
      <c r="U156" s="26"/>
      <c r="V156" s="26"/>
      <c r="W156" s="189">
        <f t="shared" si="2"/>
        <v>1</v>
      </c>
      <c r="X156" s="143"/>
      <c r="Y156" s="143"/>
      <c r="Z156" s="143"/>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97"/>
    </row>
    <row r="157" spans="1:69" s="198" customFormat="1" ht="78.75">
      <c r="A157" s="26">
        <v>255</v>
      </c>
      <c r="B157" s="138" t="s">
        <v>248</v>
      </c>
      <c r="C157" s="259" t="s">
        <v>4</v>
      </c>
      <c r="D157" s="138" t="s">
        <v>249</v>
      </c>
      <c r="E157" s="259" t="s">
        <v>4</v>
      </c>
      <c r="F157" s="76" t="s">
        <v>36</v>
      </c>
      <c r="G157" s="42" t="s">
        <v>249</v>
      </c>
      <c r="H157" s="278" t="s">
        <v>1416</v>
      </c>
      <c r="I157" s="279" t="s">
        <v>612</v>
      </c>
      <c r="J157" s="279" t="s">
        <v>981</v>
      </c>
      <c r="K157" s="76" t="s">
        <v>23</v>
      </c>
      <c r="L157" s="145" t="s">
        <v>42</v>
      </c>
      <c r="M157" s="26"/>
      <c r="N157" s="26" t="s">
        <v>36</v>
      </c>
      <c r="O157" s="26"/>
      <c r="P157" s="26"/>
      <c r="Q157" s="26"/>
      <c r="R157" s="26"/>
      <c r="S157" s="26"/>
      <c r="T157" s="26"/>
      <c r="U157" s="26"/>
      <c r="V157" s="26"/>
      <c r="W157" s="189">
        <f t="shared" si="2"/>
        <v>1</v>
      </c>
      <c r="X157" s="143"/>
      <c r="Y157" s="143"/>
      <c r="Z157" s="143"/>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97"/>
    </row>
    <row r="158" spans="1:69" s="198" customFormat="1" ht="78.75">
      <c r="A158" s="26">
        <v>257</v>
      </c>
      <c r="B158" s="138" t="s">
        <v>250</v>
      </c>
      <c r="C158" s="259" t="s">
        <v>4</v>
      </c>
      <c r="D158" s="270" t="s">
        <v>251</v>
      </c>
      <c r="E158" s="259" t="s">
        <v>4</v>
      </c>
      <c r="F158" s="76" t="s">
        <v>36</v>
      </c>
      <c r="G158" s="44" t="s">
        <v>251</v>
      </c>
      <c r="H158" s="278" t="s">
        <v>1417</v>
      </c>
      <c r="I158" s="279" t="s">
        <v>612</v>
      </c>
      <c r="J158" s="279" t="s">
        <v>981</v>
      </c>
      <c r="K158" s="76" t="s">
        <v>23</v>
      </c>
      <c r="L158" s="145" t="s">
        <v>64</v>
      </c>
      <c r="M158" s="26"/>
      <c r="N158" s="26"/>
      <c r="O158" s="26"/>
      <c r="P158" s="26" t="s">
        <v>36</v>
      </c>
      <c r="Q158" s="26"/>
      <c r="R158" s="26"/>
      <c r="S158" s="26"/>
      <c r="T158" s="26"/>
      <c r="U158" s="26"/>
      <c r="V158" s="26"/>
      <c r="W158" s="189">
        <f t="shared" si="2"/>
        <v>1</v>
      </c>
      <c r="X158" s="143"/>
      <c r="Y158" s="143"/>
      <c r="Z158" s="143"/>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97"/>
    </row>
    <row r="159" spans="1:69" s="198" customFormat="1" ht="66" customHeight="1">
      <c r="A159" s="26">
        <v>259</v>
      </c>
      <c r="B159" s="278" t="s">
        <v>1000</v>
      </c>
      <c r="C159" s="247" t="s">
        <v>1</v>
      </c>
      <c r="D159" s="252" t="s">
        <v>252</v>
      </c>
      <c r="E159" s="247" t="s">
        <v>3</v>
      </c>
      <c r="F159" s="247"/>
      <c r="G159" s="252" t="s">
        <v>252</v>
      </c>
      <c r="H159" s="252" t="s">
        <v>700</v>
      </c>
      <c r="I159" s="279" t="s">
        <v>612</v>
      </c>
      <c r="J159" s="279" t="s">
        <v>981</v>
      </c>
      <c r="K159" s="279" t="s">
        <v>23</v>
      </c>
      <c r="L159" s="139" t="s">
        <v>42</v>
      </c>
      <c r="M159" s="26">
        <v>1</v>
      </c>
      <c r="N159" s="26"/>
      <c r="O159" s="26"/>
      <c r="P159" s="26"/>
      <c r="Q159" s="26"/>
      <c r="R159" s="26"/>
      <c r="S159" s="26"/>
      <c r="T159" s="26" t="s">
        <v>36</v>
      </c>
      <c r="U159" s="26"/>
      <c r="V159" s="26"/>
      <c r="W159" s="189">
        <f t="shared" si="2"/>
        <v>1</v>
      </c>
      <c r="X159" s="143"/>
      <c r="Y159" s="143"/>
      <c r="Z159" s="143"/>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97"/>
    </row>
    <row r="160" spans="1:69" s="198" customFormat="1" ht="63.75" customHeight="1">
      <c r="A160" s="361">
        <v>261</v>
      </c>
      <c r="B160" s="441" t="s">
        <v>253</v>
      </c>
      <c r="C160" s="320" t="s">
        <v>1</v>
      </c>
      <c r="D160" s="280" t="s">
        <v>254</v>
      </c>
      <c r="E160" s="279" t="s">
        <v>1</v>
      </c>
      <c r="F160" s="279"/>
      <c r="G160" s="280" t="s">
        <v>254</v>
      </c>
      <c r="H160" s="280" t="s">
        <v>701</v>
      </c>
      <c r="I160" s="279" t="s">
        <v>612</v>
      </c>
      <c r="J160" s="279" t="s">
        <v>981</v>
      </c>
      <c r="K160" s="279" t="s">
        <v>23</v>
      </c>
      <c r="L160" s="139" t="s">
        <v>42</v>
      </c>
      <c r="M160" s="26"/>
      <c r="N160" s="26"/>
      <c r="O160" s="26"/>
      <c r="P160" s="26"/>
      <c r="Q160" s="26"/>
      <c r="R160" s="26" t="s">
        <v>36</v>
      </c>
      <c r="S160" s="26"/>
      <c r="T160" s="26"/>
      <c r="U160" s="26"/>
      <c r="V160" s="26"/>
      <c r="W160" s="189">
        <f t="shared" si="2"/>
        <v>1</v>
      </c>
      <c r="X160" s="143"/>
      <c r="Y160" s="143"/>
      <c r="Z160" s="143"/>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97"/>
    </row>
    <row r="161" spans="1:69" s="198" customFormat="1" ht="63.75" customHeight="1">
      <c r="A161" s="362"/>
      <c r="B161" s="442"/>
      <c r="C161" s="321"/>
      <c r="D161" s="280" t="s">
        <v>255</v>
      </c>
      <c r="E161" s="279" t="s">
        <v>1</v>
      </c>
      <c r="F161" s="279"/>
      <c r="G161" s="280" t="s">
        <v>255</v>
      </c>
      <c r="H161" s="280" t="s">
        <v>702</v>
      </c>
      <c r="I161" s="279" t="s">
        <v>612</v>
      </c>
      <c r="J161" s="279" t="s">
        <v>981</v>
      </c>
      <c r="K161" s="279" t="s">
        <v>23</v>
      </c>
      <c r="L161" s="139" t="s">
        <v>42</v>
      </c>
      <c r="M161" s="26"/>
      <c r="N161" s="26"/>
      <c r="O161" s="26"/>
      <c r="P161" s="26"/>
      <c r="Q161" s="26" t="s">
        <v>36</v>
      </c>
      <c r="R161" s="26"/>
      <c r="S161" s="26"/>
      <c r="T161" s="26"/>
      <c r="U161" s="26"/>
      <c r="V161" s="26"/>
      <c r="W161" s="189">
        <f t="shared" si="2"/>
        <v>1</v>
      </c>
      <c r="X161" s="143"/>
      <c r="Y161" s="143"/>
      <c r="Z161" s="143"/>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97"/>
    </row>
    <row r="162" spans="1:69" s="198" customFormat="1" ht="63.75" customHeight="1">
      <c r="A162" s="362"/>
      <c r="B162" s="442"/>
      <c r="C162" s="321"/>
      <c r="D162" s="280" t="s">
        <v>256</v>
      </c>
      <c r="E162" s="279" t="s">
        <v>1</v>
      </c>
      <c r="F162" s="279"/>
      <c r="G162" s="280" t="s">
        <v>256</v>
      </c>
      <c r="H162" s="280" t="s">
        <v>703</v>
      </c>
      <c r="I162" s="279" t="s">
        <v>612</v>
      </c>
      <c r="J162" s="279" t="s">
        <v>981</v>
      </c>
      <c r="K162" s="279" t="s">
        <v>23</v>
      </c>
      <c r="L162" s="139" t="s">
        <v>42</v>
      </c>
      <c r="M162" s="26"/>
      <c r="N162" s="26"/>
      <c r="O162" s="26"/>
      <c r="P162" s="26" t="s">
        <v>36</v>
      </c>
      <c r="Q162" s="26"/>
      <c r="R162" s="26"/>
      <c r="S162" s="26"/>
      <c r="T162" s="26"/>
      <c r="U162" s="26"/>
      <c r="V162" s="26"/>
      <c r="W162" s="189">
        <f t="shared" si="2"/>
        <v>1</v>
      </c>
      <c r="X162" s="143"/>
      <c r="Y162" s="143"/>
      <c r="Z162" s="143"/>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97"/>
    </row>
    <row r="163" spans="1:69" s="198" customFormat="1" ht="63.75" customHeight="1">
      <c r="A163" s="362"/>
      <c r="B163" s="442"/>
      <c r="C163" s="321"/>
      <c r="D163" s="280" t="s">
        <v>257</v>
      </c>
      <c r="E163" s="279" t="s">
        <v>4</v>
      </c>
      <c r="F163" s="279"/>
      <c r="G163" s="280" t="s">
        <v>257</v>
      </c>
      <c r="H163" s="280" t="s">
        <v>1418</v>
      </c>
      <c r="I163" s="279" t="s">
        <v>612</v>
      </c>
      <c r="J163" s="279" t="s">
        <v>981</v>
      </c>
      <c r="K163" s="279" t="s">
        <v>23</v>
      </c>
      <c r="L163" s="139" t="s">
        <v>42</v>
      </c>
      <c r="M163" s="26"/>
      <c r="N163" s="26" t="s">
        <v>36</v>
      </c>
      <c r="O163" s="26"/>
      <c r="P163" s="26"/>
      <c r="Q163" s="26"/>
      <c r="R163" s="26"/>
      <c r="S163" s="26"/>
      <c r="T163" s="26"/>
      <c r="U163" s="26"/>
      <c r="V163" s="26"/>
      <c r="W163" s="189">
        <f t="shared" ref="W163:W306" si="3">COUNTIF(N163:V163,"x")</f>
        <v>1</v>
      </c>
      <c r="X163" s="143"/>
      <c r="Y163" s="143"/>
      <c r="Z163" s="14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97"/>
    </row>
    <row r="164" spans="1:69" s="198" customFormat="1" ht="40.5" customHeight="1">
      <c r="A164" s="362"/>
      <c r="B164" s="442"/>
      <c r="C164" s="321"/>
      <c r="D164" s="280" t="s">
        <v>258</v>
      </c>
      <c r="E164" s="279" t="s">
        <v>4</v>
      </c>
      <c r="F164" s="279"/>
      <c r="G164" s="280" t="s">
        <v>258</v>
      </c>
      <c r="H164" s="280" t="s">
        <v>704</v>
      </c>
      <c r="I164" s="279" t="s">
        <v>612</v>
      </c>
      <c r="J164" s="279" t="s">
        <v>981</v>
      </c>
      <c r="K164" s="279" t="s">
        <v>23</v>
      </c>
      <c r="L164" s="139" t="s">
        <v>42</v>
      </c>
      <c r="M164" s="26"/>
      <c r="N164" s="26"/>
      <c r="O164" s="26"/>
      <c r="P164" s="26"/>
      <c r="Q164" s="26"/>
      <c r="R164" s="26"/>
      <c r="S164" s="26"/>
      <c r="T164" s="26"/>
      <c r="U164" s="26"/>
      <c r="V164" s="26" t="s">
        <v>36</v>
      </c>
      <c r="W164" s="189">
        <f t="shared" si="3"/>
        <v>1</v>
      </c>
      <c r="X164" s="143"/>
      <c r="Y164" s="143"/>
      <c r="Z164" s="143"/>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97"/>
    </row>
    <row r="165" spans="1:69" s="198" customFormat="1" ht="63.75" customHeight="1">
      <c r="A165" s="362"/>
      <c r="B165" s="442"/>
      <c r="C165" s="321"/>
      <c r="D165" s="280" t="s">
        <v>259</v>
      </c>
      <c r="E165" s="279" t="s">
        <v>1</v>
      </c>
      <c r="F165" s="279"/>
      <c r="G165" s="280" t="s">
        <v>259</v>
      </c>
      <c r="H165" s="280" t="s">
        <v>705</v>
      </c>
      <c r="I165" s="279" t="s">
        <v>612</v>
      </c>
      <c r="J165" s="279" t="s">
        <v>981</v>
      </c>
      <c r="K165" s="279" t="s">
        <v>23</v>
      </c>
      <c r="L165" s="139" t="s">
        <v>42</v>
      </c>
      <c r="M165" s="26"/>
      <c r="N165" s="26"/>
      <c r="O165" s="26"/>
      <c r="P165" s="26"/>
      <c r="Q165" s="26"/>
      <c r="R165" s="26"/>
      <c r="S165" s="26" t="s">
        <v>36</v>
      </c>
      <c r="T165" s="26"/>
      <c r="U165" s="26"/>
      <c r="V165" s="26"/>
      <c r="W165" s="189">
        <f t="shared" si="3"/>
        <v>1</v>
      </c>
      <c r="X165" s="143"/>
      <c r="Y165" s="143"/>
      <c r="Z165" s="143"/>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97"/>
    </row>
    <row r="166" spans="1:69" s="198" customFormat="1" ht="63.75" customHeight="1">
      <c r="A166" s="362"/>
      <c r="B166" s="442"/>
      <c r="C166" s="321"/>
      <c r="D166" s="280" t="s">
        <v>260</v>
      </c>
      <c r="E166" s="279" t="s">
        <v>4</v>
      </c>
      <c r="F166" s="279"/>
      <c r="G166" s="280" t="s">
        <v>260</v>
      </c>
      <c r="H166" s="280" t="s">
        <v>1419</v>
      </c>
      <c r="I166" s="279" t="s">
        <v>612</v>
      </c>
      <c r="J166" s="279" t="s">
        <v>981</v>
      </c>
      <c r="K166" s="279" t="s">
        <v>23</v>
      </c>
      <c r="L166" s="139" t="s">
        <v>42</v>
      </c>
      <c r="M166" s="26"/>
      <c r="N166" s="26" t="s">
        <v>36</v>
      </c>
      <c r="O166" s="26"/>
      <c r="P166" s="26"/>
      <c r="Q166" s="26"/>
      <c r="R166" s="26"/>
      <c r="S166" s="26"/>
      <c r="T166" s="26"/>
      <c r="U166" s="26"/>
      <c r="V166" s="26"/>
      <c r="W166" s="189">
        <f t="shared" si="3"/>
        <v>1</v>
      </c>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97"/>
    </row>
    <row r="167" spans="1:69" s="198" customFormat="1" ht="63.75" customHeight="1">
      <c r="A167" s="362"/>
      <c r="B167" s="442"/>
      <c r="C167" s="321"/>
      <c r="D167" s="280" t="s">
        <v>261</v>
      </c>
      <c r="E167" s="279" t="s">
        <v>4</v>
      </c>
      <c r="F167" s="279"/>
      <c r="G167" s="280" t="s">
        <v>261</v>
      </c>
      <c r="H167" s="280" t="s">
        <v>1420</v>
      </c>
      <c r="I167" s="279" t="s">
        <v>612</v>
      </c>
      <c r="J167" s="279" t="s">
        <v>981</v>
      </c>
      <c r="K167" s="279" t="s">
        <v>23</v>
      </c>
      <c r="L167" s="139" t="s">
        <v>42</v>
      </c>
      <c r="M167" s="26"/>
      <c r="N167" s="26"/>
      <c r="O167" s="26"/>
      <c r="P167" s="26"/>
      <c r="Q167" s="26"/>
      <c r="R167" s="26" t="s">
        <v>36</v>
      </c>
      <c r="S167" s="26"/>
      <c r="T167" s="26"/>
      <c r="U167" s="26"/>
      <c r="V167" s="26"/>
      <c r="W167" s="189">
        <f t="shared" si="3"/>
        <v>1</v>
      </c>
      <c r="X167" s="143"/>
      <c r="Y167" s="143"/>
      <c r="Z167" s="143"/>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97"/>
    </row>
    <row r="168" spans="1:69" s="198" customFormat="1" ht="63.75" customHeight="1">
      <c r="A168" s="362"/>
      <c r="B168" s="442"/>
      <c r="C168" s="321"/>
      <c r="D168" s="280" t="s">
        <v>262</v>
      </c>
      <c r="E168" s="279" t="s">
        <v>4</v>
      </c>
      <c r="F168" s="279"/>
      <c r="G168" s="280" t="s">
        <v>262</v>
      </c>
      <c r="H168" s="280" t="s">
        <v>706</v>
      </c>
      <c r="I168" s="279" t="s">
        <v>612</v>
      </c>
      <c r="J168" s="279" t="s">
        <v>981</v>
      </c>
      <c r="K168" s="279" t="s">
        <v>23</v>
      </c>
      <c r="L168" s="139" t="s">
        <v>42</v>
      </c>
      <c r="M168" s="26"/>
      <c r="N168" s="26" t="s">
        <v>36</v>
      </c>
      <c r="O168" s="26"/>
      <c r="P168" s="26"/>
      <c r="Q168" s="26"/>
      <c r="R168" s="26"/>
      <c r="S168" s="26"/>
      <c r="T168" s="26"/>
      <c r="U168" s="26"/>
      <c r="V168" s="26"/>
      <c r="W168" s="189">
        <f t="shared" si="3"/>
        <v>1</v>
      </c>
      <c r="X168" s="143"/>
      <c r="Y168" s="143"/>
      <c r="Z168" s="143"/>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97"/>
    </row>
    <row r="169" spans="1:69" s="198" customFormat="1" ht="63.75" customHeight="1">
      <c r="A169" s="362"/>
      <c r="B169" s="442"/>
      <c r="C169" s="321"/>
      <c r="D169" s="280" t="s">
        <v>263</v>
      </c>
      <c r="E169" s="279" t="s">
        <v>1</v>
      </c>
      <c r="F169" s="279"/>
      <c r="G169" s="280" t="s">
        <v>263</v>
      </c>
      <c r="H169" s="280" t="s">
        <v>707</v>
      </c>
      <c r="I169" s="279" t="s">
        <v>612</v>
      </c>
      <c r="J169" s="279" t="s">
        <v>981</v>
      </c>
      <c r="K169" s="279" t="s">
        <v>23</v>
      </c>
      <c r="L169" s="139" t="s">
        <v>42</v>
      </c>
      <c r="M169" s="26"/>
      <c r="N169" s="26" t="s">
        <v>36</v>
      </c>
      <c r="O169" s="26"/>
      <c r="P169" s="26"/>
      <c r="Q169" s="26"/>
      <c r="R169" s="26"/>
      <c r="S169" s="26"/>
      <c r="T169" s="26"/>
      <c r="U169" s="26"/>
      <c r="V169" s="26"/>
      <c r="W169" s="189">
        <f t="shared" si="3"/>
        <v>1</v>
      </c>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97"/>
    </row>
    <row r="170" spans="1:69" s="198" customFormat="1" ht="63.75" customHeight="1">
      <c r="A170" s="362"/>
      <c r="B170" s="442"/>
      <c r="C170" s="321"/>
      <c r="D170" s="280" t="s">
        <v>264</v>
      </c>
      <c r="E170" s="279" t="s">
        <v>1</v>
      </c>
      <c r="F170" s="279"/>
      <c r="G170" s="280" t="s">
        <v>264</v>
      </c>
      <c r="H170" s="280" t="s">
        <v>1421</v>
      </c>
      <c r="I170" s="279" t="s">
        <v>612</v>
      </c>
      <c r="J170" s="279" t="s">
        <v>981</v>
      </c>
      <c r="K170" s="279" t="s">
        <v>23</v>
      </c>
      <c r="L170" s="139" t="s">
        <v>42</v>
      </c>
      <c r="M170" s="26"/>
      <c r="N170" s="26"/>
      <c r="O170" s="26"/>
      <c r="P170" s="26"/>
      <c r="Q170" s="26"/>
      <c r="R170" s="26"/>
      <c r="S170" s="26" t="s">
        <v>36</v>
      </c>
      <c r="T170" s="26"/>
      <c r="U170" s="26"/>
      <c r="V170" s="26"/>
      <c r="W170" s="189">
        <f t="shared" si="3"/>
        <v>1</v>
      </c>
      <c r="X170" s="143"/>
      <c r="Y170" s="143"/>
      <c r="Z170" s="143"/>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97"/>
    </row>
    <row r="171" spans="1:69" s="198" customFormat="1" ht="63">
      <c r="A171" s="26">
        <v>262</v>
      </c>
      <c r="B171" s="278" t="s">
        <v>265</v>
      </c>
      <c r="C171" s="279" t="s">
        <v>1</v>
      </c>
      <c r="D171" s="278" t="s">
        <v>266</v>
      </c>
      <c r="E171" s="279" t="s">
        <v>1</v>
      </c>
      <c r="F171" s="279"/>
      <c r="G171" s="278" t="s">
        <v>266</v>
      </c>
      <c r="H171" s="278" t="s">
        <v>1422</v>
      </c>
      <c r="I171" s="279" t="s">
        <v>612</v>
      </c>
      <c r="J171" s="279" t="s">
        <v>981</v>
      </c>
      <c r="K171" s="279" t="s">
        <v>23</v>
      </c>
      <c r="L171" s="139" t="s">
        <v>42</v>
      </c>
      <c r="M171" s="26"/>
      <c r="N171" s="26"/>
      <c r="O171" s="26"/>
      <c r="P171" s="26"/>
      <c r="Q171" s="26" t="s">
        <v>36</v>
      </c>
      <c r="R171" s="26"/>
      <c r="S171" s="26"/>
      <c r="T171" s="26"/>
      <c r="U171" s="26"/>
      <c r="V171" s="26"/>
      <c r="W171" s="189">
        <f t="shared" si="3"/>
        <v>1</v>
      </c>
      <c r="X171" s="143"/>
      <c r="Y171" s="143"/>
      <c r="Z171" s="143"/>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97"/>
    </row>
    <row r="172" spans="1:69" s="198" customFormat="1" ht="63">
      <c r="A172" s="26">
        <v>263</v>
      </c>
      <c r="B172" s="278" t="s">
        <v>267</v>
      </c>
      <c r="C172" s="279" t="s">
        <v>1</v>
      </c>
      <c r="D172" s="278" t="s">
        <v>268</v>
      </c>
      <c r="E172" s="279" t="s">
        <v>1</v>
      </c>
      <c r="F172" s="279"/>
      <c r="G172" s="278" t="s">
        <v>268</v>
      </c>
      <c r="H172" s="278" t="s">
        <v>708</v>
      </c>
      <c r="I172" s="279" t="s">
        <v>612</v>
      </c>
      <c r="J172" s="279" t="s">
        <v>981</v>
      </c>
      <c r="K172" s="279" t="s">
        <v>23</v>
      </c>
      <c r="L172" s="139" t="s">
        <v>42</v>
      </c>
      <c r="M172" s="26">
        <v>1</v>
      </c>
      <c r="N172" s="26"/>
      <c r="O172" s="26"/>
      <c r="P172" s="26" t="s">
        <v>36</v>
      </c>
      <c r="Q172" s="26"/>
      <c r="R172" s="26"/>
      <c r="S172" s="26"/>
      <c r="T172" s="26"/>
      <c r="U172" s="26"/>
      <c r="V172" s="26"/>
      <c r="W172" s="189">
        <f t="shared" si="3"/>
        <v>1</v>
      </c>
      <c r="X172" s="143"/>
      <c r="Y172" s="143"/>
      <c r="Z172" s="143"/>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97"/>
    </row>
    <row r="173" spans="1:69" s="198" customFormat="1" ht="84" customHeight="1">
      <c r="A173" s="272">
        <v>266</v>
      </c>
      <c r="B173" s="135" t="s">
        <v>1001</v>
      </c>
      <c r="C173" s="281" t="s">
        <v>4</v>
      </c>
      <c r="D173" s="21" t="s">
        <v>1002</v>
      </c>
      <c r="E173" s="97" t="s">
        <v>4</v>
      </c>
      <c r="F173" s="139" t="s">
        <v>36</v>
      </c>
      <c r="G173" s="42" t="s">
        <v>269</v>
      </c>
      <c r="H173" s="278" t="s">
        <v>1423</v>
      </c>
      <c r="I173" s="279" t="s">
        <v>612</v>
      </c>
      <c r="J173" s="279" t="s">
        <v>981</v>
      </c>
      <c r="K173" s="76" t="s">
        <v>23</v>
      </c>
      <c r="L173" s="145" t="s">
        <v>42</v>
      </c>
      <c r="M173" s="25">
        <v>1</v>
      </c>
      <c r="N173" s="14"/>
      <c r="O173" s="14"/>
      <c r="P173" s="14"/>
      <c r="Q173" s="14"/>
      <c r="R173" s="14"/>
      <c r="S173" s="14"/>
      <c r="T173" s="25" t="s">
        <v>36</v>
      </c>
      <c r="U173" s="14"/>
      <c r="V173" s="14"/>
      <c r="W173" s="189">
        <f t="shared" si="3"/>
        <v>1</v>
      </c>
      <c r="X173" s="143"/>
      <c r="Y173" s="143"/>
      <c r="Z173" s="14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25" t="s">
        <v>1003</v>
      </c>
    </row>
    <row r="174" spans="1:69" s="198" customFormat="1" ht="132" customHeight="1">
      <c r="A174" s="272">
        <v>267</v>
      </c>
      <c r="B174" s="135" t="s">
        <v>1206</v>
      </c>
      <c r="C174" s="281" t="s">
        <v>2</v>
      </c>
      <c r="D174" s="21" t="s">
        <v>1207</v>
      </c>
      <c r="E174" s="97"/>
      <c r="F174" s="77"/>
      <c r="G174" s="96" t="s">
        <v>1207</v>
      </c>
      <c r="H174" s="5" t="s">
        <v>1530</v>
      </c>
      <c r="I174" s="279"/>
      <c r="J174" s="279"/>
      <c r="K174" s="76" t="s">
        <v>23</v>
      </c>
      <c r="L174" s="145" t="s">
        <v>42</v>
      </c>
      <c r="M174" s="25"/>
      <c r="N174" s="14"/>
      <c r="O174" s="14"/>
      <c r="P174" s="14"/>
      <c r="Q174" s="25" t="s">
        <v>36</v>
      </c>
      <c r="R174" s="14"/>
      <c r="S174" s="14"/>
      <c r="T174" s="14"/>
      <c r="U174" s="14"/>
      <c r="V174" s="14"/>
      <c r="W174" s="189">
        <f t="shared" si="3"/>
        <v>1</v>
      </c>
      <c r="X174" s="143"/>
      <c r="Y174" s="143"/>
      <c r="Z174" s="143"/>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25" t="s">
        <v>1208</v>
      </c>
    </row>
    <row r="175" spans="1:69" s="198" customFormat="1" ht="80.25" customHeight="1">
      <c r="A175" s="256">
        <v>268</v>
      </c>
      <c r="B175" s="200" t="s">
        <v>1424</v>
      </c>
      <c r="C175" s="281" t="s">
        <v>2</v>
      </c>
      <c r="D175" s="21" t="s">
        <v>1425</v>
      </c>
      <c r="E175" s="97"/>
      <c r="F175" s="77"/>
      <c r="G175" s="96" t="s">
        <v>1209</v>
      </c>
      <c r="H175" s="5" t="s">
        <v>1531</v>
      </c>
      <c r="I175" s="279"/>
      <c r="J175" s="279"/>
      <c r="K175" s="76" t="s">
        <v>23</v>
      </c>
      <c r="L175" s="145" t="s">
        <v>42</v>
      </c>
      <c r="M175" s="25"/>
      <c r="N175" s="14"/>
      <c r="O175" s="25" t="s">
        <v>36</v>
      </c>
      <c r="P175" s="14"/>
      <c r="Q175" s="25"/>
      <c r="R175" s="14"/>
      <c r="S175" s="14"/>
      <c r="T175" s="14"/>
      <c r="U175" s="14"/>
      <c r="V175" s="14"/>
      <c r="W175" s="189">
        <f t="shared" si="3"/>
        <v>1</v>
      </c>
      <c r="X175" s="143"/>
      <c r="Y175" s="143"/>
      <c r="Z175" s="143"/>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25" t="s">
        <v>1210</v>
      </c>
    </row>
    <row r="176" spans="1:69" s="198" customFormat="1" ht="69.75" customHeight="1">
      <c r="A176" s="256">
        <v>269</v>
      </c>
      <c r="B176" s="200" t="s">
        <v>1211</v>
      </c>
      <c r="C176" s="281" t="s">
        <v>2</v>
      </c>
      <c r="D176" s="21" t="s">
        <v>1212</v>
      </c>
      <c r="E176" s="96" t="s">
        <v>1212</v>
      </c>
      <c r="F176" s="96" t="s">
        <v>1212</v>
      </c>
      <c r="G176" s="96" t="s">
        <v>1212</v>
      </c>
      <c r="H176" s="5" t="s">
        <v>1532</v>
      </c>
      <c r="I176" s="279"/>
      <c r="J176" s="279"/>
      <c r="K176" s="76" t="s">
        <v>23</v>
      </c>
      <c r="L176" s="145" t="s">
        <v>42</v>
      </c>
      <c r="M176" s="25"/>
      <c r="N176" s="14"/>
      <c r="O176" s="25"/>
      <c r="P176" s="14"/>
      <c r="Q176" s="25" t="s">
        <v>36</v>
      </c>
      <c r="R176" s="14"/>
      <c r="S176" s="14"/>
      <c r="T176" s="14"/>
      <c r="U176" s="14"/>
      <c r="V176" s="14"/>
      <c r="W176" s="189">
        <f t="shared" si="3"/>
        <v>1</v>
      </c>
      <c r="X176" s="143"/>
      <c r="Y176" s="143"/>
      <c r="Z176" s="143"/>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25" t="s">
        <v>1213</v>
      </c>
    </row>
    <row r="177" spans="1:69" s="198" customFormat="1" ht="56.25" customHeight="1">
      <c r="A177" s="256">
        <v>271</v>
      </c>
      <c r="B177" s="98" t="s">
        <v>1004</v>
      </c>
      <c r="C177" s="279" t="s">
        <v>1005</v>
      </c>
      <c r="D177" s="216" t="s">
        <v>1006</v>
      </c>
      <c r="E177" s="279" t="s">
        <v>1005</v>
      </c>
      <c r="F177" s="77"/>
      <c r="G177" s="3" t="s">
        <v>1006</v>
      </c>
      <c r="H177" s="278" t="s">
        <v>1426</v>
      </c>
      <c r="I177" s="279"/>
      <c r="J177" s="279"/>
      <c r="K177" s="76" t="s">
        <v>23</v>
      </c>
      <c r="L177" s="145" t="s">
        <v>42</v>
      </c>
      <c r="M177" s="14"/>
      <c r="N177" s="14"/>
      <c r="O177" s="25"/>
      <c r="P177" s="14"/>
      <c r="Q177" s="14"/>
      <c r="R177" s="14"/>
      <c r="S177" s="14"/>
      <c r="T177" s="14"/>
      <c r="U177" s="26"/>
      <c r="V177" s="26" t="s">
        <v>36</v>
      </c>
      <c r="W177" s="189">
        <f t="shared" si="3"/>
        <v>1</v>
      </c>
      <c r="X177" s="143"/>
      <c r="Y177" s="143"/>
      <c r="Z177" s="143"/>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25"/>
    </row>
    <row r="178" spans="1:69" s="198" customFormat="1" ht="33.75" customHeight="1">
      <c r="A178" s="361">
        <v>273</v>
      </c>
      <c r="B178" s="373" t="s">
        <v>271</v>
      </c>
      <c r="C178" s="376" t="s">
        <v>4</v>
      </c>
      <c r="D178" s="373" t="s">
        <v>270</v>
      </c>
      <c r="E178" s="439" t="s">
        <v>4</v>
      </c>
      <c r="F178" s="376" t="s">
        <v>36</v>
      </c>
      <c r="G178" s="435" t="s">
        <v>270</v>
      </c>
      <c r="H178" s="278" t="s">
        <v>1427</v>
      </c>
      <c r="I178" s="279" t="s">
        <v>612</v>
      </c>
      <c r="J178" s="279" t="s">
        <v>981</v>
      </c>
      <c r="K178" s="76" t="s">
        <v>23</v>
      </c>
      <c r="L178" s="17" t="s">
        <v>42</v>
      </c>
      <c r="M178" s="14"/>
      <c r="N178" s="26"/>
      <c r="O178" s="26"/>
      <c r="P178" s="26"/>
      <c r="Q178" s="26"/>
      <c r="R178" s="26"/>
      <c r="S178" s="26"/>
      <c r="T178" s="26" t="s">
        <v>36</v>
      </c>
      <c r="U178" s="26"/>
      <c r="V178" s="26"/>
      <c r="W178" s="189">
        <f t="shared" si="3"/>
        <v>1</v>
      </c>
      <c r="X178" s="143"/>
      <c r="Y178" s="143"/>
      <c r="Z178" s="143"/>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97"/>
    </row>
    <row r="179" spans="1:69" s="198" customFormat="1" ht="33.75" customHeight="1">
      <c r="A179" s="363"/>
      <c r="B179" s="375"/>
      <c r="C179" s="378"/>
      <c r="D179" s="375"/>
      <c r="E179" s="440"/>
      <c r="F179" s="378"/>
      <c r="G179" s="436"/>
      <c r="H179" s="278" t="s">
        <v>1428</v>
      </c>
      <c r="I179" s="279" t="s">
        <v>612</v>
      </c>
      <c r="J179" s="279" t="s">
        <v>981</v>
      </c>
      <c r="K179" s="76" t="s">
        <v>23</v>
      </c>
      <c r="L179" s="17" t="s">
        <v>42</v>
      </c>
      <c r="M179" s="14"/>
      <c r="N179" s="26"/>
      <c r="O179" s="26"/>
      <c r="P179" s="26"/>
      <c r="Q179" s="26"/>
      <c r="R179" s="26" t="s">
        <v>36</v>
      </c>
      <c r="S179" s="26"/>
      <c r="T179" s="26"/>
      <c r="U179" s="26"/>
      <c r="V179" s="26"/>
      <c r="W179" s="189">
        <f t="shared" si="3"/>
        <v>1</v>
      </c>
      <c r="X179" s="143"/>
      <c r="Y179" s="143"/>
      <c r="Z179" s="143"/>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97"/>
    </row>
    <row r="180" spans="1:69" s="198" customFormat="1" ht="43.5" customHeight="1">
      <c r="A180" s="361">
        <v>276</v>
      </c>
      <c r="B180" s="382" t="s">
        <v>1007</v>
      </c>
      <c r="C180" s="376" t="s">
        <v>4</v>
      </c>
      <c r="D180" s="379" t="s">
        <v>1008</v>
      </c>
      <c r="E180" s="376" t="s">
        <v>1005</v>
      </c>
      <c r="F180" s="376" t="s">
        <v>36</v>
      </c>
      <c r="G180" s="437" t="s">
        <v>272</v>
      </c>
      <c r="H180" s="278" t="s">
        <v>1429</v>
      </c>
      <c r="I180" s="279" t="s">
        <v>612</v>
      </c>
      <c r="J180" s="279" t="s">
        <v>981</v>
      </c>
      <c r="K180" s="76" t="s">
        <v>23</v>
      </c>
      <c r="L180" s="17" t="s">
        <v>42</v>
      </c>
      <c r="M180" s="14"/>
      <c r="N180" s="26"/>
      <c r="O180" s="26" t="s">
        <v>36</v>
      </c>
      <c r="P180" s="26"/>
      <c r="Q180" s="26"/>
      <c r="R180" s="26"/>
      <c r="S180" s="26"/>
      <c r="T180" s="26"/>
      <c r="U180" s="26"/>
      <c r="V180" s="26"/>
      <c r="W180" s="189">
        <f t="shared" si="3"/>
        <v>1</v>
      </c>
      <c r="X180" s="143"/>
      <c r="Y180" s="143"/>
      <c r="Z180" s="143"/>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97"/>
    </row>
    <row r="181" spans="1:69" s="198" customFormat="1" ht="43.5" customHeight="1">
      <c r="A181" s="363"/>
      <c r="B181" s="384"/>
      <c r="C181" s="378"/>
      <c r="D181" s="381"/>
      <c r="E181" s="378"/>
      <c r="F181" s="378"/>
      <c r="G181" s="438"/>
      <c r="H181" s="278" t="s">
        <v>1430</v>
      </c>
      <c r="I181" s="279" t="s">
        <v>612</v>
      </c>
      <c r="J181" s="279" t="s">
        <v>981</v>
      </c>
      <c r="K181" s="76" t="s">
        <v>23</v>
      </c>
      <c r="L181" s="17" t="s">
        <v>42</v>
      </c>
      <c r="M181" s="14"/>
      <c r="N181" s="26"/>
      <c r="O181" s="26"/>
      <c r="P181" s="26"/>
      <c r="Q181" s="26"/>
      <c r="R181" s="26" t="s">
        <v>36</v>
      </c>
      <c r="S181" s="26"/>
      <c r="T181" s="26"/>
      <c r="U181" s="26"/>
      <c r="V181" s="26"/>
      <c r="W181" s="189">
        <f t="shared" si="3"/>
        <v>1</v>
      </c>
      <c r="X181" s="143"/>
      <c r="Y181" s="143"/>
      <c r="Z181" s="143"/>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97"/>
    </row>
    <row r="182" spans="1:69" ht="14.25" customHeight="1">
      <c r="A182" s="425" t="s">
        <v>1009</v>
      </c>
      <c r="B182" s="426"/>
      <c r="C182" s="426"/>
      <c r="D182" s="426"/>
      <c r="E182" s="426"/>
      <c r="F182" s="426"/>
      <c r="G182" s="426"/>
      <c r="H182" s="426"/>
      <c r="I182" s="426"/>
      <c r="J182" s="426"/>
      <c r="K182" s="427"/>
      <c r="L182" s="118"/>
      <c r="M182" s="119">
        <v>27</v>
      </c>
      <c r="N182" s="91"/>
      <c r="O182" s="91"/>
      <c r="P182" s="91"/>
      <c r="Q182" s="91"/>
      <c r="R182" s="91"/>
      <c r="S182" s="91"/>
      <c r="T182" s="91"/>
      <c r="U182" s="91"/>
      <c r="V182" s="91"/>
      <c r="W182" s="93"/>
      <c r="X182" s="143"/>
      <c r="Y182" s="143"/>
      <c r="Z182" s="143"/>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row>
    <row r="183" spans="1:69" s="198" customFormat="1" ht="39.75" customHeight="1">
      <c r="A183" s="361">
        <v>278</v>
      </c>
      <c r="B183" s="428" t="s">
        <v>31</v>
      </c>
      <c r="C183" s="430" t="s">
        <v>2</v>
      </c>
      <c r="D183" s="99" t="s">
        <v>1010</v>
      </c>
      <c r="E183" s="432" t="s">
        <v>2</v>
      </c>
      <c r="F183" s="260"/>
      <c r="G183" s="99" t="s">
        <v>1010</v>
      </c>
      <c r="H183" s="210" t="s">
        <v>1010</v>
      </c>
      <c r="I183" s="279"/>
      <c r="J183" s="279"/>
      <c r="K183" s="76" t="s">
        <v>23</v>
      </c>
      <c r="L183" s="17" t="s">
        <v>42</v>
      </c>
      <c r="M183" s="25">
        <v>1</v>
      </c>
      <c r="N183" s="26" t="s">
        <v>36</v>
      </c>
      <c r="O183" s="26"/>
      <c r="P183" s="26"/>
      <c r="Q183" s="26"/>
      <c r="R183" s="26"/>
      <c r="S183" s="26"/>
      <c r="T183" s="26"/>
      <c r="U183" s="26"/>
      <c r="V183" s="26"/>
      <c r="W183" s="189">
        <f t="shared" si="3"/>
        <v>1</v>
      </c>
      <c r="X183" s="143"/>
      <c r="Y183" s="143"/>
      <c r="Z183" s="14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25" t="s">
        <v>1037</v>
      </c>
    </row>
    <row r="184" spans="1:69" s="198" customFormat="1" ht="39.75" customHeight="1">
      <c r="A184" s="362"/>
      <c r="B184" s="429"/>
      <c r="C184" s="431"/>
      <c r="D184" s="99" t="s">
        <v>1011</v>
      </c>
      <c r="E184" s="433"/>
      <c r="F184" s="260"/>
      <c r="G184" s="99" t="s">
        <v>1011</v>
      </c>
      <c r="H184" s="210" t="s">
        <v>1214</v>
      </c>
      <c r="I184" s="279"/>
      <c r="J184" s="279"/>
      <c r="K184" s="76" t="s">
        <v>23</v>
      </c>
      <c r="L184" s="17" t="s">
        <v>42</v>
      </c>
      <c r="M184" s="25">
        <v>1</v>
      </c>
      <c r="N184" s="26" t="s">
        <v>36</v>
      </c>
      <c r="O184" s="26"/>
      <c r="P184" s="26"/>
      <c r="Q184" s="26"/>
      <c r="R184" s="26"/>
      <c r="S184" s="26"/>
      <c r="T184" s="26"/>
      <c r="U184" s="26"/>
      <c r="V184" s="26"/>
      <c r="W184" s="189">
        <f t="shared" si="3"/>
        <v>1</v>
      </c>
      <c r="X184" s="143"/>
      <c r="Y184" s="143"/>
      <c r="Z184" s="143"/>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25" t="s">
        <v>1037</v>
      </c>
    </row>
    <row r="185" spans="1:69" s="198" customFormat="1" ht="39.75" customHeight="1">
      <c r="A185" s="362"/>
      <c r="B185" s="429"/>
      <c r="C185" s="431"/>
      <c r="D185" s="99" t="s">
        <v>1012</v>
      </c>
      <c r="E185" s="433"/>
      <c r="F185" s="260"/>
      <c r="G185" s="99" t="s">
        <v>1012</v>
      </c>
      <c r="H185" s="210" t="s">
        <v>1215</v>
      </c>
      <c r="I185" s="279"/>
      <c r="J185" s="279"/>
      <c r="K185" s="76" t="s">
        <v>23</v>
      </c>
      <c r="L185" s="17" t="s">
        <v>42</v>
      </c>
      <c r="M185" s="25">
        <v>1</v>
      </c>
      <c r="N185" s="26"/>
      <c r="O185" s="26" t="s">
        <v>36</v>
      </c>
      <c r="P185" s="26"/>
      <c r="Q185" s="26"/>
      <c r="R185" s="26"/>
      <c r="S185" s="26"/>
      <c r="T185" s="26"/>
      <c r="U185" s="26"/>
      <c r="V185" s="26"/>
      <c r="W185" s="189">
        <f t="shared" si="3"/>
        <v>1</v>
      </c>
      <c r="X185" s="143"/>
      <c r="Y185" s="143"/>
      <c r="Z185" s="143"/>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25" t="s">
        <v>1037</v>
      </c>
    </row>
    <row r="186" spans="1:69" s="198" customFormat="1" ht="39.75" customHeight="1">
      <c r="A186" s="362"/>
      <c r="B186" s="429"/>
      <c r="C186" s="431"/>
      <c r="D186" s="99" t="s">
        <v>1013</v>
      </c>
      <c r="E186" s="433"/>
      <c r="F186" s="260"/>
      <c r="G186" s="99" t="s">
        <v>1013</v>
      </c>
      <c r="H186" s="210" t="s">
        <v>1216</v>
      </c>
      <c r="I186" s="279"/>
      <c r="J186" s="279"/>
      <c r="K186" s="76" t="s">
        <v>23</v>
      </c>
      <c r="L186" s="17" t="s">
        <v>42</v>
      </c>
      <c r="M186" s="25">
        <v>1</v>
      </c>
      <c r="N186" s="26"/>
      <c r="O186" s="26" t="s">
        <v>36</v>
      </c>
      <c r="P186" s="26"/>
      <c r="Q186" s="26"/>
      <c r="R186" s="26"/>
      <c r="S186" s="26"/>
      <c r="T186" s="26"/>
      <c r="U186" s="26"/>
      <c r="V186" s="26"/>
      <c r="W186" s="189">
        <f t="shared" si="3"/>
        <v>1</v>
      </c>
      <c r="X186" s="143"/>
      <c r="Y186" s="143"/>
      <c r="Z186" s="143"/>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25" t="s">
        <v>1037</v>
      </c>
    </row>
    <row r="187" spans="1:69" s="198" customFormat="1" ht="39.75" customHeight="1">
      <c r="A187" s="362"/>
      <c r="B187" s="429"/>
      <c r="C187" s="431"/>
      <c r="D187" s="99" t="s">
        <v>1014</v>
      </c>
      <c r="E187" s="433"/>
      <c r="F187" s="260"/>
      <c r="G187" s="99" t="s">
        <v>1014</v>
      </c>
      <c r="H187" s="210" t="s">
        <v>1217</v>
      </c>
      <c r="I187" s="279"/>
      <c r="J187" s="279"/>
      <c r="K187" s="76" t="s">
        <v>23</v>
      </c>
      <c r="L187" s="17" t="s">
        <v>42</v>
      </c>
      <c r="M187" s="25">
        <v>1</v>
      </c>
      <c r="N187" s="26"/>
      <c r="O187" s="26" t="s">
        <v>36</v>
      </c>
      <c r="P187" s="26"/>
      <c r="Q187" s="26"/>
      <c r="R187" s="26"/>
      <c r="S187" s="26"/>
      <c r="T187" s="26"/>
      <c r="U187" s="26"/>
      <c r="V187" s="26"/>
      <c r="W187" s="189">
        <f t="shared" si="3"/>
        <v>1</v>
      </c>
      <c r="X187" s="143"/>
      <c r="Y187" s="143"/>
      <c r="Z187" s="143"/>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25" t="s">
        <v>1037</v>
      </c>
    </row>
    <row r="188" spans="1:69" s="198" customFormat="1" ht="39.75" customHeight="1">
      <c r="A188" s="362"/>
      <c r="B188" s="429"/>
      <c r="C188" s="431"/>
      <c r="D188" s="99" t="s">
        <v>1015</v>
      </c>
      <c r="E188" s="433"/>
      <c r="F188" s="260"/>
      <c r="G188" s="99" t="s">
        <v>1015</v>
      </c>
      <c r="H188" s="210" t="s">
        <v>1218</v>
      </c>
      <c r="I188" s="279"/>
      <c r="J188" s="279"/>
      <c r="K188" s="76" t="s">
        <v>23</v>
      </c>
      <c r="L188" s="17" t="s">
        <v>42</v>
      </c>
      <c r="M188" s="25">
        <v>1</v>
      </c>
      <c r="N188" s="26"/>
      <c r="O188" s="26"/>
      <c r="P188" s="26" t="s">
        <v>36</v>
      </c>
      <c r="Q188" s="26"/>
      <c r="R188" s="26"/>
      <c r="S188" s="26"/>
      <c r="T188" s="26"/>
      <c r="U188" s="26"/>
      <c r="V188" s="26"/>
      <c r="W188" s="189">
        <f t="shared" si="3"/>
        <v>1</v>
      </c>
      <c r="X188" s="143"/>
      <c r="Y188" s="143"/>
      <c r="Z188" s="143"/>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25" t="s">
        <v>1037</v>
      </c>
    </row>
    <row r="189" spans="1:69" s="198" customFormat="1" ht="39.75" customHeight="1">
      <c r="A189" s="362"/>
      <c r="B189" s="429"/>
      <c r="C189" s="431"/>
      <c r="D189" s="99" t="s">
        <v>1016</v>
      </c>
      <c r="E189" s="433"/>
      <c r="F189" s="260"/>
      <c r="G189" s="99" t="s">
        <v>1016</v>
      </c>
      <c r="H189" s="210" t="s">
        <v>1219</v>
      </c>
      <c r="I189" s="279"/>
      <c r="J189" s="279"/>
      <c r="K189" s="76" t="s">
        <v>23</v>
      </c>
      <c r="L189" s="17" t="s">
        <v>42</v>
      </c>
      <c r="M189" s="25">
        <v>1</v>
      </c>
      <c r="N189" s="26"/>
      <c r="O189" s="26"/>
      <c r="P189" s="26" t="s">
        <v>36</v>
      </c>
      <c r="Q189" s="26"/>
      <c r="R189" s="26"/>
      <c r="S189" s="26"/>
      <c r="T189" s="26"/>
      <c r="U189" s="26"/>
      <c r="V189" s="26"/>
      <c r="W189" s="189">
        <f t="shared" si="3"/>
        <v>1</v>
      </c>
      <c r="X189" s="143"/>
      <c r="Y189" s="143"/>
      <c r="Z189" s="143"/>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25" t="s">
        <v>1037</v>
      </c>
    </row>
    <row r="190" spans="1:69" s="198" customFormat="1" ht="39.75" customHeight="1">
      <c r="A190" s="362"/>
      <c r="B190" s="429"/>
      <c r="C190" s="431"/>
      <c r="D190" s="99" t="s">
        <v>1017</v>
      </c>
      <c r="E190" s="433"/>
      <c r="F190" s="260"/>
      <c r="G190" s="99" t="s">
        <v>1017</v>
      </c>
      <c r="H190" s="210" t="s">
        <v>1220</v>
      </c>
      <c r="I190" s="279"/>
      <c r="J190" s="279"/>
      <c r="K190" s="76" t="s">
        <v>23</v>
      </c>
      <c r="L190" s="17" t="s">
        <v>42</v>
      </c>
      <c r="M190" s="25">
        <v>1</v>
      </c>
      <c r="N190" s="26"/>
      <c r="O190" s="26"/>
      <c r="P190" s="26" t="s">
        <v>36</v>
      </c>
      <c r="Q190" s="26"/>
      <c r="R190" s="26"/>
      <c r="S190" s="26"/>
      <c r="T190" s="26"/>
      <c r="U190" s="26"/>
      <c r="V190" s="26"/>
      <c r="W190" s="189">
        <f t="shared" si="3"/>
        <v>1</v>
      </c>
      <c r="X190" s="143"/>
      <c r="Y190" s="143"/>
      <c r="Z190" s="143"/>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25" t="s">
        <v>1037</v>
      </c>
    </row>
    <row r="191" spans="1:69" s="198" customFormat="1" ht="39.75" customHeight="1">
      <c r="A191" s="362"/>
      <c r="B191" s="429"/>
      <c r="C191" s="431"/>
      <c r="D191" s="99" t="s">
        <v>1018</v>
      </c>
      <c r="E191" s="433"/>
      <c r="F191" s="260"/>
      <c r="G191" s="99" t="s">
        <v>1018</v>
      </c>
      <c r="H191" s="210" t="s">
        <v>1221</v>
      </c>
      <c r="I191" s="279"/>
      <c r="J191" s="279"/>
      <c r="K191" s="76" t="s">
        <v>23</v>
      </c>
      <c r="L191" s="17" t="s">
        <v>42</v>
      </c>
      <c r="M191" s="25">
        <v>1</v>
      </c>
      <c r="N191" s="26"/>
      <c r="O191" s="26"/>
      <c r="P191" s="26" t="s">
        <v>36</v>
      </c>
      <c r="Q191" s="26"/>
      <c r="R191" s="26"/>
      <c r="S191" s="26"/>
      <c r="T191" s="26"/>
      <c r="U191" s="26"/>
      <c r="V191" s="26"/>
      <c r="W191" s="189">
        <f t="shared" si="3"/>
        <v>1</v>
      </c>
      <c r="X191" s="143"/>
      <c r="Y191" s="143"/>
      <c r="Z191" s="143"/>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25" t="s">
        <v>1037</v>
      </c>
    </row>
    <row r="192" spans="1:69" s="198" customFormat="1" ht="39.75" customHeight="1">
      <c r="A192" s="362"/>
      <c r="B192" s="429"/>
      <c r="C192" s="431"/>
      <c r="D192" s="99" t="s">
        <v>1019</v>
      </c>
      <c r="E192" s="433"/>
      <c r="F192" s="260"/>
      <c r="G192" s="99" t="s">
        <v>1019</v>
      </c>
      <c r="H192" s="210" t="s">
        <v>1222</v>
      </c>
      <c r="I192" s="279"/>
      <c r="J192" s="279"/>
      <c r="K192" s="76" t="s">
        <v>23</v>
      </c>
      <c r="L192" s="17" t="s">
        <v>42</v>
      </c>
      <c r="M192" s="25">
        <v>1</v>
      </c>
      <c r="N192" s="26"/>
      <c r="O192" s="26"/>
      <c r="P192" s="26"/>
      <c r="Q192" s="26" t="s">
        <v>36</v>
      </c>
      <c r="R192" s="26"/>
      <c r="S192" s="26"/>
      <c r="T192" s="26"/>
      <c r="U192" s="26"/>
      <c r="V192" s="26"/>
      <c r="W192" s="189">
        <f t="shared" si="3"/>
        <v>1</v>
      </c>
      <c r="X192" s="143"/>
      <c r="Y192" s="143"/>
      <c r="Z192" s="143"/>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25" t="s">
        <v>1037</v>
      </c>
    </row>
    <row r="193" spans="1:69" s="198" customFormat="1" ht="39.75" customHeight="1">
      <c r="A193" s="362"/>
      <c r="B193" s="429"/>
      <c r="C193" s="431"/>
      <c r="D193" s="99" t="s">
        <v>1020</v>
      </c>
      <c r="E193" s="433"/>
      <c r="F193" s="260"/>
      <c r="G193" s="99" t="s">
        <v>1020</v>
      </c>
      <c r="H193" s="210" t="s">
        <v>1223</v>
      </c>
      <c r="I193" s="279"/>
      <c r="J193" s="279"/>
      <c r="K193" s="76" t="s">
        <v>23</v>
      </c>
      <c r="L193" s="17" t="s">
        <v>42</v>
      </c>
      <c r="M193" s="25">
        <v>1</v>
      </c>
      <c r="N193" s="26"/>
      <c r="O193" s="26"/>
      <c r="P193" s="26"/>
      <c r="Q193" s="26" t="s">
        <v>36</v>
      </c>
      <c r="R193" s="26"/>
      <c r="S193" s="26"/>
      <c r="T193" s="26"/>
      <c r="U193" s="26"/>
      <c r="V193" s="26"/>
      <c r="W193" s="189">
        <f t="shared" si="3"/>
        <v>1</v>
      </c>
      <c r="X193" s="143"/>
      <c r="Y193" s="143"/>
      <c r="Z193" s="14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25" t="s">
        <v>1037</v>
      </c>
    </row>
    <row r="194" spans="1:69" s="198" customFormat="1" ht="39.75" customHeight="1">
      <c r="A194" s="362"/>
      <c r="B194" s="429"/>
      <c r="C194" s="431"/>
      <c r="D194" s="100" t="s">
        <v>1021</v>
      </c>
      <c r="E194" s="433"/>
      <c r="F194" s="260"/>
      <c r="G194" s="100" t="s">
        <v>1021</v>
      </c>
      <c r="H194" s="211" t="s">
        <v>1224</v>
      </c>
      <c r="I194" s="279"/>
      <c r="J194" s="279"/>
      <c r="K194" s="76" t="s">
        <v>23</v>
      </c>
      <c r="L194" s="17" t="s">
        <v>42</v>
      </c>
      <c r="M194" s="25">
        <v>1</v>
      </c>
      <c r="N194" s="26"/>
      <c r="O194" s="26"/>
      <c r="P194" s="26"/>
      <c r="Q194" s="26" t="s">
        <v>36</v>
      </c>
      <c r="R194" s="26"/>
      <c r="S194" s="26"/>
      <c r="T194" s="26"/>
      <c r="U194" s="26"/>
      <c r="V194" s="26"/>
      <c r="W194" s="189">
        <f t="shared" si="3"/>
        <v>1</v>
      </c>
      <c r="X194" s="143"/>
      <c r="Y194" s="143"/>
      <c r="Z194" s="143"/>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25" t="s">
        <v>1037</v>
      </c>
    </row>
    <row r="195" spans="1:69" s="198" customFormat="1" ht="52.5" customHeight="1">
      <c r="A195" s="362"/>
      <c r="B195" s="429"/>
      <c r="C195" s="431"/>
      <c r="D195" s="99" t="s">
        <v>1022</v>
      </c>
      <c r="E195" s="433"/>
      <c r="F195" s="260"/>
      <c r="G195" s="99" t="s">
        <v>1022</v>
      </c>
      <c r="H195" s="210" t="s">
        <v>1225</v>
      </c>
      <c r="I195" s="279"/>
      <c r="J195" s="279"/>
      <c r="K195" s="76" t="s">
        <v>23</v>
      </c>
      <c r="L195" s="17" t="s">
        <v>42</v>
      </c>
      <c r="M195" s="25">
        <v>1</v>
      </c>
      <c r="N195" s="26"/>
      <c r="O195" s="26"/>
      <c r="P195" s="26"/>
      <c r="Q195" s="26"/>
      <c r="R195" s="26" t="s">
        <v>36</v>
      </c>
      <c r="S195" s="26"/>
      <c r="T195" s="26"/>
      <c r="U195" s="26"/>
      <c r="V195" s="26"/>
      <c r="W195" s="189">
        <f t="shared" si="3"/>
        <v>1</v>
      </c>
      <c r="X195" s="143"/>
      <c r="Y195" s="143"/>
      <c r="Z195" s="143"/>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25" t="s">
        <v>1037</v>
      </c>
    </row>
    <row r="196" spans="1:69" s="198" customFormat="1" ht="57.75" customHeight="1">
      <c r="A196" s="362"/>
      <c r="B196" s="429"/>
      <c r="C196" s="431"/>
      <c r="D196" s="101" t="s">
        <v>1023</v>
      </c>
      <c r="E196" s="433"/>
      <c r="F196" s="260"/>
      <c r="G196" s="101" t="s">
        <v>1023</v>
      </c>
      <c r="H196" s="212" t="s">
        <v>1226</v>
      </c>
      <c r="I196" s="279"/>
      <c r="J196" s="279"/>
      <c r="K196" s="76" t="s">
        <v>23</v>
      </c>
      <c r="L196" s="17" t="s">
        <v>42</v>
      </c>
      <c r="M196" s="25">
        <v>1</v>
      </c>
      <c r="N196" s="26"/>
      <c r="O196" s="26"/>
      <c r="P196" s="26"/>
      <c r="Q196" s="26"/>
      <c r="R196" s="26" t="s">
        <v>36</v>
      </c>
      <c r="S196" s="26"/>
      <c r="T196" s="26"/>
      <c r="U196" s="26"/>
      <c r="V196" s="26"/>
      <c r="W196" s="189">
        <f t="shared" si="3"/>
        <v>1</v>
      </c>
      <c r="X196" s="143"/>
      <c r="Y196" s="143"/>
      <c r="Z196" s="143"/>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25" t="s">
        <v>1037</v>
      </c>
    </row>
    <row r="197" spans="1:69" s="198" customFormat="1" ht="39.75" customHeight="1">
      <c r="A197" s="362"/>
      <c r="B197" s="429"/>
      <c r="C197" s="431"/>
      <c r="D197" s="99" t="s">
        <v>1024</v>
      </c>
      <c r="E197" s="433"/>
      <c r="F197" s="260"/>
      <c r="G197" s="99" t="s">
        <v>1024</v>
      </c>
      <c r="H197" s="210" t="s">
        <v>1502</v>
      </c>
      <c r="I197" s="279"/>
      <c r="J197" s="279"/>
      <c r="K197" s="76" t="s">
        <v>23</v>
      </c>
      <c r="L197" s="17" t="s">
        <v>42</v>
      </c>
      <c r="M197" s="25">
        <v>1</v>
      </c>
      <c r="N197" s="26"/>
      <c r="O197" s="26"/>
      <c r="P197" s="26"/>
      <c r="Q197" s="26"/>
      <c r="R197" s="26" t="s">
        <v>36</v>
      </c>
      <c r="S197" s="26"/>
      <c r="T197" s="26"/>
      <c r="U197" s="26"/>
      <c r="V197" s="26"/>
      <c r="W197" s="189">
        <f t="shared" si="3"/>
        <v>1</v>
      </c>
      <c r="X197" s="143"/>
      <c r="Y197" s="143"/>
      <c r="Z197" s="143"/>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25" t="s">
        <v>1037</v>
      </c>
    </row>
    <row r="198" spans="1:69" s="198" customFormat="1" ht="48.75" customHeight="1">
      <c r="A198" s="362"/>
      <c r="B198" s="429"/>
      <c r="C198" s="431"/>
      <c r="D198" s="99" t="s">
        <v>1025</v>
      </c>
      <c r="E198" s="433"/>
      <c r="F198" s="260"/>
      <c r="G198" s="99" t="s">
        <v>1025</v>
      </c>
      <c r="H198" s="210" t="s">
        <v>1227</v>
      </c>
      <c r="I198" s="279"/>
      <c r="J198" s="279"/>
      <c r="K198" s="76" t="s">
        <v>23</v>
      </c>
      <c r="L198" s="17" t="s">
        <v>42</v>
      </c>
      <c r="M198" s="25">
        <v>1</v>
      </c>
      <c r="N198" s="26"/>
      <c r="O198" s="26"/>
      <c r="P198" s="26"/>
      <c r="Q198" s="26"/>
      <c r="R198" s="26" t="s">
        <v>36</v>
      </c>
      <c r="S198" s="26"/>
      <c r="T198" s="26"/>
      <c r="U198" s="26"/>
      <c r="V198" s="26"/>
      <c r="W198" s="189">
        <f t="shared" si="3"/>
        <v>1</v>
      </c>
      <c r="X198" s="143"/>
      <c r="Y198" s="143"/>
      <c r="Z198" s="143"/>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25" t="s">
        <v>1037</v>
      </c>
    </row>
    <row r="199" spans="1:69" s="198" customFormat="1" ht="39.75" customHeight="1">
      <c r="A199" s="362"/>
      <c r="B199" s="429"/>
      <c r="C199" s="431"/>
      <c r="D199" s="99" t="s">
        <v>1026</v>
      </c>
      <c r="E199" s="433"/>
      <c r="F199" s="260"/>
      <c r="G199" s="99" t="s">
        <v>1026</v>
      </c>
      <c r="H199" s="210" t="s">
        <v>1228</v>
      </c>
      <c r="I199" s="279"/>
      <c r="J199" s="279"/>
      <c r="K199" s="76" t="s">
        <v>23</v>
      </c>
      <c r="L199" s="17" t="s">
        <v>42</v>
      </c>
      <c r="M199" s="25">
        <v>1</v>
      </c>
      <c r="N199" s="26"/>
      <c r="O199" s="26"/>
      <c r="P199" s="26"/>
      <c r="Q199" s="26"/>
      <c r="R199" s="26" t="s">
        <v>36</v>
      </c>
      <c r="S199" s="26"/>
      <c r="T199" s="26"/>
      <c r="U199" s="26"/>
      <c r="V199" s="26"/>
      <c r="W199" s="189">
        <f t="shared" si="3"/>
        <v>1</v>
      </c>
      <c r="X199" s="143"/>
      <c r="Y199" s="143"/>
      <c r="Z199" s="143"/>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25" t="s">
        <v>1037</v>
      </c>
    </row>
    <row r="200" spans="1:69" s="198" customFormat="1" ht="39.75" customHeight="1">
      <c r="A200" s="362"/>
      <c r="B200" s="429"/>
      <c r="C200" s="431"/>
      <c r="D200" s="99" t="s">
        <v>1027</v>
      </c>
      <c r="E200" s="433"/>
      <c r="F200" s="260"/>
      <c r="G200" s="99" t="s">
        <v>1027</v>
      </c>
      <c r="H200" s="210" t="s">
        <v>1229</v>
      </c>
      <c r="I200" s="279"/>
      <c r="J200" s="279"/>
      <c r="K200" s="76" t="s">
        <v>23</v>
      </c>
      <c r="L200" s="17" t="s">
        <v>42</v>
      </c>
      <c r="M200" s="25">
        <v>1</v>
      </c>
      <c r="N200" s="26"/>
      <c r="O200" s="26"/>
      <c r="P200" s="26"/>
      <c r="Q200" s="26"/>
      <c r="R200" s="26"/>
      <c r="S200" s="26" t="s">
        <v>36</v>
      </c>
      <c r="T200" s="26"/>
      <c r="U200" s="26"/>
      <c r="V200" s="26"/>
      <c r="W200" s="189">
        <f t="shared" si="3"/>
        <v>1</v>
      </c>
      <c r="X200" s="143"/>
      <c r="Y200" s="143"/>
      <c r="Z200" s="143"/>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25" t="s">
        <v>1037</v>
      </c>
    </row>
    <row r="201" spans="1:69" s="198" customFormat="1" ht="39.75" customHeight="1">
      <c r="A201" s="362"/>
      <c r="B201" s="429"/>
      <c r="C201" s="431"/>
      <c r="D201" s="99" t="s">
        <v>1028</v>
      </c>
      <c r="E201" s="433"/>
      <c r="F201" s="260"/>
      <c r="G201" s="99" t="s">
        <v>1028</v>
      </c>
      <c r="H201" s="210" t="s">
        <v>1230</v>
      </c>
      <c r="I201" s="279"/>
      <c r="J201" s="279"/>
      <c r="K201" s="76" t="s">
        <v>23</v>
      </c>
      <c r="L201" s="17" t="s">
        <v>42</v>
      </c>
      <c r="M201" s="25">
        <v>1</v>
      </c>
      <c r="N201" s="26"/>
      <c r="O201" s="26"/>
      <c r="P201" s="26"/>
      <c r="Q201" s="26"/>
      <c r="R201" s="26"/>
      <c r="S201" s="26" t="s">
        <v>36</v>
      </c>
      <c r="T201" s="26"/>
      <c r="U201" s="26"/>
      <c r="V201" s="26"/>
      <c r="W201" s="189">
        <f t="shared" si="3"/>
        <v>1</v>
      </c>
      <c r="X201" s="143"/>
      <c r="Y201" s="143"/>
      <c r="Z201" s="143"/>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25" t="s">
        <v>1037</v>
      </c>
    </row>
    <row r="202" spans="1:69" s="198" customFormat="1" ht="39.75" customHeight="1">
      <c r="A202" s="362"/>
      <c r="B202" s="429"/>
      <c r="C202" s="431"/>
      <c r="D202" s="100" t="s">
        <v>1029</v>
      </c>
      <c r="E202" s="433"/>
      <c r="F202" s="260"/>
      <c r="G202" s="100" t="s">
        <v>1029</v>
      </c>
      <c r="H202" s="211" t="s">
        <v>1231</v>
      </c>
      <c r="I202" s="279"/>
      <c r="J202" s="279"/>
      <c r="K202" s="76" t="s">
        <v>23</v>
      </c>
      <c r="L202" s="17" t="s">
        <v>42</v>
      </c>
      <c r="M202" s="25">
        <v>1</v>
      </c>
      <c r="N202" s="26"/>
      <c r="O202" s="26"/>
      <c r="P202" s="26"/>
      <c r="Q202" s="26"/>
      <c r="R202" s="26"/>
      <c r="S202" s="26" t="s">
        <v>36</v>
      </c>
      <c r="T202" s="26"/>
      <c r="U202" s="26"/>
      <c r="V202" s="26"/>
      <c r="W202" s="189">
        <f t="shared" si="3"/>
        <v>1</v>
      </c>
      <c r="X202" s="143"/>
      <c r="Y202" s="143"/>
      <c r="Z202" s="143"/>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25" t="s">
        <v>1037</v>
      </c>
    </row>
    <row r="203" spans="1:69" s="198" customFormat="1" ht="39.75" customHeight="1">
      <c r="A203" s="362"/>
      <c r="B203" s="429"/>
      <c r="C203" s="431"/>
      <c r="D203" s="99" t="s">
        <v>1030</v>
      </c>
      <c r="E203" s="433"/>
      <c r="F203" s="260"/>
      <c r="G203" s="99" t="s">
        <v>1030</v>
      </c>
      <c r="H203" s="210" t="s">
        <v>1232</v>
      </c>
      <c r="I203" s="279"/>
      <c r="J203" s="279"/>
      <c r="K203" s="76" t="s">
        <v>23</v>
      </c>
      <c r="L203" s="17" t="s">
        <v>42</v>
      </c>
      <c r="M203" s="25">
        <v>1</v>
      </c>
      <c r="N203" s="26"/>
      <c r="O203" s="26"/>
      <c r="P203" s="26"/>
      <c r="Q203" s="26"/>
      <c r="R203" s="26"/>
      <c r="S203" s="26"/>
      <c r="T203" s="26" t="s">
        <v>36</v>
      </c>
      <c r="U203" s="26"/>
      <c r="V203" s="26"/>
      <c r="W203" s="189">
        <f t="shared" si="3"/>
        <v>1</v>
      </c>
      <c r="X203" s="143"/>
      <c r="Y203" s="143"/>
      <c r="Z203" s="14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25" t="s">
        <v>1037</v>
      </c>
    </row>
    <row r="204" spans="1:69" s="198" customFormat="1" ht="39.75" customHeight="1">
      <c r="A204" s="362"/>
      <c r="B204" s="429"/>
      <c r="C204" s="431"/>
      <c r="D204" s="100" t="s">
        <v>1031</v>
      </c>
      <c r="E204" s="433"/>
      <c r="F204" s="260"/>
      <c r="G204" s="100" t="s">
        <v>1031</v>
      </c>
      <c r="H204" s="211" t="s">
        <v>1233</v>
      </c>
      <c r="I204" s="279"/>
      <c r="J204" s="279"/>
      <c r="K204" s="76" t="s">
        <v>23</v>
      </c>
      <c r="L204" s="17" t="s">
        <v>42</v>
      </c>
      <c r="M204" s="25">
        <v>1</v>
      </c>
      <c r="N204" s="26"/>
      <c r="O204" s="26"/>
      <c r="P204" s="26"/>
      <c r="Q204" s="26"/>
      <c r="R204" s="26"/>
      <c r="S204" s="26"/>
      <c r="T204" s="26" t="s">
        <v>36</v>
      </c>
      <c r="U204" s="26"/>
      <c r="V204" s="26"/>
      <c r="W204" s="189">
        <f t="shared" si="3"/>
        <v>1</v>
      </c>
      <c r="X204" s="143"/>
      <c r="Y204" s="143"/>
      <c r="Z204" s="143"/>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25" t="s">
        <v>1037</v>
      </c>
    </row>
    <row r="205" spans="1:69" s="198" customFormat="1" ht="39.75" customHeight="1">
      <c r="A205" s="362"/>
      <c r="B205" s="429"/>
      <c r="C205" s="431"/>
      <c r="D205" s="102" t="s">
        <v>1032</v>
      </c>
      <c r="E205" s="433"/>
      <c r="F205" s="260"/>
      <c r="G205" s="102" t="s">
        <v>1032</v>
      </c>
      <c r="H205" s="213" t="s">
        <v>1234</v>
      </c>
      <c r="I205" s="279"/>
      <c r="J205" s="279"/>
      <c r="K205" s="76" t="s">
        <v>23</v>
      </c>
      <c r="L205" s="17" t="s">
        <v>42</v>
      </c>
      <c r="M205" s="25">
        <v>1</v>
      </c>
      <c r="N205" s="26"/>
      <c r="O205" s="26"/>
      <c r="P205" s="26"/>
      <c r="Q205" s="26"/>
      <c r="R205" s="26"/>
      <c r="S205" s="26"/>
      <c r="T205" s="26" t="s">
        <v>36</v>
      </c>
      <c r="U205" s="26"/>
      <c r="V205" s="26"/>
      <c r="W205" s="189">
        <f t="shared" si="3"/>
        <v>1</v>
      </c>
      <c r="X205" s="143"/>
      <c r="Y205" s="143"/>
      <c r="Z205" s="143"/>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25" t="s">
        <v>1037</v>
      </c>
    </row>
    <row r="206" spans="1:69" s="198" customFormat="1" ht="39.75" customHeight="1">
      <c r="A206" s="362"/>
      <c r="B206" s="429"/>
      <c r="C206" s="431"/>
      <c r="D206" s="103" t="s">
        <v>1033</v>
      </c>
      <c r="E206" s="433"/>
      <c r="F206" s="260"/>
      <c r="G206" s="103" t="s">
        <v>1033</v>
      </c>
      <c r="H206" s="45" t="s">
        <v>1235</v>
      </c>
      <c r="I206" s="279"/>
      <c r="J206" s="279"/>
      <c r="K206" s="76" t="s">
        <v>23</v>
      </c>
      <c r="L206" s="17" t="s">
        <v>42</v>
      </c>
      <c r="M206" s="25">
        <v>1</v>
      </c>
      <c r="N206" s="26"/>
      <c r="O206" s="26"/>
      <c r="P206" s="26"/>
      <c r="Q206" s="26"/>
      <c r="R206" s="26"/>
      <c r="S206" s="26"/>
      <c r="T206" s="26"/>
      <c r="U206" s="26" t="s">
        <v>36</v>
      </c>
      <c r="V206" s="26"/>
      <c r="W206" s="189">
        <f t="shared" si="3"/>
        <v>1</v>
      </c>
      <c r="X206" s="143"/>
      <c r="Y206" s="143"/>
      <c r="Z206" s="143"/>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25" t="s">
        <v>1037</v>
      </c>
    </row>
    <row r="207" spans="1:69" s="198" customFormat="1" ht="39.75" customHeight="1">
      <c r="A207" s="362"/>
      <c r="B207" s="429"/>
      <c r="C207" s="431"/>
      <c r="D207" s="103" t="s">
        <v>1034</v>
      </c>
      <c r="E207" s="434"/>
      <c r="F207" s="260"/>
      <c r="G207" s="103" t="s">
        <v>1034</v>
      </c>
      <c r="H207" s="45" t="s">
        <v>1236</v>
      </c>
      <c r="I207" s="279"/>
      <c r="J207" s="279"/>
      <c r="K207" s="76" t="s">
        <v>23</v>
      </c>
      <c r="L207" s="17" t="s">
        <v>42</v>
      </c>
      <c r="M207" s="25">
        <v>1</v>
      </c>
      <c r="N207" s="26"/>
      <c r="O207" s="26"/>
      <c r="P207" s="26"/>
      <c r="Q207" s="26"/>
      <c r="R207" s="26"/>
      <c r="S207" s="26"/>
      <c r="T207" s="26"/>
      <c r="U207" s="26" t="s">
        <v>36</v>
      </c>
      <c r="V207" s="26"/>
      <c r="W207" s="189">
        <f t="shared" si="3"/>
        <v>1</v>
      </c>
      <c r="X207" s="143"/>
      <c r="Y207" s="143"/>
      <c r="Z207" s="143"/>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25" t="s">
        <v>1037</v>
      </c>
    </row>
    <row r="208" spans="1:69" s="198" customFormat="1" ht="31.5" customHeight="1">
      <c r="A208" s="376" t="s">
        <v>1237</v>
      </c>
      <c r="B208" s="352" t="s">
        <v>1035</v>
      </c>
      <c r="C208" s="320" t="s">
        <v>3</v>
      </c>
      <c r="D208" s="352" t="s">
        <v>1036</v>
      </c>
      <c r="E208" s="376" t="s">
        <v>3</v>
      </c>
      <c r="F208" s="76"/>
      <c r="G208" s="422" t="s">
        <v>218</v>
      </c>
      <c r="H208" s="214" t="s">
        <v>1431</v>
      </c>
      <c r="I208" s="279"/>
      <c r="J208" s="279"/>
      <c r="K208" s="76" t="s">
        <v>23</v>
      </c>
      <c r="L208" s="17" t="s">
        <v>42</v>
      </c>
      <c r="M208" s="14"/>
      <c r="N208" s="26" t="s">
        <v>36</v>
      </c>
      <c r="O208" s="26"/>
      <c r="P208" s="26"/>
      <c r="Q208" s="26"/>
      <c r="R208" s="26"/>
      <c r="S208" s="26"/>
      <c r="T208" s="26"/>
      <c r="U208" s="26"/>
      <c r="V208" s="26"/>
      <c r="W208" s="189">
        <f t="shared" si="3"/>
        <v>1</v>
      </c>
      <c r="X208" s="143"/>
      <c r="Y208" s="143"/>
      <c r="Z208" s="143"/>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97"/>
    </row>
    <row r="209" spans="1:69" s="198" customFormat="1" ht="31.5" customHeight="1">
      <c r="A209" s="377"/>
      <c r="B209" s="353"/>
      <c r="C209" s="321"/>
      <c r="D209" s="353"/>
      <c r="E209" s="377"/>
      <c r="F209" s="76"/>
      <c r="G209" s="423"/>
      <c r="H209" s="214" t="s">
        <v>1432</v>
      </c>
      <c r="I209" s="279"/>
      <c r="J209" s="279"/>
      <c r="K209" s="76" t="s">
        <v>23</v>
      </c>
      <c r="L209" s="17" t="s">
        <v>42</v>
      </c>
      <c r="M209" s="14"/>
      <c r="N209" s="26"/>
      <c r="O209" s="26"/>
      <c r="P209" s="26"/>
      <c r="Q209" s="26" t="s">
        <v>36</v>
      </c>
      <c r="R209" s="26"/>
      <c r="S209" s="26"/>
      <c r="T209" s="26"/>
      <c r="U209" s="26"/>
      <c r="V209" s="26"/>
      <c r="W209" s="189">
        <f t="shared" si="3"/>
        <v>1</v>
      </c>
      <c r="X209" s="143"/>
      <c r="Y209" s="143"/>
      <c r="Z209" s="143"/>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97"/>
    </row>
    <row r="210" spans="1:69" s="198" customFormat="1" ht="31.5" customHeight="1">
      <c r="A210" s="378"/>
      <c r="B210" s="354"/>
      <c r="C210" s="322"/>
      <c r="D210" s="354"/>
      <c r="E210" s="378"/>
      <c r="F210" s="76"/>
      <c r="G210" s="424"/>
      <c r="H210" s="214" t="s">
        <v>1433</v>
      </c>
      <c r="I210" s="279"/>
      <c r="J210" s="279"/>
      <c r="K210" s="76" t="s">
        <v>23</v>
      </c>
      <c r="L210" s="17" t="s">
        <v>42</v>
      </c>
      <c r="M210" s="14"/>
      <c r="N210" s="26"/>
      <c r="O210" s="26"/>
      <c r="P210" s="26"/>
      <c r="Q210" s="26"/>
      <c r="R210" s="26"/>
      <c r="S210" s="26"/>
      <c r="T210" s="26"/>
      <c r="U210" s="26" t="s">
        <v>36</v>
      </c>
      <c r="V210" s="26"/>
      <c r="W210" s="189">
        <f t="shared" si="3"/>
        <v>1</v>
      </c>
      <c r="X210" s="143"/>
      <c r="Y210" s="143"/>
      <c r="Z210" s="143"/>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97"/>
    </row>
    <row r="211" spans="1:69">
      <c r="A211" s="415" t="s">
        <v>6</v>
      </c>
      <c r="B211" s="416"/>
      <c r="C211" s="416"/>
      <c r="D211" s="416"/>
      <c r="E211" s="416"/>
      <c r="F211" s="417"/>
      <c r="G211" s="137"/>
      <c r="H211" s="137"/>
      <c r="I211" s="137"/>
      <c r="J211" s="137"/>
      <c r="K211" s="137" t="s">
        <v>27</v>
      </c>
      <c r="L211" s="137" t="s">
        <v>27</v>
      </c>
      <c r="M211" s="137" t="s">
        <v>1238</v>
      </c>
      <c r="N211" s="137" t="s">
        <v>27</v>
      </c>
      <c r="O211" s="137" t="s">
        <v>27</v>
      </c>
      <c r="P211" s="137" t="s">
        <v>27</v>
      </c>
      <c r="Q211" s="137" t="s">
        <v>27</v>
      </c>
      <c r="R211" s="137" t="s">
        <v>27</v>
      </c>
      <c r="S211" s="137" t="s">
        <v>27</v>
      </c>
      <c r="T211" s="137" t="s">
        <v>27</v>
      </c>
      <c r="U211" s="137" t="s">
        <v>27</v>
      </c>
      <c r="V211" s="137" t="s">
        <v>27</v>
      </c>
      <c r="W211" s="137"/>
      <c r="X211" s="143"/>
      <c r="Y211" s="143"/>
      <c r="Z211" s="143"/>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row>
    <row r="212" spans="1:69">
      <c r="A212" s="364" t="s">
        <v>273</v>
      </c>
      <c r="B212" s="365"/>
      <c r="C212" s="365"/>
      <c r="D212" s="366"/>
      <c r="E212" s="137" t="s">
        <v>27</v>
      </c>
      <c r="F212" s="137"/>
      <c r="G212" s="137"/>
      <c r="H212" s="137"/>
      <c r="I212" s="137"/>
      <c r="J212" s="137"/>
      <c r="K212" s="137" t="s">
        <v>27</v>
      </c>
      <c r="L212" s="137" t="s">
        <v>27</v>
      </c>
      <c r="M212" s="137" t="s">
        <v>38</v>
      </c>
      <c r="N212" s="137"/>
      <c r="O212" s="137"/>
      <c r="P212" s="137"/>
      <c r="Q212" s="137"/>
      <c r="R212" s="137"/>
      <c r="S212" s="137"/>
      <c r="T212" s="137"/>
      <c r="U212" s="137"/>
      <c r="V212" s="137"/>
      <c r="W212" s="137"/>
      <c r="X212" s="143"/>
      <c r="Y212" s="143"/>
      <c r="Z212" s="143"/>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row>
    <row r="213" spans="1:69">
      <c r="A213" s="364" t="s">
        <v>274</v>
      </c>
      <c r="B213" s="365"/>
      <c r="C213" s="365"/>
      <c r="D213" s="366"/>
      <c r="E213" s="137" t="s">
        <v>27</v>
      </c>
      <c r="F213" s="137"/>
      <c r="G213" s="137"/>
      <c r="H213" s="137"/>
      <c r="I213" s="137"/>
      <c r="J213" s="137"/>
      <c r="K213" s="137" t="s">
        <v>27</v>
      </c>
      <c r="L213" s="137" t="s">
        <v>27</v>
      </c>
      <c r="M213" s="137" t="s">
        <v>34</v>
      </c>
      <c r="N213" s="137"/>
      <c r="O213" s="137"/>
      <c r="P213" s="137"/>
      <c r="Q213" s="137"/>
      <c r="R213" s="137"/>
      <c r="S213" s="137"/>
      <c r="T213" s="137"/>
      <c r="U213" s="137"/>
      <c r="V213" s="137"/>
      <c r="W213" s="137"/>
      <c r="X213" s="143"/>
      <c r="Y213" s="143"/>
      <c r="Z213" s="14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row>
    <row r="214" spans="1:69" s="198" customFormat="1" ht="47.25">
      <c r="A214" s="26">
        <v>1</v>
      </c>
      <c r="B214" s="278" t="s">
        <v>275</v>
      </c>
      <c r="C214" s="279" t="s">
        <v>3</v>
      </c>
      <c r="D214" s="278" t="s">
        <v>276</v>
      </c>
      <c r="E214" s="279" t="s">
        <v>3</v>
      </c>
      <c r="F214" s="279"/>
      <c r="G214" s="278" t="s">
        <v>276</v>
      </c>
      <c r="H214" s="278" t="s">
        <v>709</v>
      </c>
      <c r="I214" s="279" t="s">
        <v>612</v>
      </c>
      <c r="J214" s="279" t="s">
        <v>981</v>
      </c>
      <c r="K214" s="279" t="s">
        <v>25</v>
      </c>
      <c r="L214" s="139" t="s">
        <v>42</v>
      </c>
      <c r="M214" s="26"/>
      <c r="N214" s="26"/>
      <c r="O214" s="26" t="s">
        <v>36</v>
      </c>
      <c r="P214" s="26"/>
      <c r="Q214" s="26"/>
      <c r="R214" s="26"/>
      <c r="S214" s="26"/>
      <c r="T214" s="26"/>
      <c r="U214" s="26"/>
      <c r="V214" s="2"/>
      <c r="W214" s="189">
        <f t="shared" si="3"/>
        <v>1</v>
      </c>
      <c r="X214" s="143"/>
      <c r="Y214" s="143"/>
      <c r="Z214" s="143"/>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97"/>
    </row>
    <row r="215" spans="1:69" s="198" customFormat="1" ht="69" customHeight="1">
      <c r="A215" s="26">
        <v>3</v>
      </c>
      <c r="B215" s="278" t="s">
        <v>278</v>
      </c>
      <c r="C215" s="279" t="s">
        <v>2</v>
      </c>
      <c r="D215" s="278" t="s">
        <v>1434</v>
      </c>
      <c r="E215" s="279" t="s">
        <v>2</v>
      </c>
      <c r="F215" s="279"/>
      <c r="G215" s="278" t="s">
        <v>277</v>
      </c>
      <c r="H215" s="278" t="s">
        <v>1435</v>
      </c>
      <c r="I215" s="279" t="s">
        <v>612</v>
      </c>
      <c r="J215" s="279" t="s">
        <v>981</v>
      </c>
      <c r="K215" s="279" t="s">
        <v>25</v>
      </c>
      <c r="L215" s="139" t="s">
        <v>42</v>
      </c>
      <c r="M215" s="26">
        <v>1</v>
      </c>
      <c r="N215" s="26"/>
      <c r="O215" s="26" t="s">
        <v>36</v>
      </c>
      <c r="P215" s="26"/>
      <c r="Q215" s="26"/>
      <c r="R215" s="26"/>
      <c r="S215" s="26"/>
      <c r="T215" s="26"/>
      <c r="U215" s="26"/>
      <c r="V215" s="26"/>
      <c r="W215" s="189">
        <f t="shared" si="3"/>
        <v>1</v>
      </c>
      <c r="X215" s="143"/>
      <c r="Y215" s="143"/>
      <c r="Z215" s="143"/>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97"/>
    </row>
    <row r="216" spans="1:69" s="198" customFormat="1" ht="63">
      <c r="A216" s="26">
        <v>6</v>
      </c>
      <c r="B216" s="138" t="s">
        <v>279</v>
      </c>
      <c r="C216" s="76" t="s">
        <v>4</v>
      </c>
      <c r="D216" s="138" t="s">
        <v>280</v>
      </c>
      <c r="E216" s="16" t="s">
        <v>4</v>
      </c>
      <c r="F216" s="76" t="s">
        <v>36</v>
      </c>
      <c r="G216" s="42" t="s">
        <v>710</v>
      </c>
      <c r="H216" s="278" t="s">
        <v>711</v>
      </c>
      <c r="I216" s="279" t="s">
        <v>612</v>
      </c>
      <c r="J216" s="279" t="s">
        <v>981</v>
      </c>
      <c r="K216" s="76" t="s">
        <v>25</v>
      </c>
      <c r="L216" s="139" t="s">
        <v>42</v>
      </c>
      <c r="M216" s="14"/>
      <c r="N216" s="14"/>
      <c r="O216" s="26" t="s">
        <v>36</v>
      </c>
      <c r="P216" s="14"/>
      <c r="Q216" s="14"/>
      <c r="R216" s="14"/>
      <c r="S216" s="14"/>
      <c r="T216" s="14"/>
      <c r="U216" s="14"/>
      <c r="V216" s="14"/>
      <c r="W216" s="189">
        <f t="shared" si="3"/>
        <v>1</v>
      </c>
      <c r="X216" s="143"/>
      <c r="Y216" s="143"/>
      <c r="Z216" s="143"/>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97"/>
    </row>
    <row r="217" spans="1:69" s="198" customFormat="1" ht="63">
      <c r="A217" s="26">
        <v>8</v>
      </c>
      <c r="B217" s="138" t="s">
        <v>281</v>
      </c>
      <c r="C217" s="76" t="s">
        <v>4</v>
      </c>
      <c r="D217" s="138" t="s">
        <v>282</v>
      </c>
      <c r="E217" s="16" t="s">
        <v>4</v>
      </c>
      <c r="F217" s="76" t="s">
        <v>36</v>
      </c>
      <c r="G217" s="42" t="s">
        <v>282</v>
      </c>
      <c r="H217" s="278" t="s">
        <v>712</v>
      </c>
      <c r="I217" s="279" t="s">
        <v>612</v>
      </c>
      <c r="J217" s="279" t="s">
        <v>981</v>
      </c>
      <c r="K217" s="76" t="s">
        <v>25</v>
      </c>
      <c r="L217" s="17" t="s">
        <v>42</v>
      </c>
      <c r="M217" s="14">
        <v>1</v>
      </c>
      <c r="N217" s="26"/>
      <c r="O217" s="26" t="s">
        <v>36</v>
      </c>
      <c r="P217" s="26"/>
      <c r="Q217" s="26"/>
      <c r="R217" s="26"/>
      <c r="S217" s="26"/>
      <c r="T217" s="26"/>
      <c r="U217" s="26"/>
      <c r="V217" s="26"/>
      <c r="W217" s="189">
        <f t="shared" si="3"/>
        <v>1</v>
      </c>
      <c r="X217" s="143"/>
      <c r="Y217" s="143"/>
      <c r="Z217" s="143"/>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97"/>
    </row>
    <row r="218" spans="1:69">
      <c r="A218" s="415" t="s">
        <v>283</v>
      </c>
      <c r="B218" s="416"/>
      <c r="C218" s="416"/>
      <c r="D218" s="417"/>
      <c r="E218" s="137" t="s">
        <v>27</v>
      </c>
      <c r="F218" s="137"/>
      <c r="G218" s="137"/>
      <c r="H218" s="137"/>
      <c r="I218" s="137"/>
      <c r="J218" s="137"/>
      <c r="K218" s="137" t="s">
        <v>27</v>
      </c>
      <c r="L218" s="137" t="s">
        <v>27</v>
      </c>
      <c r="M218" s="137" t="s">
        <v>33</v>
      </c>
      <c r="N218" s="137"/>
      <c r="O218" s="137"/>
      <c r="P218" s="137"/>
      <c r="Q218" s="137"/>
      <c r="R218" s="137"/>
      <c r="S218" s="137"/>
      <c r="T218" s="137"/>
      <c r="U218" s="137"/>
      <c r="V218" s="137"/>
      <c r="W218" s="137"/>
      <c r="X218" s="143"/>
      <c r="Y218" s="143"/>
      <c r="Z218" s="143"/>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row>
    <row r="219" spans="1:69">
      <c r="A219" s="415" t="s">
        <v>284</v>
      </c>
      <c r="B219" s="416"/>
      <c r="C219" s="416"/>
      <c r="D219" s="417"/>
      <c r="E219" s="137" t="s">
        <v>27</v>
      </c>
      <c r="F219" s="137"/>
      <c r="G219" s="137"/>
      <c r="H219" s="137"/>
      <c r="I219" s="137"/>
      <c r="J219" s="137"/>
      <c r="K219" s="137" t="s">
        <v>27</v>
      </c>
      <c r="L219" s="137" t="s">
        <v>27</v>
      </c>
      <c r="M219" s="137" t="s">
        <v>35</v>
      </c>
      <c r="N219" s="137"/>
      <c r="O219" s="137"/>
      <c r="P219" s="137"/>
      <c r="Q219" s="137"/>
      <c r="R219" s="137"/>
      <c r="S219" s="137"/>
      <c r="T219" s="137"/>
      <c r="U219" s="137"/>
      <c r="V219" s="137"/>
      <c r="W219" s="137"/>
      <c r="X219" s="143"/>
      <c r="Y219" s="143"/>
      <c r="Z219" s="143"/>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row>
    <row r="220" spans="1:69" s="198" customFormat="1" ht="45" customHeight="1">
      <c r="A220" s="361">
        <v>10</v>
      </c>
      <c r="B220" s="352" t="s">
        <v>285</v>
      </c>
      <c r="C220" s="320" t="s">
        <v>3</v>
      </c>
      <c r="D220" s="352" t="s">
        <v>286</v>
      </c>
      <c r="E220" s="320" t="s">
        <v>3</v>
      </c>
      <c r="F220" s="320"/>
      <c r="G220" s="278" t="s">
        <v>713</v>
      </c>
      <c r="H220" s="278" t="s">
        <v>714</v>
      </c>
      <c r="I220" s="279" t="s">
        <v>612</v>
      </c>
      <c r="J220" s="279" t="s">
        <v>981</v>
      </c>
      <c r="K220" s="279" t="s">
        <v>25</v>
      </c>
      <c r="L220" s="139" t="s">
        <v>42</v>
      </c>
      <c r="M220" s="26"/>
      <c r="N220" s="26" t="s">
        <v>36</v>
      </c>
      <c r="O220" s="26"/>
      <c r="P220" s="26"/>
      <c r="Q220" s="26"/>
      <c r="R220" s="26"/>
      <c r="S220" s="26"/>
      <c r="T220" s="26"/>
      <c r="U220" s="26"/>
      <c r="V220" s="26"/>
      <c r="W220" s="189">
        <f t="shared" si="3"/>
        <v>1</v>
      </c>
      <c r="X220" s="143"/>
      <c r="Y220" s="143"/>
      <c r="Z220" s="143"/>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97"/>
    </row>
    <row r="221" spans="1:69" s="198" customFormat="1" ht="45" customHeight="1">
      <c r="A221" s="362"/>
      <c r="B221" s="353"/>
      <c r="C221" s="321"/>
      <c r="D221" s="353"/>
      <c r="E221" s="321"/>
      <c r="F221" s="321"/>
      <c r="G221" s="278" t="s">
        <v>715</v>
      </c>
      <c r="H221" s="278" t="s">
        <v>1364</v>
      </c>
      <c r="I221" s="279" t="s">
        <v>612</v>
      </c>
      <c r="J221" s="279" t="s">
        <v>981</v>
      </c>
      <c r="K221" s="279" t="s">
        <v>25</v>
      </c>
      <c r="L221" s="139" t="s">
        <v>42</v>
      </c>
      <c r="M221" s="26"/>
      <c r="N221" s="26" t="s">
        <v>36</v>
      </c>
      <c r="O221" s="26"/>
      <c r="P221" s="26"/>
      <c r="Q221" s="26"/>
      <c r="R221" s="26"/>
      <c r="S221" s="26"/>
      <c r="T221" s="26"/>
      <c r="U221" s="26"/>
      <c r="V221" s="26"/>
      <c r="W221" s="189">
        <f t="shared" si="3"/>
        <v>1</v>
      </c>
      <c r="X221" s="143"/>
      <c r="Y221" s="143"/>
      <c r="Z221" s="143"/>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97"/>
    </row>
    <row r="222" spans="1:69" s="198" customFormat="1" ht="45" customHeight="1">
      <c r="A222" s="363"/>
      <c r="B222" s="354"/>
      <c r="C222" s="322"/>
      <c r="D222" s="354"/>
      <c r="E222" s="322"/>
      <c r="F222" s="322"/>
      <c r="G222" s="278" t="s">
        <v>716</v>
      </c>
      <c r="H222" s="278" t="s">
        <v>717</v>
      </c>
      <c r="I222" s="279" t="s">
        <v>612</v>
      </c>
      <c r="J222" s="279" t="s">
        <v>981</v>
      </c>
      <c r="K222" s="279" t="s">
        <v>25</v>
      </c>
      <c r="L222" s="139" t="s">
        <v>42</v>
      </c>
      <c r="M222" s="26"/>
      <c r="N222" s="26"/>
      <c r="O222" s="26"/>
      <c r="P222" s="26" t="s">
        <v>36</v>
      </c>
      <c r="Q222" s="26"/>
      <c r="R222" s="26"/>
      <c r="S222" s="26"/>
      <c r="T222" s="26"/>
      <c r="U222" s="26"/>
      <c r="V222" s="26"/>
      <c r="W222" s="189">
        <f t="shared" si="3"/>
        <v>1</v>
      </c>
      <c r="X222" s="143"/>
      <c r="Y222" s="143"/>
      <c r="Z222" s="143"/>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97"/>
    </row>
    <row r="223" spans="1:69" s="198" customFormat="1" ht="31.5">
      <c r="A223" s="361">
        <v>12</v>
      </c>
      <c r="B223" s="373" t="s">
        <v>294</v>
      </c>
      <c r="C223" s="376" t="s">
        <v>4</v>
      </c>
      <c r="D223" s="373" t="s">
        <v>1038</v>
      </c>
      <c r="E223" s="376" t="s">
        <v>4</v>
      </c>
      <c r="F223" s="376" t="s">
        <v>36</v>
      </c>
      <c r="G223" s="42" t="s">
        <v>293</v>
      </c>
      <c r="H223" s="278" t="s">
        <v>1436</v>
      </c>
      <c r="I223" s="279"/>
      <c r="J223" s="279"/>
      <c r="K223" s="279" t="s">
        <v>25</v>
      </c>
      <c r="L223" s="139" t="s">
        <v>42</v>
      </c>
      <c r="M223" s="26"/>
      <c r="N223" s="26" t="s">
        <v>36</v>
      </c>
      <c r="O223" s="26"/>
      <c r="P223" s="26"/>
      <c r="Q223" s="26"/>
      <c r="R223" s="26"/>
      <c r="S223" s="26"/>
      <c r="T223" s="26"/>
      <c r="U223" s="26"/>
      <c r="V223" s="26"/>
      <c r="W223" s="189">
        <f t="shared" si="3"/>
        <v>1</v>
      </c>
      <c r="X223" s="143"/>
      <c r="Y223" s="143"/>
      <c r="Z223" s="14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97"/>
    </row>
    <row r="224" spans="1:69" s="198" customFormat="1" ht="31.5">
      <c r="A224" s="362"/>
      <c r="B224" s="374"/>
      <c r="C224" s="377"/>
      <c r="D224" s="374"/>
      <c r="E224" s="377"/>
      <c r="F224" s="377"/>
      <c r="G224" s="42" t="s">
        <v>720</v>
      </c>
      <c r="H224" s="278" t="s">
        <v>1437</v>
      </c>
      <c r="I224" s="279"/>
      <c r="J224" s="279"/>
      <c r="K224" s="279" t="s">
        <v>25</v>
      </c>
      <c r="L224" s="139" t="s">
        <v>42</v>
      </c>
      <c r="M224" s="26"/>
      <c r="N224" s="26"/>
      <c r="O224" s="26"/>
      <c r="P224" s="26" t="s">
        <v>36</v>
      </c>
      <c r="Q224" s="26"/>
      <c r="R224" s="26"/>
      <c r="S224" s="26"/>
      <c r="T224" s="26"/>
      <c r="U224" s="26"/>
      <c r="V224" s="26"/>
      <c r="W224" s="189">
        <f t="shared" si="3"/>
        <v>1</v>
      </c>
      <c r="X224" s="143"/>
      <c r="Y224" s="143"/>
      <c r="Z224" s="143"/>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97"/>
    </row>
    <row r="225" spans="1:69" s="198" customFormat="1" ht="31.5">
      <c r="A225" s="363"/>
      <c r="B225" s="375"/>
      <c r="C225" s="378"/>
      <c r="D225" s="375"/>
      <c r="E225" s="378"/>
      <c r="F225" s="378"/>
      <c r="G225" s="278" t="s">
        <v>1341</v>
      </c>
      <c r="H225" s="278" t="s">
        <v>1438</v>
      </c>
      <c r="I225" s="279"/>
      <c r="J225" s="279"/>
      <c r="K225" s="279" t="s">
        <v>25</v>
      </c>
      <c r="L225" s="139" t="s">
        <v>42</v>
      </c>
      <c r="M225" s="26"/>
      <c r="N225" s="26"/>
      <c r="O225" s="26"/>
      <c r="P225" s="26"/>
      <c r="Q225" s="26" t="s">
        <v>36</v>
      </c>
      <c r="R225" s="26"/>
      <c r="S225" s="26"/>
      <c r="T225" s="26"/>
      <c r="U225" s="26"/>
      <c r="V225" s="26"/>
      <c r="W225" s="189">
        <f t="shared" si="3"/>
        <v>1</v>
      </c>
      <c r="X225" s="143"/>
      <c r="Y225" s="143"/>
      <c r="Z225" s="143"/>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97"/>
    </row>
    <row r="226" spans="1:69" s="198" customFormat="1" ht="63">
      <c r="A226" s="361">
        <v>14</v>
      </c>
      <c r="B226" s="352" t="s">
        <v>287</v>
      </c>
      <c r="C226" s="320" t="s">
        <v>3</v>
      </c>
      <c r="D226" s="278" t="s">
        <v>288</v>
      </c>
      <c r="E226" s="320" t="s">
        <v>3</v>
      </c>
      <c r="F226" s="320"/>
      <c r="G226" s="278" t="s">
        <v>718</v>
      </c>
      <c r="H226" s="278" t="s">
        <v>1439</v>
      </c>
      <c r="I226" s="279" t="s">
        <v>612</v>
      </c>
      <c r="J226" s="279" t="s">
        <v>981</v>
      </c>
      <c r="K226" s="279" t="s">
        <v>25</v>
      </c>
      <c r="L226" s="139" t="s">
        <v>42</v>
      </c>
      <c r="M226" s="26"/>
      <c r="N226" s="26" t="s">
        <v>36</v>
      </c>
      <c r="O226" s="26"/>
      <c r="P226" s="26"/>
      <c r="Q226" s="26"/>
      <c r="R226" s="26"/>
      <c r="S226" s="26"/>
      <c r="T226" s="26"/>
      <c r="U226" s="26"/>
      <c r="V226" s="26"/>
      <c r="W226" s="189">
        <f t="shared" si="3"/>
        <v>1</v>
      </c>
      <c r="X226" s="143"/>
      <c r="Y226" s="143"/>
      <c r="Z226" s="143"/>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97"/>
    </row>
    <row r="227" spans="1:69" s="198" customFormat="1" ht="63">
      <c r="A227" s="363"/>
      <c r="B227" s="354"/>
      <c r="C227" s="322"/>
      <c r="D227" s="278" t="s">
        <v>288</v>
      </c>
      <c r="E227" s="322"/>
      <c r="F227" s="322"/>
      <c r="G227" s="278" t="s">
        <v>288</v>
      </c>
      <c r="H227" s="278" t="s">
        <v>1440</v>
      </c>
      <c r="I227" s="279" t="s">
        <v>612</v>
      </c>
      <c r="J227" s="279" t="s">
        <v>981</v>
      </c>
      <c r="K227" s="279" t="s">
        <v>25</v>
      </c>
      <c r="L227" s="139" t="s">
        <v>42</v>
      </c>
      <c r="M227" s="26"/>
      <c r="N227" s="26"/>
      <c r="O227" s="26"/>
      <c r="P227" s="26" t="s">
        <v>36</v>
      </c>
      <c r="Q227" s="26"/>
      <c r="R227" s="26"/>
      <c r="S227" s="26"/>
      <c r="T227" s="26"/>
      <c r="U227" s="26"/>
      <c r="V227" s="26"/>
      <c r="W227" s="189">
        <f t="shared" si="3"/>
        <v>1</v>
      </c>
      <c r="X227" s="143"/>
      <c r="Y227" s="143"/>
      <c r="Z227" s="143"/>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97"/>
    </row>
    <row r="228" spans="1:69" s="198" customFormat="1" ht="31.5">
      <c r="A228" s="361">
        <v>15</v>
      </c>
      <c r="B228" s="352" t="s">
        <v>289</v>
      </c>
      <c r="C228" s="320" t="s">
        <v>3</v>
      </c>
      <c r="D228" s="352" t="s">
        <v>290</v>
      </c>
      <c r="E228" s="320" t="s">
        <v>3</v>
      </c>
      <c r="F228" s="320"/>
      <c r="G228" s="320" t="s">
        <v>290</v>
      </c>
      <c r="H228" s="252" t="s">
        <v>1441</v>
      </c>
      <c r="I228" s="279" t="s">
        <v>612</v>
      </c>
      <c r="J228" s="279" t="s">
        <v>981</v>
      </c>
      <c r="K228" s="279" t="s">
        <v>25</v>
      </c>
      <c r="L228" s="139" t="s">
        <v>42</v>
      </c>
      <c r="M228" s="26"/>
      <c r="N228" s="26" t="s">
        <v>36</v>
      </c>
      <c r="O228" s="14"/>
      <c r="P228" s="14"/>
      <c r="Q228" s="14"/>
      <c r="R228" s="14"/>
      <c r="S228" s="14"/>
      <c r="T228" s="14"/>
      <c r="U228" s="14"/>
      <c r="V228" s="14"/>
      <c r="W228" s="189">
        <f t="shared" si="3"/>
        <v>1</v>
      </c>
      <c r="X228" s="143"/>
      <c r="Y228" s="143"/>
      <c r="Z228" s="143"/>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97"/>
    </row>
    <row r="229" spans="1:69" s="198" customFormat="1" ht="31.5">
      <c r="A229" s="363"/>
      <c r="B229" s="354"/>
      <c r="C229" s="322"/>
      <c r="D229" s="354"/>
      <c r="E229" s="322"/>
      <c r="F229" s="322"/>
      <c r="G229" s="322"/>
      <c r="H229" s="252" t="s">
        <v>1442</v>
      </c>
      <c r="I229" s="279" t="s">
        <v>612</v>
      </c>
      <c r="J229" s="279" t="s">
        <v>981</v>
      </c>
      <c r="K229" s="279" t="s">
        <v>25</v>
      </c>
      <c r="L229" s="139" t="s">
        <v>42</v>
      </c>
      <c r="M229" s="26"/>
      <c r="N229" s="14"/>
      <c r="O229" s="14"/>
      <c r="P229" s="26" t="s">
        <v>36</v>
      </c>
      <c r="Q229" s="14"/>
      <c r="R229" s="14"/>
      <c r="S229" s="14"/>
      <c r="T229" s="14"/>
      <c r="U229" s="14"/>
      <c r="V229" s="14"/>
      <c r="W229" s="189">
        <f t="shared" si="3"/>
        <v>1</v>
      </c>
      <c r="X229" s="143"/>
      <c r="Y229" s="143"/>
      <c r="Z229" s="143"/>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97"/>
    </row>
    <row r="230" spans="1:69" s="198" customFormat="1" ht="47.25">
      <c r="A230" s="361">
        <v>16</v>
      </c>
      <c r="B230" s="352" t="s">
        <v>291</v>
      </c>
      <c r="C230" s="320" t="s">
        <v>3</v>
      </c>
      <c r="D230" s="352" t="s">
        <v>292</v>
      </c>
      <c r="E230" s="320" t="s">
        <v>3</v>
      </c>
      <c r="F230" s="320"/>
      <c r="G230" s="320" t="s">
        <v>292</v>
      </c>
      <c r="H230" s="144" t="s">
        <v>1443</v>
      </c>
      <c r="I230" s="279" t="s">
        <v>612</v>
      </c>
      <c r="J230" s="279" t="s">
        <v>981</v>
      </c>
      <c r="K230" s="279" t="s">
        <v>25</v>
      </c>
      <c r="L230" s="139" t="s">
        <v>42</v>
      </c>
      <c r="M230" s="26"/>
      <c r="N230" s="26" t="s">
        <v>36</v>
      </c>
      <c r="O230" s="26"/>
      <c r="P230" s="26"/>
      <c r="Q230" s="14"/>
      <c r="R230" s="14"/>
      <c r="S230" s="14"/>
      <c r="T230" s="14"/>
      <c r="U230" s="14"/>
      <c r="V230" s="14"/>
      <c r="W230" s="189">
        <f t="shared" si="3"/>
        <v>1</v>
      </c>
      <c r="X230" s="143"/>
      <c r="Y230" s="143"/>
      <c r="Z230" s="143"/>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97"/>
    </row>
    <row r="231" spans="1:69" s="198" customFormat="1" ht="31.5">
      <c r="A231" s="363"/>
      <c r="B231" s="354"/>
      <c r="C231" s="322"/>
      <c r="D231" s="354"/>
      <c r="E231" s="322"/>
      <c r="F231" s="322"/>
      <c r="G231" s="322"/>
      <c r="H231" s="252" t="s">
        <v>719</v>
      </c>
      <c r="I231" s="279" t="s">
        <v>612</v>
      </c>
      <c r="J231" s="279" t="s">
        <v>981</v>
      </c>
      <c r="K231" s="279" t="s">
        <v>25</v>
      </c>
      <c r="L231" s="139" t="s">
        <v>42</v>
      </c>
      <c r="M231" s="26">
        <v>1</v>
      </c>
      <c r="N231" s="26"/>
      <c r="O231" s="26"/>
      <c r="P231" s="26" t="s">
        <v>36</v>
      </c>
      <c r="Q231" s="14"/>
      <c r="R231" s="14"/>
      <c r="S231" s="14"/>
      <c r="T231" s="14"/>
      <c r="U231" s="14"/>
      <c r="V231" s="14"/>
      <c r="W231" s="189">
        <f t="shared" si="3"/>
        <v>1</v>
      </c>
      <c r="X231" s="143"/>
      <c r="Y231" s="143"/>
      <c r="Z231" s="143"/>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97"/>
    </row>
    <row r="232" spans="1:69" s="198" customFormat="1" ht="48" customHeight="1">
      <c r="A232" s="361">
        <v>18</v>
      </c>
      <c r="B232" s="420" t="s">
        <v>1039</v>
      </c>
      <c r="C232" s="376" t="s">
        <v>4</v>
      </c>
      <c r="D232" s="420" t="s">
        <v>1040</v>
      </c>
      <c r="E232" s="248"/>
      <c r="F232" s="248"/>
      <c r="G232" s="251" t="s">
        <v>293</v>
      </c>
      <c r="H232" s="13" t="s">
        <v>1444</v>
      </c>
      <c r="I232" s="279"/>
      <c r="J232" s="279"/>
      <c r="K232" s="279" t="s">
        <v>25</v>
      </c>
      <c r="L232" s="139" t="s">
        <v>42</v>
      </c>
      <c r="M232" s="26"/>
      <c r="N232" s="26"/>
      <c r="O232" s="26"/>
      <c r="P232" s="26"/>
      <c r="Q232" s="14" t="s">
        <v>36</v>
      </c>
      <c r="R232" s="14"/>
      <c r="S232" s="14"/>
      <c r="T232" s="14"/>
      <c r="U232" s="14"/>
      <c r="V232" s="14"/>
      <c r="W232" s="189">
        <f t="shared" si="3"/>
        <v>1</v>
      </c>
      <c r="X232" s="143"/>
      <c r="Y232" s="143"/>
      <c r="Z232" s="143"/>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25" t="s">
        <v>1239</v>
      </c>
    </row>
    <row r="233" spans="1:69" s="198" customFormat="1" ht="48" customHeight="1">
      <c r="A233" s="363"/>
      <c r="B233" s="421"/>
      <c r="C233" s="378"/>
      <c r="D233" s="421"/>
      <c r="E233" s="259" t="s">
        <v>4</v>
      </c>
      <c r="F233" s="259" t="s">
        <v>36</v>
      </c>
      <c r="G233" s="42" t="s">
        <v>1040</v>
      </c>
      <c r="H233" s="278" t="s">
        <v>1240</v>
      </c>
      <c r="I233" s="279" t="s">
        <v>612</v>
      </c>
      <c r="J233" s="279" t="s">
        <v>981</v>
      </c>
      <c r="K233" s="76" t="s">
        <v>25</v>
      </c>
      <c r="L233" s="145" t="s">
        <v>42</v>
      </c>
      <c r="M233" s="14"/>
      <c r="N233" s="26"/>
      <c r="O233" s="26"/>
      <c r="P233" s="26"/>
      <c r="Q233" s="25" t="s">
        <v>36</v>
      </c>
      <c r="R233" s="14"/>
      <c r="S233" s="14"/>
      <c r="T233" s="14"/>
      <c r="U233" s="14"/>
      <c r="V233" s="14"/>
      <c r="W233" s="189">
        <f t="shared" si="3"/>
        <v>1</v>
      </c>
      <c r="X233" s="143"/>
      <c r="Y233" s="143"/>
      <c r="Z233" s="14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25" t="s">
        <v>1041</v>
      </c>
    </row>
    <row r="234" spans="1:69">
      <c r="A234" s="364" t="s">
        <v>295</v>
      </c>
      <c r="B234" s="365"/>
      <c r="C234" s="365"/>
      <c r="D234" s="366"/>
      <c r="E234" s="137" t="s">
        <v>27</v>
      </c>
      <c r="F234" s="137"/>
      <c r="G234" s="137"/>
      <c r="H234" s="137"/>
      <c r="I234" s="137"/>
      <c r="J234" s="137"/>
      <c r="K234" s="137" t="s">
        <v>27</v>
      </c>
      <c r="L234" s="137" t="s">
        <v>27</v>
      </c>
      <c r="M234" s="137" t="s">
        <v>34</v>
      </c>
      <c r="N234" s="137"/>
      <c r="O234" s="137"/>
      <c r="P234" s="137"/>
      <c r="Q234" s="137"/>
      <c r="R234" s="137"/>
      <c r="S234" s="137"/>
      <c r="T234" s="137"/>
      <c r="U234" s="137"/>
      <c r="V234" s="137"/>
      <c r="W234" s="137"/>
      <c r="X234" s="143"/>
      <c r="Y234" s="143"/>
      <c r="Z234" s="143"/>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row>
    <row r="235" spans="1:69" s="198" customFormat="1" ht="64.5" customHeight="1">
      <c r="A235" s="361">
        <v>20</v>
      </c>
      <c r="B235" s="418" t="s">
        <v>296</v>
      </c>
      <c r="C235" s="419" t="s">
        <v>3</v>
      </c>
      <c r="D235" s="418" t="s">
        <v>297</v>
      </c>
      <c r="E235" s="320" t="s">
        <v>3</v>
      </c>
      <c r="F235" s="320"/>
      <c r="G235" s="43" t="s">
        <v>297</v>
      </c>
      <c r="H235" s="278" t="s">
        <v>721</v>
      </c>
      <c r="I235" s="279" t="s">
        <v>612</v>
      </c>
      <c r="J235" s="279" t="s">
        <v>981</v>
      </c>
      <c r="K235" s="279" t="s">
        <v>25</v>
      </c>
      <c r="L235" s="139" t="s">
        <v>42</v>
      </c>
      <c r="M235" s="26"/>
      <c r="N235" s="26"/>
      <c r="O235" s="26"/>
      <c r="P235" s="26"/>
      <c r="Q235" s="26"/>
      <c r="R235" s="26"/>
      <c r="S235" s="26"/>
      <c r="T235" s="26" t="s">
        <v>36</v>
      </c>
      <c r="U235" s="26"/>
      <c r="V235" s="26"/>
      <c r="W235" s="189">
        <f t="shared" si="3"/>
        <v>1</v>
      </c>
      <c r="X235" s="143"/>
      <c r="Y235" s="143"/>
      <c r="Z235" s="143"/>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25"/>
    </row>
    <row r="236" spans="1:69" s="198" customFormat="1" ht="44.25" customHeight="1">
      <c r="A236" s="362"/>
      <c r="B236" s="418"/>
      <c r="C236" s="419"/>
      <c r="D236" s="418"/>
      <c r="E236" s="321"/>
      <c r="F236" s="321"/>
      <c r="G236" s="43" t="s">
        <v>1242</v>
      </c>
      <c r="H236" s="278" t="s">
        <v>1241</v>
      </c>
      <c r="I236" s="279" t="s">
        <v>612</v>
      </c>
      <c r="J236" s="279" t="s">
        <v>981</v>
      </c>
      <c r="K236" s="279" t="s">
        <v>25</v>
      </c>
      <c r="L236" s="139" t="s">
        <v>42</v>
      </c>
      <c r="M236" s="26">
        <v>1</v>
      </c>
      <c r="N236" s="26"/>
      <c r="O236" s="26"/>
      <c r="P236" s="26"/>
      <c r="Q236" s="26"/>
      <c r="R236" s="26"/>
      <c r="S236" s="26"/>
      <c r="T236" s="26" t="s">
        <v>36</v>
      </c>
      <c r="U236" s="26"/>
      <c r="V236" s="26"/>
      <c r="W236" s="189">
        <f t="shared" si="3"/>
        <v>1</v>
      </c>
      <c r="X236" s="143"/>
      <c r="Y236" s="143"/>
      <c r="Z236" s="143"/>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25" t="s">
        <v>1381</v>
      </c>
    </row>
    <row r="237" spans="1:69" s="198" customFormat="1" ht="44.25" customHeight="1">
      <c r="A237" s="363"/>
      <c r="B237" s="418"/>
      <c r="C237" s="419"/>
      <c r="D237" s="418"/>
      <c r="E237" s="322"/>
      <c r="F237" s="322"/>
      <c r="G237" s="43" t="s">
        <v>722</v>
      </c>
      <c r="H237" s="278" t="s">
        <v>723</v>
      </c>
      <c r="I237" s="279" t="s">
        <v>612</v>
      </c>
      <c r="J237" s="279" t="s">
        <v>981</v>
      </c>
      <c r="K237" s="279" t="s">
        <v>25</v>
      </c>
      <c r="L237" s="139" t="s">
        <v>42</v>
      </c>
      <c r="M237" s="26"/>
      <c r="N237" s="26"/>
      <c r="O237" s="26"/>
      <c r="P237" s="26"/>
      <c r="Q237" s="26"/>
      <c r="R237" s="26"/>
      <c r="S237" s="26"/>
      <c r="T237" s="26" t="s">
        <v>36</v>
      </c>
      <c r="U237" s="26"/>
      <c r="V237" s="26"/>
      <c r="W237" s="189">
        <f t="shared" si="3"/>
        <v>1</v>
      </c>
      <c r="X237" s="143"/>
      <c r="Y237" s="143"/>
      <c r="Z237" s="143"/>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97"/>
    </row>
    <row r="238" spans="1:69" s="198" customFormat="1" ht="63">
      <c r="A238" s="26">
        <v>22</v>
      </c>
      <c r="B238" s="138" t="s">
        <v>1042</v>
      </c>
      <c r="C238" s="279" t="s">
        <v>4</v>
      </c>
      <c r="D238" s="138" t="s">
        <v>1043</v>
      </c>
      <c r="E238" s="279" t="s">
        <v>4</v>
      </c>
      <c r="F238" s="105" t="s">
        <v>36</v>
      </c>
      <c r="G238" s="138" t="s">
        <v>1043</v>
      </c>
      <c r="H238" s="278" t="s">
        <v>1243</v>
      </c>
      <c r="I238" s="279"/>
      <c r="J238" s="279"/>
      <c r="K238" s="279" t="s">
        <v>25</v>
      </c>
      <c r="L238" s="139" t="s">
        <v>42</v>
      </c>
      <c r="M238" s="26"/>
      <c r="N238" s="26"/>
      <c r="O238" s="26"/>
      <c r="P238" s="26"/>
      <c r="Q238" s="26" t="s">
        <v>36</v>
      </c>
      <c r="R238" s="26"/>
      <c r="S238" s="26"/>
      <c r="T238" s="26"/>
      <c r="U238" s="26"/>
      <c r="V238" s="26"/>
      <c r="W238" s="189">
        <f t="shared" si="3"/>
        <v>1</v>
      </c>
      <c r="X238" s="143"/>
      <c r="Y238" s="143"/>
      <c r="Z238" s="143"/>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25" t="s">
        <v>1244</v>
      </c>
    </row>
    <row r="239" spans="1:69" s="198" customFormat="1" ht="78.75">
      <c r="A239" s="26">
        <v>23</v>
      </c>
      <c r="B239" s="138" t="s">
        <v>1044</v>
      </c>
      <c r="C239" s="279" t="s">
        <v>4</v>
      </c>
      <c r="D239" s="138" t="s">
        <v>1045</v>
      </c>
      <c r="E239" s="279" t="s">
        <v>4</v>
      </c>
      <c r="F239" s="105" t="s">
        <v>36</v>
      </c>
      <c r="G239" s="138" t="s">
        <v>1045</v>
      </c>
      <c r="H239" s="278" t="s">
        <v>1245</v>
      </c>
      <c r="I239" s="279"/>
      <c r="J239" s="279"/>
      <c r="K239" s="279" t="s">
        <v>25</v>
      </c>
      <c r="L239" s="139" t="s">
        <v>42</v>
      </c>
      <c r="M239" s="26"/>
      <c r="N239" s="26"/>
      <c r="O239" s="26"/>
      <c r="P239" s="26"/>
      <c r="Q239" s="26" t="s">
        <v>36</v>
      </c>
      <c r="R239" s="26"/>
      <c r="S239" s="26"/>
      <c r="T239" s="26"/>
      <c r="U239" s="26"/>
      <c r="V239" s="26"/>
      <c r="W239" s="189">
        <f t="shared" si="3"/>
        <v>1</v>
      </c>
      <c r="X239" s="143"/>
      <c r="Y239" s="143"/>
      <c r="Z239" s="143"/>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25" t="s">
        <v>1244</v>
      </c>
    </row>
    <row r="240" spans="1:69" s="198" customFormat="1" ht="78.75">
      <c r="A240" s="26">
        <v>25</v>
      </c>
      <c r="B240" s="21" t="s">
        <v>1246</v>
      </c>
      <c r="C240" s="279" t="s">
        <v>2</v>
      </c>
      <c r="D240" s="201" t="s">
        <v>1247</v>
      </c>
      <c r="E240" s="76" t="s">
        <v>4</v>
      </c>
      <c r="F240" s="105" t="s">
        <v>36</v>
      </c>
      <c r="G240" s="120" t="s">
        <v>1247</v>
      </c>
      <c r="H240" s="283" t="s">
        <v>1533</v>
      </c>
      <c r="I240" s="279"/>
      <c r="J240" s="279"/>
      <c r="K240" s="279" t="s">
        <v>25</v>
      </c>
      <c r="L240" s="139" t="s">
        <v>42</v>
      </c>
      <c r="M240" s="26"/>
      <c r="N240" s="26"/>
      <c r="O240" s="26"/>
      <c r="P240" s="26"/>
      <c r="Q240" s="26"/>
      <c r="R240" s="26"/>
      <c r="S240" s="26"/>
      <c r="T240" s="26" t="s">
        <v>36</v>
      </c>
      <c r="U240" s="26"/>
      <c r="V240" s="26"/>
      <c r="W240" s="189">
        <f t="shared" si="3"/>
        <v>1</v>
      </c>
      <c r="X240" s="143"/>
      <c r="Y240" s="143"/>
      <c r="Z240" s="143"/>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25" t="s">
        <v>1248</v>
      </c>
    </row>
    <row r="241" spans="1:69" s="198" customFormat="1" ht="126">
      <c r="A241" s="26">
        <v>26</v>
      </c>
      <c r="B241" s="21" t="s">
        <v>1249</v>
      </c>
      <c r="C241" s="279" t="s">
        <v>2</v>
      </c>
      <c r="D241" s="201" t="s">
        <v>1250</v>
      </c>
      <c r="E241" s="76"/>
      <c r="F241" s="105"/>
      <c r="G241" s="120" t="s">
        <v>1250</v>
      </c>
      <c r="H241" s="283" t="s">
        <v>1534</v>
      </c>
      <c r="I241" s="279"/>
      <c r="J241" s="279"/>
      <c r="K241" s="279" t="s">
        <v>25</v>
      </c>
      <c r="L241" s="139" t="s">
        <v>42</v>
      </c>
      <c r="M241" s="26"/>
      <c r="N241" s="26"/>
      <c r="O241" s="26"/>
      <c r="P241" s="26"/>
      <c r="Q241" s="26"/>
      <c r="R241" s="26"/>
      <c r="S241" s="26"/>
      <c r="T241" s="26" t="s">
        <v>36</v>
      </c>
      <c r="U241" s="26"/>
      <c r="V241" s="26"/>
      <c r="W241" s="189">
        <f t="shared" si="3"/>
        <v>1</v>
      </c>
      <c r="X241" s="143"/>
      <c r="Y241" s="143"/>
      <c r="Z241" s="143"/>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25" t="s">
        <v>1382</v>
      </c>
    </row>
    <row r="242" spans="1:69" s="198" customFormat="1" ht="84.75" customHeight="1">
      <c r="A242" s="26">
        <v>28</v>
      </c>
      <c r="B242" s="121" t="s">
        <v>1046</v>
      </c>
      <c r="C242" s="279" t="s">
        <v>2</v>
      </c>
      <c r="D242" s="135" t="s">
        <v>1047</v>
      </c>
      <c r="E242" s="76" t="s">
        <v>4</v>
      </c>
      <c r="F242" s="76" t="s">
        <v>36</v>
      </c>
      <c r="G242" s="106" t="s">
        <v>1047</v>
      </c>
      <c r="H242" s="45" t="s">
        <v>1445</v>
      </c>
      <c r="I242" s="279"/>
      <c r="J242" s="279"/>
      <c r="K242" s="279" t="s">
        <v>25</v>
      </c>
      <c r="L242" s="139" t="s">
        <v>42</v>
      </c>
      <c r="M242" s="26"/>
      <c r="N242" s="26"/>
      <c r="O242" s="26"/>
      <c r="P242" s="26"/>
      <c r="Q242" s="26"/>
      <c r="R242" s="26"/>
      <c r="S242" s="26"/>
      <c r="T242" s="26" t="s">
        <v>36</v>
      </c>
      <c r="U242" s="26"/>
      <c r="V242" s="26"/>
      <c r="W242" s="189">
        <f t="shared" si="3"/>
        <v>1</v>
      </c>
      <c r="X242" s="143"/>
      <c r="Y242" s="143"/>
      <c r="Z242" s="143"/>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25" t="s">
        <v>1244</v>
      </c>
    </row>
    <row r="243" spans="1:69" s="198" customFormat="1" ht="36" customHeight="1">
      <c r="A243" s="361">
        <v>30</v>
      </c>
      <c r="B243" s="373" t="s">
        <v>1048</v>
      </c>
      <c r="C243" s="376" t="s">
        <v>4</v>
      </c>
      <c r="D243" s="135" t="s">
        <v>1049</v>
      </c>
      <c r="E243" s="76" t="s">
        <v>4</v>
      </c>
      <c r="F243" s="76" t="s">
        <v>36</v>
      </c>
      <c r="G243" s="106" t="s">
        <v>1049</v>
      </c>
      <c r="H243" s="45" t="s">
        <v>1446</v>
      </c>
      <c r="I243" s="279"/>
      <c r="J243" s="279"/>
      <c r="K243" s="279" t="s">
        <v>25</v>
      </c>
      <c r="L243" s="139" t="s">
        <v>42</v>
      </c>
      <c r="M243" s="26"/>
      <c r="N243" s="26"/>
      <c r="O243" s="26"/>
      <c r="P243" s="26"/>
      <c r="Q243" s="26"/>
      <c r="R243" s="26"/>
      <c r="S243" s="26"/>
      <c r="T243" s="26" t="s">
        <v>36</v>
      </c>
      <c r="U243" s="26"/>
      <c r="V243" s="26"/>
      <c r="W243" s="189">
        <f t="shared" si="3"/>
        <v>1</v>
      </c>
      <c r="X243" s="143"/>
      <c r="Y243" s="143"/>
      <c r="Z243" s="1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97"/>
    </row>
    <row r="244" spans="1:69" s="198" customFormat="1" ht="31.5">
      <c r="A244" s="362"/>
      <c r="B244" s="374"/>
      <c r="C244" s="377"/>
      <c r="D244" s="135" t="s">
        <v>1050</v>
      </c>
      <c r="E244" s="76" t="s">
        <v>4</v>
      </c>
      <c r="F244" s="76" t="s">
        <v>36</v>
      </c>
      <c r="G244" s="106" t="s">
        <v>1050</v>
      </c>
      <c r="H244" s="45" t="s">
        <v>1447</v>
      </c>
      <c r="I244" s="279"/>
      <c r="J244" s="279"/>
      <c r="K244" s="279" t="s">
        <v>25</v>
      </c>
      <c r="L244" s="139" t="s">
        <v>42</v>
      </c>
      <c r="M244" s="26"/>
      <c r="N244" s="26"/>
      <c r="O244" s="26"/>
      <c r="P244" s="26"/>
      <c r="Q244" s="26"/>
      <c r="R244" s="26"/>
      <c r="S244" s="26"/>
      <c r="T244" s="26" t="s">
        <v>36</v>
      </c>
      <c r="U244" s="26"/>
      <c r="V244" s="26"/>
      <c r="W244" s="189">
        <f t="shared" si="3"/>
        <v>1</v>
      </c>
      <c r="X244" s="143"/>
      <c r="Y244" s="143"/>
      <c r="Z244" s="143"/>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97"/>
    </row>
    <row r="245" spans="1:69" s="198" customFormat="1" ht="63">
      <c r="A245" s="362"/>
      <c r="B245" s="374"/>
      <c r="C245" s="377"/>
      <c r="D245" s="135" t="s">
        <v>1051</v>
      </c>
      <c r="E245" s="76" t="s">
        <v>4</v>
      </c>
      <c r="F245" s="76" t="s">
        <v>36</v>
      </c>
      <c r="G245" s="106" t="s">
        <v>1051</v>
      </c>
      <c r="H245" s="45" t="s">
        <v>1448</v>
      </c>
      <c r="I245" s="279"/>
      <c r="J245" s="279"/>
      <c r="K245" s="279" t="s">
        <v>25</v>
      </c>
      <c r="L245" s="139" t="s">
        <v>42</v>
      </c>
      <c r="M245" s="26"/>
      <c r="N245" s="26"/>
      <c r="O245" s="26"/>
      <c r="P245" s="26"/>
      <c r="Q245" s="26"/>
      <c r="R245" s="26"/>
      <c r="S245" s="26"/>
      <c r="T245" s="26" t="s">
        <v>36</v>
      </c>
      <c r="U245" s="26"/>
      <c r="V245" s="26"/>
      <c r="W245" s="189">
        <f t="shared" si="3"/>
        <v>1</v>
      </c>
      <c r="X245" s="143"/>
      <c r="Y245" s="143"/>
      <c r="Z245" s="143"/>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97"/>
    </row>
    <row r="246" spans="1:69" s="198" customFormat="1" ht="31.5">
      <c r="A246" s="363"/>
      <c r="B246" s="375"/>
      <c r="C246" s="378"/>
      <c r="D246" s="135" t="s">
        <v>1052</v>
      </c>
      <c r="E246" s="76" t="s">
        <v>4</v>
      </c>
      <c r="F246" s="76" t="s">
        <v>36</v>
      </c>
      <c r="G246" s="106" t="s">
        <v>1052</v>
      </c>
      <c r="H246" s="45" t="s">
        <v>1449</v>
      </c>
      <c r="I246" s="279"/>
      <c r="J246" s="279"/>
      <c r="K246" s="279" t="s">
        <v>25</v>
      </c>
      <c r="L246" s="139" t="s">
        <v>42</v>
      </c>
      <c r="M246" s="26"/>
      <c r="N246" s="26"/>
      <c r="O246" s="26"/>
      <c r="P246" s="26"/>
      <c r="Q246" s="26"/>
      <c r="R246" s="26"/>
      <c r="S246" s="26"/>
      <c r="T246" s="26" t="s">
        <v>36</v>
      </c>
      <c r="U246" s="26"/>
      <c r="V246" s="26"/>
      <c r="W246" s="189">
        <f t="shared" si="3"/>
        <v>1</v>
      </c>
      <c r="X246" s="143"/>
      <c r="Y246" s="143"/>
      <c r="Z246" s="143"/>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97"/>
    </row>
    <row r="247" spans="1:69" s="198" customFormat="1" ht="78.75">
      <c r="A247" s="250">
        <v>31</v>
      </c>
      <c r="B247" s="202" t="s">
        <v>1251</v>
      </c>
      <c r="C247" s="279" t="s">
        <v>2</v>
      </c>
      <c r="D247" s="135" t="s">
        <v>1252</v>
      </c>
      <c r="E247" s="76"/>
      <c r="F247" s="76"/>
      <c r="G247" s="116" t="s">
        <v>1252</v>
      </c>
      <c r="H247" s="283" t="s">
        <v>1535</v>
      </c>
      <c r="I247" s="279"/>
      <c r="J247" s="279"/>
      <c r="K247" s="279" t="s">
        <v>25</v>
      </c>
      <c r="L247" s="139" t="s">
        <v>42</v>
      </c>
      <c r="M247" s="26"/>
      <c r="N247" s="26"/>
      <c r="O247" s="26"/>
      <c r="P247" s="26"/>
      <c r="Q247" s="26"/>
      <c r="R247" s="26"/>
      <c r="S247" s="26"/>
      <c r="T247" s="26" t="s">
        <v>36</v>
      </c>
      <c r="U247" s="26"/>
      <c r="V247" s="26"/>
      <c r="W247" s="189">
        <f t="shared" si="3"/>
        <v>1</v>
      </c>
      <c r="X247" s="143"/>
      <c r="Y247" s="143"/>
      <c r="Z247" s="143"/>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25" t="s">
        <v>1383</v>
      </c>
    </row>
    <row r="248" spans="1:69" s="198" customFormat="1" ht="78.75">
      <c r="A248" s="26">
        <v>34</v>
      </c>
      <c r="B248" s="135" t="s">
        <v>1253</v>
      </c>
      <c r="C248" s="279" t="s">
        <v>2</v>
      </c>
      <c r="D248" s="135" t="s">
        <v>1254</v>
      </c>
      <c r="E248" s="76"/>
      <c r="F248" s="76"/>
      <c r="G248" s="116" t="s">
        <v>1254</v>
      </c>
      <c r="H248" s="283" t="s">
        <v>1536</v>
      </c>
      <c r="I248" s="279"/>
      <c r="J248" s="279"/>
      <c r="K248" s="279" t="s">
        <v>25</v>
      </c>
      <c r="L248" s="139" t="s">
        <v>42</v>
      </c>
      <c r="M248" s="26"/>
      <c r="N248" s="26"/>
      <c r="O248" s="26"/>
      <c r="P248" s="26"/>
      <c r="Q248" s="26"/>
      <c r="R248" s="26"/>
      <c r="S248" s="26"/>
      <c r="T248" s="26" t="s">
        <v>36</v>
      </c>
      <c r="U248" s="26"/>
      <c r="V248" s="26"/>
      <c r="W248" s="189">
        <f t="shared" si="3"/>
        <v>1</v>
      </c>
      <c r="X248" s="143"/>
      <c r="Y248" s="143"/>
      <c r="Z248" s="143"/>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25" t="s">
        <v>1384</v>
      </c>
    </row>
    <row r="249" spans="1:69">
      <c r="A249" s="364" t="s">
        <v>298</v>
      </c>
      <c r="B249" s="365"/>
      <c r="C249" s="365"/>
      <c r="D249" s="366"/>
      <c r="E249" s="137" t="s">
        <v>27</v>
      </c>
      <c r="F249" s="137"/>
      <c r="G249" s="137"/>
      <c r="H249" s="137"/>
      <c r="I249" s="137"/>
      <c r="J249" s="137"/>
      <c r="K249" s="137" t="s">
        <v>27</v>
      </c>
      <c r="L249" s="137" t="s">
        <v>27</v>
      </c>
      <c r="M249" s="137" t="s">
        <v>33</v>
      </c>
      <c r="N249" s="137"/>
      <c r="O249" s="137"/>
      <c r="P249" s="137"/>
      <c r="Q249" s="137"/>
      <c r="R249" s="137"/>
      <c r="S249" s="137"/>
      <c r="T249" s="137"/>
      <c r="U249" s="137"/>
      <c r="V249" s="137"/>
      <c r="W249" s="137"/>
      <c r="X249" s="143"/>
      <c r="Y249" s="143"/>
      <c r="Z249" s="143"/>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row>
    <row r="250" spans="1:69" s="198" customFormat="1" ht="36" customHeight="1">
      <c r="A250" s="361">
        <v>39</v>
      </c>
      <c r="B250" s="352" t="s">
        <v>299</v>
      </c>
      <c r="C250" s="320" t="s">
        <v>3</v>
      </c>
      <c r="D250" s="352" t="s">
        <v>300</v>
      </c>
      <c r="E250" s="320" t="s">
        <v>3</v>
      </c>
      <c r="F250" s="320"/>
      <c r="G250" s="252" t="s">
        <v>724</v>
      </c>
      <c r="H250" s="144" t="s">
        <v>725</v>
      </c>
      <c r="I250" s="279" t="s">
        <v>612</v>
      </c>
      <c r="J250" s="279" t="s">
        <v>981</v>
      </c>
      <c r="K250" s="279" t="s">
        <v>25</v>
      </c>
      <c r="L250" s="139" t="s">
        <v>42</v>
      </c>
      <c r="M250" s="113">
        <v>1</v>
      </c>
      <c r="N250" s="26"/>
      <c r="O250" s="26"/>
      <c r="P250" s="26"/>
      <c r="Q250" s="26"/>
      <c r="R250" s="26"/>
      <c r="S250" s="26" t="s">
        <v>36</v>
      </c>
      <c r="T250" s="26"/>
      <c r="U250" s="26"/>
      <c r="V250" s="26"/>
      <c r="W250" s="189">
        <f t="shared" si="3"/>
        <v>1</v>
      </c>
      <c r="X250" s="143"/>
      <c r="Y250" s="143"/>
      <c r="Z250" s="143"/>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97"/>
    </row>
    <row r="251" spans="1:69" s="198" customFormat="1" ht="36" customHeight="1">
      <c r="A251" s="362"/>
      <c r="B251" s="353"/>
      <c r="C251" s="321"/>
      <c r="D251" s="353"/>
      <c r="E251" s="321"/>
      <c r="F251" s="321"/>
      <c r="G251" s="45" t="s">
        <v>726</v>
      </c>
      <c r="H251" s="45" t="s">
        <v>728</v>
      </c>
      <c r="I251" s="279" t="s">
        <v>612</v>
      </c>
      <c r="J251" s="279" t="s">
        <v>981</v>
      </c>
      <c r="K251" s="279" t="s">
        <v>25</v>
      </c>
      <c r="L251" s="139" t="s">
        <v>42</v>
      </c>
      <c r="M251" s="113"/>
      <c r="N251" s="26"/>
      <c r="O251" s="26"/>
      <c r="P251" s="26"/>
      <c r="Q251" s="26"/>
      <c r="R251" s="26"/>
      <c r="S251" s="26" t="s">
        <v>36</v>
      </c>
      <c r="T251" s="26"/>
      <c r="U251" s="26"/>
      <c r="V251" s="26"/>
      <c r="W251" s="189">
        <f t="shared" si="3"/>
        <v>1</v>
      </c>
      <c r="X251" s="143"/>
      <c r="Y251" s="143"/>
      <c r="Z251" s="143"/>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97"/>
    </row>
    <row r="252" spans="1:69" s="198" customFormat="1" ht="36" customHeight="1">
      <c r="A252" s="363"/>
      <c r="B252" s="354"/>
      <c r="C252" s="322"/>
      <c r="D252" s="354"/>
      <c r="E252" s="322"/>
      <c r="F252" s="322"/>
      <c r="G252" s="45" t="s">
        <v>727</v>
      </c>
      <c r="H252" s="144" t="s">
        <v>929</v>
      </c>
      <c r="I252" s="279" t="s">
        <v>612</v>
      </c>
      <c r="J252" s="279" t="s">
        <v>981</v>
      </c>
      <c r="K252" s="279" t="s">
        <v>25</v>
      </c>
      <c r="L252" s="139" t="s">
        <v>42</v>
      </c>
      <c r="M252" s="113"/>
      <c r="N252" s="26"/>
      <c r="O252" s="26"/>
      <c r="P252" s="26"/>
      <c r="Q252" s="26"/>
      <c r="R252" s="26"/>
      <c r="S252" s="26" t="s">
        <v>36</v>
      </c>
      <c r="T252" s="26"/>
      <c r="U252" s="26"/>
      <c r="V252" s="26"/>
      <c r="W252" s="189">
        <f t="shared" si="3"/>
        <v>1</v>
      </c>
      <c r="X252" s="143"/>
      <c r="Y252" s="143"/>
      <c r="Z252" s="143"/>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97"/>
    </row>
    <row r="253" spans="1:69" s="198" customFormat="1" ht="47.25">
      <c r="A253" s="26">
        <v>40</v>
      </c>
      <c r="B253" s="278" t="s">
        <v>301</v>
      </c>
      <c r="C253" s="279" t="s">
        <v>3</v>
      </c>
      <c r="D253" s="278" t="s">
        <v>302</v>
      </c>
      <c r="E253" s="279" t="s">
        <v>3</v>
      </c>
      <c r="F253" s="279"/>
      <c r="G253" s="278" t="s">
        <v>302</v>
      </c>
      <c r="H253" s="278" t="s">
        <v>729</v>
      </c>
      <c r="I253" s="279" t="s">
        <v>612</v>
      </c>
      <c r="J253" s="279" t="s">
        <v>981</v>
      </c>
      <c r="K253" s="279" t="s">
        <v>25</v>
      </c>
      <c r="L253" s="139" t="s">
        <v>42</v>
      </c>
      <c r="M253" s="113"/>
      <c r="N253" s="26"/>
      <c r="O253" s="26"/>
      <c r="P253" s="26"/>
      <c r="Q253" s="26"/>
      <c r="R253" s="26"/>
      <c r="S253" s="26" t="s">
        <v>36</v>
      </c>
      <c r="T253" s="26"/>
      <c r="U253" s="26"/>
      <c r="V253" s="26"/>
      <c r="W253" s="189">
        <f t="shared" si="3"/>
        <v>1</v>
      </c>
      <c r="X253" s="143"/>
      <c r="Y253" s="143"/>
      <c r="Z253" s="14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97"/>
    </row>
    <row r="254" spans="1:69" s="198" customFormat="1" ht="47.25" customHeight="1">
      <c r="A254" s="361">
        <v>41</v>
      </c>
      <c r="B254" s="278" t="s">
        <v>736</v>
      </c>
      <c r="C254" s="320" t="s">
        <v>3</v>
      </c>
      <c r="D254" s="352" t="s">
        <v>303</v>
      </c>
      <c r="E254" s="320" t="s">
        <v>3</v>
      </c>
      <c r="F254" s="320"/>
      <c r="G254" s="45" t="s">
        <v>730</v>
      </c>
      <c r="H254" s="45" t="s">
        <v>731</v>
      </c>
      <c r="I254" s="279" t="s">
        <v>612</v>
      </c>
      <c r="J254" s="279" t="s">
        <v>981</v>
      </c>
      <c r="K254" s="279" t="s">
        <v>25</v>
      </c>
      <c r="L254" s="139" t="s">
        <v>42</v>
      </c>
      <c r="M254" s="113">
        <v>1</v>
      </c>
      <c r="N254" s="26"/>
      <c r="O254" s="26"/>
      <c r="P254" s="26"/>
      <c r="Q254" s="26"/>
      <c r="R254" s="26" t="s">
        <v>36</v>
      </c>
      <c r="S254" s="26"/>
      <c r="T254" s="26"/>
      <c r="U254" s="26"/>
      <c r="V254" s="26"/>
      <c r="W254" s="189">
        <f t="shared" si="3"/>
        <v>1</v>
      </c>
      <c r="X254" s="143"/>
      <c r="Y254" s="143"/>
      <c r="Z254" s="143"/>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97"/>
    </row>
    <row r="255" spans="1:69" s="198" customFormat="1" ht="47.25" customHeight="1">
      <c r="A255" s="362"/>
      <c r="B255" s="278" t="s">
        <v>737</v>
      </c>
      <c r="C255" s="321"/>
      <c r="D255" s="353"/>
      <c r="E255" s="321"/>
      <c r="F255" s="321"/>
      <c r="G255" s="45" t="s">
        <v>732</v>
      </c>
      <c r="H255" s="45" t="s">
        <v>733</v>
      </c>
      <c r="I255" s="279" t="s">
        <v>612</v>
      </c>
      <c r="J255" s="279" t="s">
        <v>981</v>
      </c>
      <c r="K255" s="279" t="s">
        <v>25</v>
      </c>
      <c r="L255" s="139" t="s">
        <v>42</v>
      </c>
      <c r="M255" s="113"/>
      <c r="N255" s="26"/>
      <c r="O255" s="26"/>
      <c r="P255" s="26"/>
      <c r="Q255" s="26"/>
      <c r="R255" s="26" t="s">
        <v>36</v>
      </c>
      <c r="S255" s="26"/>
      <c r="T255" s="26"/>
      <c r="U255" s="26"/>
      <c r="V255" s="26"/>
      <c r="W255" s="189">
        <f t="shared" si="3"/>
        <v>1</v>
      </c>
      <c r="X255" s="143"/>
      <c r="Y255" s="143"/>
      <c r="Z255" s="143"/>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97"/>
    </row>
    <row r="256" spans="1:69" s="198" customFormat="1" ht="47.25" customHeight="1">
      <c r="A256" s="363"/>
      <c r="B256" s="278" t="s">
        <v>738</v>
      </c>
      <c r="C256" s="322"/>
      <c r="D256" s="354"/>
      <c r="E256" s="322"/>
      <c r="F256" s="322"/>
      <c r="G256" s="46" t="s">
        <v>734</v>
      </c>
      <c r="H256" s="46" t="s">
        <v>735</v>
      </c>
      <c r="I256" s="279" t="s">
        <v>612</v>
      </c>
      <c r="J256" s="279" t="s">
        <v>981</v>
      </c>
      <c r="K256" s="279" t="s">
        <v>25</v>
      </c>
      <c r="L256" s="139" t="s">
        <v>42</v>
      </c>
      <c r="M256" s="113"/>
      <c r="N256" s="26"/>
      <c r="O256" s="26"/>
      <c r="P256" s="26"/>
      <c r="Q256" s="26"/>
      <c r="R256" s="26" t="s">
        <v>36</v>
      </c>
      <c r="S256" s="26"/>
      <c r="T256" s="26"/>
      <c r="U256" s="26"/>
      <c r="V256" s="26"/>
      <c r="W256" s="189">
        <f t="shared" si="3"/>
        <v>1</v>
      </c>
      <c r="X256" s="143"/>
      <c r="Y256" s="143"/>
      <c r="Z256" s="143"/>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97"/>
    </row>
    <row r="257" spans="1:69" s="198" customFormat="1" ht="47.25">
      <c r="A257" s="26">
        <v>42</v>
      </c>
      <c r="B257" s="278" t="s">
        <v>304</v>
      </c>
      <c r="C257" s="279" t="s">
        <v>3</v>
      </c>
      <c r="D257" s="278" t="s">
        <v>305</v>
      </c>
      <c r="E257" s="279" t="s">
        <v>3</v>
      </c>
      <c r="F257" s="279"/>
      <c r="G257" s="278" t="s">
        <v>305</v>
      </c>
      <c r="H257" s="278" t="s">
        <v>739</v>
      </c>
      <c r="I257" s="279" t="s">
        <v>612</v>
      </c>
      <c r="J257" s="279" t="s">
        <v>981</v>
      </c>
      <c r="K257" s="279" t="s">
        <v>25</v>
      </c>
      <c r="L257" s="139" t="s">
        <v>42</v>
      </c>
      <c r="M257" s="113"/>
      <c r="N257" s="26"/>
      <c r="O257" s="26"/>
      <c r="P257" s="26"/>
      <c r="Q257" s="26"/>
      <c r="R257" s="26" t="s">
        <v>36</v>
      </c>
      <c r="S257" s="26"/>
      <c r="T257" s="26"/>
      <c r="U257" s="26"/>
      <c r="V257" s="26"/>
      <c r="W257" s="189">
        <f t="shared" si="3"/>
        <v>1</v>
      </c>
      <c r="X257" s="143"/>
      <c r="Y257" s="143"/>
      <c r="Z257" s="143"/>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97"/>
    </row>
    <row r="258" spans="1:69" s="198" customFormat="1" ht="61.5" customHeight="1">
      <c r="A258" s="361">
        <v>47</v>
      </c>
      <c r="B258" s="352" t="s">
        <v>306</v>
      </c>
      <c r="C258" s="320" t="s">
        <v>3</v>
      </c>
      <c r="D258" s="352" t="s">
        <v>307</v>
      </c>
      <c r="E258" s="320" t="s">
        <v>3</v>
      </c>
      <c r="F258" s="320"/>
      <c r="G258" s="320" t="s">
        <v>307</v>
      </c>
      <c r="H258" s="252" t="s">
        <v>740</v>
      </c>
      <c r="I258" s="279" t="s">
        <v>612</v>
      </c>
      <c r="J258" s="279" t="s">
        <v>981</v>
      </c>
      <c r="K258" s="279" t="s">
        <v>25</v>
      </c>
      <c r="L258" s="139" t="s">
        <v>42</v>
      </c>
      <c r="M258" s="26"/>
      <c r="N258" s="26"/>
      <c r="O258" s="26"/>
      <c r="P258" s="26"/>
      <c r="Q258" s="26"/>
      <c r="R258" s="26"/>
      <c r="S258" s="26" t="s">
        <v>36</v>
      </c>
      <c r="T258" s="26"/>
      <c r="U258" s="26"/>
      <c r="V258" s="26"/>
      <c r="W258" s="189">
        <f t="shared" si="3"/>
        <v>1</v>
      </c>
      <c r="X258" s="143"/>
      <c r="Y258" s="143"/>
      <c r="Z258" s="143"/>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97"/>
    </row>
    <row r="259" spans="1:69" s="198" customFormat="1" ht="41.25" customHeight="1">
      <c r="A259" s="363"/>
      <c r="B259" s="354"/>
      <c r="C259" s="322"/>
      <c r="D259" s="354"/>
      <c r="E259" s="322"/>
      <c r="F259" s="322"/>
      <c r="G259" s="322"/>
      <c r="H259" s="252" t="s">
        <v>741</v>
      </c>
      <c r="I259" s="279" t="s">
        <v>612</v>
      </c>
      <c r="J259" s="279" t="s">
        <v>981</v>
      </c>
      <c r="K259" s="279" t="s">
        <v>25</v>
      </c>
      <c r="L259" s="139" t="s">
        <v>42</v>
      </c>
      <c r="M259" s="26">
        <v>1</v>
      </c>
      <c r="N259" s="26"/>
      <c r="O259" s="26"/>
      <c r="P259" s="26"/>
      <c r="Q259" s="26"/>
      <c r="R259" s="26" t="s">
        <v>36</v>
      </c>
      <c r="S259" s="26"/>
      <c r="T259" s="26"/>
      <c r="U259" s="26"/>
      <c r="V259" s="26"/>
      <c r="W259" s="189">
        <f t="shared" si="3"/>
        <v>1</v>
      </c>
      <c r="X259" s="143"/>
      <c r="Y259" s="143"/>
      <c r="Z259" s="143"/>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97"/>
    </row>
    <row r="260" spans="1:69" s="198" customFormat="1" ht="47.25">
      <c r="A260" s="25">
        <v>50</v>
      </c>
      <c r="B260" s="138" t="s">
        <v>308</v>
      </c>
      <c r="C260" s="104" t="s">
        <v>4</v>
      </c>
      <c r="D260" s="138" t="s">
        <v>309</v>
      </c>
      <c r="E260" s="279" t="s">
        <v>4</v>
      </c>
      <c r="F260" s="279" t="s">
        <v>36</v>
      </c>
      <c r="G260" s="278" t="s">
        <v>309</v>
      </c>
      <c r="H260" s="278" t="s">
        <v>742</v>
      </c>
      <c r="I260" s="279" t="s">
        <v>612</v>
      </c>
      <c r="J260" s="279" t="s">
        <v>981</v>
      </c>
      <c r="K260" s="279" t="s">
        <v>25</v>
      </c>
      <c r="L260" s="139" t="s">
        <v>42</v>
      </c>
      <c r="M260" s="26"/>
      <c r="N260" s="26"/>
      <c r="O260" s="26"/>
      <c r="P260" s="26"/>
      <c r="Q260" s="26"/>
      <c r="R260" s="26"/>
      <c r="S260" s="26" t="s">
        <v>36</v>
      </c>
      <c r="T260" s="26"/>
      <c r="U260" s="26"/>
      <c r="V260" s="26"/>
      <c r="W260" s="189">
        <f t="shared" si="3"/>
        <v>1</v>
      </c>
      <c r="X260" s="143"/>
      <c r="Y260" s="143"/>
      <c r="Z260" s="143"/>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97"/>
    </row>
    <row r="261" spans="1:69" s="198" customFormat="1" ht="31.5">
      <c r="A261" s="26">
        <v>51</v>
      </c>
      <c r="B261" s="278" t="s">
        <v>310</v>
      </c>
      <c r="C261" s="279" t="s">
        <v>3</v>
      </c>
      <c r="D261" s="278" t="s">
        <v>311</v>
      </c>
      <c r="E261" s="279" t="s">
        <v>3</v>
      </c>
      <c r="F261" s="279"/>
      <c r="G261" s="278" t="s">
        <v>311</v>
      </c>
      <c r="H261" s="278" t="s">
        <v>1450</v>
      </c>
      <c r="I261" s="279" t="s">
        <v>612</v>
      </c>
      <c r="J261" s="279" t="s">
        <v>981</v>
      </c>
      <c r="K261" s="279" t="s">
        <v>25</v>
      </c>
      <c r="L261" s="139" t="s">
        <v>42</v>
      </c>
      <c r="M261" s="26"/>
      <c r="N261" s="26"/>
      <c r="O261" s="26"/>
      <c r="P261" s="26"/>
      <c r="Q261" s="26"/>
      <c r="R261" s="26"/>
      <c r="S261" s="26" t="s">
        <v>36</v>
      </c>
      <c r="T261" s="26"/>
      <c r="U261" s="26"/>
      <c r="V261" s="26"/>
      <c r="W261" s="189">
        <f t="shared" si="3"/>
        <v>1</v>
      </c>
      <c r="X261" s="143"/>
      <c r="Y261" s="143"/>
      <c r="Z261" s="143"/>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97"/>
    </row>
    <row r="262" spans="1:69">
      <c r="A262" s="415" t="s">
        <v>312</v>
      </c>
      <c r="B262" s="416"/>
      <c r="C262" s="416"/>
      <c r="D262" s="417"/>
      <c r="E262" s="137" t="s">
        <v>27</v>
      </c>
      <c r="F262" s="137"/>
      <c r="G262" s="137"/>
      <c r="H262" s="137"/>
      <c r="I262" s="137"/>
      <c r="J262" s="137"/>
      <c r="K262" s="137" t="s">
        <v>27</v>
      </c>
      <c r="L262" s="137" t="s">
        <v>27</v>
      </c>
      <c r="M262" s="137" t="s">
        <v>33</v>
      </c>
      <c r="N262" s="137"/>
      <c r="O262" s="137"/>
      <c r="P262" s="137"/>
      <c r="Q262" s="137"/>
      <c r="R262" s="137"/>
      <c r="S262" s="137"/>
      <c r="T262" s="137"/>
      <c r="U262" s="137"/>
      <c r="V262" s="137"/>
      <c r="W262" s="137"/>
      <c r="X262" s="143"/>
      <c r="Y262" s="143"/>
      <c r="Z262" s="143"/>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row>
    <row r="263" spans="1:69">
      <c r="A263" s="364" t="s">
        <v>313</v>
      </c>
      <c r="B263" s="365"/>
      <c r="C263" s="365"/>
      <c r="D263" s="366"/>
      <c r="E263" s="137" t="s">
        <v>27</v>
      </c>
      <c r="F263" s="137"/>
      <c r="G263" s="137"/>
      <c r="H263" s="137"/>
      <c r="I263" s="137"/>
      <c r="J263" s="137"/>
      <c r="K263" s="137" t="s">
        <v>27</v>
      </c>
      <c r="L263" s="137" t="s">
        <v>27</v>
      </c>
      <c r="M263" s="137" t="s">
        <v>35</v>
      </c>
      <c r="N263" s="137"/>
      <c r="O263" s="137"/>
      <c r="P263" s="137"/>
      <c r="Q263" s="137"/>
      <c r="R263" s="137"/>
      <c r="S263" s="137"/>
      <c r="T263" s="137"/>
      <c r="U263" s="137"/>
      <c r="V263" s="137"/>
      <c r="W263" s="137"/>
      <c r="X263" s="143"/>
      <c r="Y263" s="143"/>
      <c r="Z263" s="14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row>
    <row r="264" spans="1:69" s="198" customFormat="1" ht="45.75" customHeight="1">
      <c r="A264" s="361">
        <v>53</v>
      </c>
      <c r="B264" s="352" t="s">
        <v>314</v>
      </c>
      <c r="C264" s="320" t="s">
        <v>3</v>
      </c>
      <c r="D264" s="352" t="s">
        <v>315</v>
      </c>
      <c r="E264" s="320" t="s">
        <v>3</v>
      </c>
      <c r="F264" s="320"/>
      <c r="G264" s="252" t="s">
        <v>743</v>
      </c>
      <c r="H264" s="252" t="s">
        <v>743</v>
      </c>
      <c r="I264" s="279" t="s">
        <v>612</v>
      </c>
      <c r="J264" s="279" t="s">
        <v>981</v>
      </c>
      <c r="K264" s="279" t="s">
        <v>25</v>
      </c>
      <c r="L264" s="139" t="s">
        <v>42</v>
      </c>
      <c r="M264" s="26"/>
      <c r="N264" s="26"/>
      <c r="O264" s="26"/>
      <c r="P264" s="26"/>
      <c r="Q264" s="26" t="s">
        <v>36</v>
      </c>
      <c r="R264" s="26"/>
      <c r="S264" s="26"/>
      <c r="T264" s="26"/>
      <c r="U264" s="26"/>
      <c r="V264" s="26"/>
      <c r="W264" s="189">
        <f t="shared" si="3"/>
        <v>1</v>
      </c>
      <c r="X264" s="143"/>
      <c r="Y264" s="143"/>
      <c r="Z264" s="143"/>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97"/>
    </row>
    <row r="265" spans="1:69" s="198" customFormat="1" ht="45.75" customHeight="1">
      <c r="A265" s="363"/>
      <c r="B265" s="354"/>
      <c r="C265" s="322"/>
      <c r="D265" s="354"/>
      <c r="E265" s="322"/>
      <c r="F265" s="322"/>
      <c r="G265" s="252" t="s">
        <v>744</v>
      </c>
      <c r="H265" s="252" t="s">
        <v>1451</v>
      </c>
      <c r="I265" s="279" t="s">
        <v>612</v>
      </c>
      <c r="J265" s="279" t="s">
        <v>981</v>
      </c>
      <c r="K265" s="279" t="s">
        <v>25</v>
      </c>
      <c r="L265" s="139" t="s">
        <v>42</v>
      </c>
      <c r="M265" s="26">
        <v>1</v>
      </c>
      <c r="N265" s="26"/>
      <c r="O265" s="26"/>
      <c r="P265" s="26"/>
      <c r="Q265" s="26"/>
      <c r="R265" s="26"/>
      <c r="S265" s="26"/>
      <c r="T265" s="26"/>
      <c r="U265" s="26" t="s">
        <v>36</v>
      </c>
      <c r="V265" s="26"/>
      <c r="W265" s="189">
        <f t="shared" si="3"/>
        <v>1</v>
      </c>
      <c r="X265" s="143"/>
      <c r="Y265" s="143"/>
      <c r="Z265" s="143"/>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97"/>
    </row>
    <row r="266" spans="1:69" s="198" customFormat="1" ht="69.75" customHeight="1">
      <c r="A266" s="361">
        <v>58</v>
      </c>
      <c r="B266" s="413" t="s">
        <v>1255</v>
      </c>
      <c r="C266" s="320" t="s">
        <v>2</v>
      </c>
      <c r="D266" s="413" t="s">
        <v>1256</v>
      </c>
      <c r="E266" s="251"/>
      <c r="F266" s="251"/>
      <c r="G266" s="96" t="s">
        <v>1256</v>
      </c>
      <c r="H266" s="278" t="s">
        <v>1452</v>
      </c>
      <c r="I266" s="279"/>
      <c r="J266" s="279"/>
      <c r="K266" s="279" t="s">
        <v>25</v>
      </c>
      <c r="L266" s="139" t="s">
        <v>42</v>
      </c>
      <c r="M266" s="26"/>
      <c r="N266" s="26"/>
      <c r="O266" s="26"/>
      <c r="P266" s="26"/>
      <c r="Q266" s="26"/>
      <c r="R266" s="26"/>
      <c r="S266" s="26"/>
      <c r="T266" s="26"/>
      <c r="U266" s="26"/>
      <c r="V266" s="26" t="s">
        <v>36</v>
      </c>
      <c r="W266" s="189">
        <f t="shared" si="3"/>
        <v>1</v>
      </c>
      <c r="X266" s="143"/>
      <c r="Y266" s="143"/>
      <c r="Z266" s="143"/>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25" t="s">
        <v>1257</v>
      </c>
    </row>
    <row r="267" spans="1:69" s="198" customFormat="1" ht="31.5">
      <c r="A267" s="363"/>
      <c r="B267" s="414"/>
      <c r="C267" s="322"/>
      <c r="D267" s="414"/>
      <c r="E267" s="251"/>
      <c r="F267" s="251"/>
      <c r="G267" s="96"/>
      <c r="H267" s="278" t="s">
        <v>1453</v>
      </c>
      <c r="I267" s="279"/>
      <c r="J267" s="279"/>
      <c r="K267" s="279" t="s">
        <v>25</v>
      </c>
      <c r="L267" s="139"/>
      <c r="M267" s="26"/>
      <c r="N267" s="26"/>
      <c r="O267" s="26"/>
      <c r="P267" s="26"/>
      <c r="Q267" s="26"/>
      <c r="R267" s="26" t="s">
        <v>36</v>
      </c>
      <c r="S267" s="26"/>
      <c r="T267" s="26"/>
      <c r="U267" s="26"/>
      <c r="V267" s="26"/>
      <c r="W267" s="189">
        <f t="shared" si="3"/>
        <v>1</v>
      </c>
      <c r="X267" s="143"/>
      <c r="Y267" s="143"/>
      <c r="Z267" s="143"/>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25"/>
    </row>
    <row r="268" spans="1:69" s="198" customFormat="1" ht="94.5">
      <c r="A268" s="26">
        <v>59</v>
      </c>
      <c r="B268" s="138" t="s">
        <v>1053</v>
      </c>
      <c r="C268" s="279" t="s">
        <v>4</v>
      </c>
      <c r="D268" s="138" t="s">
        <v>1054</v>
      </c>
      <c r="E268" s="279" t="s">
        <v>4</v>
      </c>
      <c r="F268" s="105" t="s">
        <v>36</v>
      </c>
      <c r="G268" s="138" t="s">
        <v>1054</v>
      </c>
      <c r="H268" s="278" t="s">
        <v>1258</v>
      </c>
      <c r="I268" s="279"/>
      <c r="J268" s="279"/>
      <c r="K268" s="279" t="s">
        <v>25</v>
      </c>
      <c r="L268" s="139" t="s">
        <v>42</v>
      </c>
      <c r="M268" s="26"/>
      <c r="N268" s="26"/>
      <c r="O268" s="26"/>
      <c r="P268" s="26" t="s">
        <v>36</v>
      </c>
      <c r="Q268" s="26"/>
      <c r="R268" s="26"/>
      <c r="S268" s="26"/>
      <c r="T268" s="26"/>
      <c r="U268" s="26"/>
      <c r="V268" s="26"/>
      <c r="W268" s="189">
        <f t="shared" si="3"/>
        <v>1</v>
      </c>
      <c r="X268" s="143"/>
      <c r="Y268" s="143"/>
      <c r="Z268" s="143"/>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25" t="s">
        <v>1257</v>
      </c>
    </row>
    <row r="269" spans="1:69" s="198" customFormat="1" ht="94.5">
      <c r="A269" s="26">
        <v>60</v>
      </c>
      <c r="B269" s="107" t="s">
        <v>1055</v>
      </c>
      <c r="C269" s="279" t="s">
        <v>4</v>
      </c>
      <c r="D269" s="107" t="s">
        <v>1056</v>
      </c>
      <c r="E269" s="279" t="s">
        <v>4</v>
      </c>
      <c r="F269" s="105" t="s">
        <v>36</v>
      </c>
      <c r="G269" s="47" t="s">
        <v>316</v>
      </c>
      <c r="H269" s="215" t="s">
        <v>745</v>
      </c>
      <c r="I269" s="279" t="s">
        <v>612</v>
      </c>
      <c r="J269" s="279" t="s">
        <v>981</v>
      </c>
      <c r="K269" s="76" t="s">
        <v>25</v>
      </c>
      <c r="L269" s="139" t="s">
        <v>42</v>
      </c>
      <c r="M269" s="14"/>
      <c r="N269" s="26"/>
      <c r="O269" s="26"/>
      <c r="P269" s="26"/>
      <c r="Q269" s="26"/>
      <c r="R269" s="26" t="s">
        <v>36</v>
      </c>
      <c r="S269" s="26"/>
      <c r="T269" s="26"/>
      <c r="U269" s="26"/>
      <c r="V269" s="26"/>
      <c r="W269" s="189">
        <f t="shared" si="3"/>
        <v>1</v>
      </c>
      <c r="X269" s="143"/>
      <c r="Y269" s="143"/>
      <c r="Z269" s="143"/>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25" t="s">
        <v>1257</v>
      </c>
    </row>
    <row r="270" spans="1:69">
      <c r="A270" s="364" t="s">
        <v>317</v>
      </c>
      <c r="B270" s="365"/>
      <c r="C270" s="365"/>
      <c r="D270" s="366"/>
      <c r="E270" s="137" t="s">
        <v>27</v>
      </c>
      <c r="F270" s="137"/>
      <c r="G270" s="137"/>
      <c r="H270" s="137"/>
      <c r="I270" s="137"/>
      <c r="J270" s="137"/>
      <c r="K270" s="137" t="s">
        <v>27</v>
      </c>
      <c r="L270" s="137" t="s">
        <v>27</v>
      </c>
      <c r="M270" s="137" t="s">
        <v>35</v>
      </c>
      <c r="N270" s="137"/>
      <c r="O270" s="137"/>
      <c r="P270" s="137"/>
      <c r="Q270" s="137"/>
      <c r="R270" s="137"/>
      <c r="S270" s="137"/>
      <c r="T270" s="137"/>
      <c r="U270" s="137"/>
      <c r="V270" s="137"/>
      <c r="W270" s="137"/>
      <c r="X270" s="143"/>
      <c r="Y270" s="143"/>
      <c r="Z270" s="143"/>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row>
    <row r="271" spans="1:69" s="198" customFormat="1" ht="31.5">
      <c r="A271" s="26">
        <v>62</v>
      </c>
      <c r="B271" s="278" t="s">
        <v>318</v>
      </c>
      <c r="C271" s="279" t="s">
        <v>3</v>
      </c>
      <c r="D271" s="278" t="s">
        <v>319</v>
      </c>
      <c r="E271" s="279" t="s">
        <v>3</v>
      </c>
      <c r="F271" s="279"/>
      <c r="G271" s="278" t="s">
        <v>319</v>
      </c>
      <c r="H271" s="13" t="s">
        <v>1385</v>
      </c>
      <c r="I271" s="279" t="s">
        <v>612</v>
      </c>
      <c r="J271" s="279" t="s">
        <v>981</v>
      </c>
      <c r="K271" s="279" t="s">
        <v>25</v>
      </c>
      <c r="L271" s="139" t="s">
        <v>42</v>
      </c>
      <c r="M271" s="26">
        <v>1</v>
      </c>
      <c r="N271" s="26"/>
      <c r="O271" s="26"/>
      <c r="P271" s="26"/>
      <c r="Q271" s="26"/>
      <c r="R271" s="26"/>
      <c r="S271" s="26"/>
      <c r="T271" s="26"/>
      <c r="U271" s="26" t="s">
        <v>36</v>
      </c>
      <c r="V271" s="26"/>
      <c r="W271" s="189">
        <f t="shared" si="3"/>
        <v>1</v>
      </c>
      <c r="X271" s="143"/>
      <c r="Y271" s="143"/>
      <c r="Z271" s="143"/>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97"/>
    </row>
    <row r="272" spans="1:69">
      <c r="A272" s="364" t="s">
        <v>320</v>
      </c>
      <c r="B272" s="365"/>
      <c r="C272" s="365"/>
      <c r="D272" s="366"/>
      <c r="E272" s="137" t="s">
        <v>27</v>
      </c>
      <c r="F272" s="137"/>
      <c r="G272" s="137"/>
      <c r="H272" s="137"/>
      <c r="I272" s="137"/>
      <c r="J272" s="137"/>
      <c r="K272" s="137" t="s">
        <v>27</v>
      </c>
      <c r="L272" s="137" t="s">
        <v>27</v>
      </c>
      <c r="M272" s="137" t="s">
        <v>27</v>
      </c>
      <c r="N272" s="137"/>
      <c r="O272" s="137"/>
      <c r="P272" s="137"/>
      <c r="Q272" s="137"/>
      <c r="R272" s="137"/>
      <c r="S272" s="137"/>
      <c r="T272" s="137"/>
      <c r="U272" s="137"/>
      <c r="V272" s="137"/>
      <c r="W272" s="137"/>
      <c r="X272" s="143"/>
      <c r="Y272" s="143"/>
      <c r="Z272" s="143"/>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row>
    <row r="273" spans="1:69" s="198" customFormat="1" ht="31.5">
      <c r="A273" s="26">
        <v>66</v>
      </c>
      <c r="B273" s="278" t="s">
        <v>321</v>
      </c>
      <c r="C273" s="247" t="s">
        <v>3</v>
      </c>
      <c r="D273" s="278" t="s">
        <v>322</v>
      </c>
      <c r="E273" s="279" t="s">
        <v>3</v>
      </c>
      <c r="F273" s="279"/>
      <c r="G273" s="278" t="s">
        <v>322</v>
      </c>
      <c r="H273" s="278" t="s">
        <v>746</v>
      </c>
      <c r="I273" s="279" t="s">
        <v>612</v>
      </c>
      <c r="J273" s="279" t="s">
        <v>981</v>
      </c>
      <c r="K273" s="279" t="s">
        <v>25</v>
      </c>
      <c r="L273" s="139" t="s">
        <v>42</v>
      </c>
      <c r="M273" s="26"/>
      <c r="N273" s="26"/>
      <c r="O273" s="26"/>
      <c r="P273" s="26"/>
      <c r="Q273" s="26"/>
      <c r="R273" s="26"/>
      <c r="S273" s="26"/>
      <c r="T273" s="26"/>
      <c r="U273" s="26" t="s">
        <v>36</v>
      </c>
      <c r="V273" s="26"/>
      <c r="W273" s="189">
        <f t="shared" si="3"/>
        <v>1</v>
      </c>
      <c r="X273" s="143"/>
      <c r="Y273" s="143"/>
      <c r="Z273" s="14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97"/>
    </row>
    <row r="274" spans="1:69" s="198" customFormat="1" ht="31.5">
      <c r="A274" s="26">
        <v>67</v>
      </c>
      <c r="B274" s="278" t="s">
        <v>323</v>
      </c>
      <c r="C274" s="247" t="s">
        <v>3</v>
      </c>
      <c r="D274" s="278" t="s">
        <v>324</v>
      </c>
      <c r="E274" s="279" t="s">
        <v>3</v>
      </c>
      <c r="F274" s="279"/>
      <c r="G274" s="278" t="s">
        <v>324</v>
      </c>
      <c r="H274" s="278" t="s">
        <v>749</v>
      </c>
      <c r="I274" s="279" t="s">
        <v>612</v>
      </c>
      <c r="J274" s="279" t="s">
        <v>981</v>
      </c>
      <c r="K274" s="279" t="s">
        <v>25</v>
      </c>
      <c r="L274" s="139" t="s">
        <v>42</v>
      </c>
      <c r="M274" s="26"/>
      <c r="N274" s="26"/>
      <c r="O274" s="26"/>
      <c r="P274" s="26"/>
      <c r="Q274" s="26"/>
      <c r="R274" s="26"/>
      <c r="S274" s="26"/>
      <c r="T274" s="26"/>
      <c r="U274" s="26" t="s">
        <v>36</v>
      </c>
      <c r="V274" s="26"/>
      <c r="W274" s="189">
        <f t="shared" si="3"/>
        <v>1</v>
      </c>
      <c r="X274" s="143"/>
      <c r="Y274" s="143"/>
      <c r="Z274" s="143"/>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97"/>
    </row>
    <row r="275" spans="1:69" s="198" customFormat="1" ht="31.5">
      <c r="A275" s="26">
        <v>68</v>
      </c>
      <c r="B275" s="278" t="s">
        <v>325</v>
      </c>
      <c r="C275" s="247" t="s">
        <v>3</v>
      </c>
      <c r="D275" s="278" t="s">
        <v>326</v>
      </c>
      <c r="E275" s="279" t="s">
        <v>3</v>
      </c>
      <c r="F275" s="279"/>
      <c r="G275" s="278" t="s">
        <v>326</v>
      </c>
      <c r="H275" s="278" t="s">
        <v>747</v>
      </c>
      <c r="I275" s="279" t="s">
        <v>612</v>
      </c>
      <c r="J275" s="279" t="s">
        <v>981</v>
      </c>
      <c r="K275" s="279" t="s">
        <v>25</v>
      </c>
      <c r="L275" s="139" t="s">
        <v>42</v>
      </c>
      <c r="M275" s="26"/>
      <c r="N275" s="26"/>
      <c r="O275" s="26"/>
      <c r="P275" s="26"/>
      <c r="Q275" s="26"/>
      <c r="R275" s="26"/>
      <c r="S275" s="26"/>
      <c r="T275" s="26"/>
      <c r="U275" s="26" t="s">
        <v>36</v>
      </c>
      <c r="V275" s="26"/>
      <c r="W275" s="189">
        <f t="shared" si="3"/>
        <v>1</v>
      </c>
      <c r="X275" s="143"/>
      <c r="Y275" s="143"/>
      <c r="Z275" s="143"/>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97"/>
    </row>
    <row r="276" spans="1:69" s="198" customFormat="1" ht="47.25">
      <c r="A276" s="26">
        <v>69</v>
      </c>
      <c r="B276" s="278" t="s">
        <v>1057</v>
      </c>
      <c r="C276" s="247" t="s">
        <v>3</v>
      </c>
      <c r="D276" s="278" t="s">
        <v>327</v>
      </c>
      <c r="E276" s="279" t="s">
        <v>3</v>
      </c>
      <c r="F276" s="279"/>
      <c r="G276" s="278" t="s">
        <v>327</v>
      </c>
      <c r="H276" s="13" t="s">
        <v>748</v>
      </c>
      <c r="I276" s="279" t="s">
        <v>612</v>
      </c>
      <c r="J276" s="279" t="s">
        <v>981</v>
      </c>
      <c r="K276" s="279" t="s">
        <v>25</v>
      </c>
      <c r="L276" s="139" t="s">
        <v>42</v>
      </c>
      <c r="M276" s="26"/>
      <c r="N276" s="26"/>
      <c r="O276" s="26"/>
      <c r="P276" s="26"/>
      <c r="Q276" s="26"/>
      <c r="R276" s="26"/>
      <c r="S276" s="26"/>
      <c r="T276" s="26"/>
      <c r="U276" s="26" t="s">
        <v>36</v>
      </c>
      <c r="V276" s="26"/>
      <c r="W276" s="189">
        <f t="shared" si="3"/>
        <v>1</v>
      </c>
      <c r="X276" s="143"/>
      <c r="Y276" s="143"/>
      <c r="Z276" s="143"/>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97"/>
    </row>
    <row r="277" spans="1:69">
      <c r="A277" s="364" t="s">
        <v>328</v>
      </c>
      <c r="B277" s="365"/>
      <c r="C277" s="365"/>
      <c r="D277" s="366"/>
      <c r="E277" s="137" t="s">
        <v>27</v>
      </c>
      <c r="F277" s="137"/>
      <c r="G277" s="137"/>
      <c r="H277" s="137"/>
      <c r="I277" s="137"/>
      <c r="J277" s="137"/>
      <c r="K277" s="137" t="s">
        <v>27</v>
      </c>
      <c r="L277" s="137" t="s">
        <v>27</v>
      </c>
      <c r="M277" s="137" t="s">
        <v>35</v>
      </c>
      <c r="N277" s="137"/>
      <c r="O277" s="137"/>
      <c r="P277" s="137"/>
      <c r="Q277" s="137"/>
      <c r="R277" s="137"/>
      <c r="S277" s="137"/>
      <c r="T277" s="137"/>
      <c r="U277" s="137"/>
      <c r="V277" s="137"/>
      <c r="W277" s="137"/>
      <c r="X277" s="143"/>
      <c r="Y277" s="143"/>
      <c r="Z277" s="143"/>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row>
    <row r="278" spans="1:69" s="198" customFormat="1" ht="63.75" customHeight="1">
      <c r="A278" s="361">
        <v>71</v>
      </c>
      <c r="B278" s="352" t="s">
        <v>329</v>
      </c>
      <c r="C278" s="320" t="s">
        <v>3</v>
      </c>
      <c r="D278" s="278" t="s">
        <v>750</v>
      </c>
      <c r="E278" s="320" t="s">
        <v>3</v>
      </c>
      <c r="F278" s="320"/>
      <c r="G278" s="278" t="s">
        <v>750</v>
      </c>
      <c r="H278" s="278" t="s">
        <v>751</v>
      </c>
      <c r="I278" s="279" t="s">
        <v>612</v>
      </c>
      <c r="J278" s="279" t="s">
        <v>981</v>
      </c>
      <c r="K278" s="279" t="s">
        <v>25</v>
      </c>
      <c r="L278" s="139" t="s">
        <v>42</v>
      </c>
      <c r="M278" s="26"/>
      <c r="N278" s="26"/>
      <c r="O278" s="26"/>
      <c r="P278" s="26"/>
      <c r="Q278" s="26"/>
      <c r="R278" s="26"/>
      <c r="S278" s="26"/>
      <c r="T278" s="26"/>
      <c r="U278" s="26" t="s">
        <v>36</v>
      </c>
      <c r="V278" s="26"/>
      <c r="W278" s="189">
        <f t="shared" si="3"/>
        <v>1</v>
      </c>
      <c r="X278" s="143"/>
      <c r="Y278" s="143"/>
      <c r="Z278" s="143"/>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97"/>
    </row>
    <row r="279" spans="1:69" s="198" customFormat="1" ht="47.25">
      <c r="A279" s="363"/>
      <c r="B279" s="354"/>
      <c r="C279" s="322"/>
      <c r="D279" s="278" t="s">
        <v>752</v>
      </c>
      <c r="E279" s="322"/>
      <c r="F279" s="322"/>
      <c r="G279" s="278" t="s">
        <v>752</v>
      </c>
      <c r="H279" s="278" t="s">
        <v>753</v>
      </c>
      <c r="I279" s="279" t="s">
        <v>612</v>
      </c>
      <c r="J279" s="279" t="s">
        <v>981</v>
      </c>
      <c r="K279" s="279" t="s">
        <v>25</v>
      </c>
      <c r="L279" s="139" t="s">
        <v>42</v>
      </c>
      <c r="M279" s="26">
        <v>1</v>
      </c>
      <c r="N279" s="26"/>
      <c r="O279" s="26" t="s">
        <v>36</v>
      </c>
      <c r="P279" s="26"/>
      <c r="Q279" s="26"/>
      <c r="R279" s="26"/>
      <c r="S279" s="26"/>
      <c r="T279" s="26"/>
      <c r="U279" s="26"/>
      <c r="V279" s="26"/>
      <c r="W279" s="189">
        <f t="shared" si="3"/>
        <v>1</v>
      </c>
      <c r="X279" s="143"/>
      <c r="Y279" s="143"/>
      <c r="Z279" s="143"/>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97"/>
    </row>
    <row r="280" spans="1:69">
      <c r="A280" s="364" t="s">
        <v>330</v>
      </c>
      <c r="B280" s="365"/>
      <c r="C280" s="365"/>
      <c r="D280" s="366"/>
      <c r="E280" s="137" t="s">
        <v>27</v>
      </c>
      <c r="F280" s="137"/>
      <c r="G280" s="137"/>
      <c r="H280" s="137"/>
      <c r="I280" s="137"/>
      <c r="J280" s="137"/>
      <c r="K280" s="137" t="s">
        <v>27</v>
      </c>
      <c r="L280" s="137" t="s">
        <v>27</v>
      </c>
      <c r="M280" s="137" t="s">
        <v>27</v>
      </c>
      <c r="N280" s="137"/>
      <c r="O280" s="137"/>
      <c r="P280" s="137"/>
      <c r="Q280" s="137"/>
      <c r="R280" s="137"/>
      <c r="S280" s="137"/>
      <c r="T280" s="137"/>
      <c r="U280" s="137"/>
      <c r="V280" s="137"/>
      <c r="W280" s="137"/>
      <c r="X280" s="143"/>
      <c r="Y280" s="143"/>
      <c r="Z280" s="143"/>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row>
    <row r="281" spans="1:69" s="198" customFormat="1" ht="31.5">
      <c r="A281" s="26">
        <v>73</v>
      </c>
      <c r="B281" s="278" t="s">
        <v>331</v>
      </c>
      <c r="C281" s="279" t="s">
        <v>3</v>
      </c>
      <c r="D281" s="278" t="s">
        <v>332</v>
      </c>
      <c r="E281" s="279" t="s">
        <v>3</v>
      </c>
      <c r="F281" s="279"/>
      <c r="G281" s="278" t="s">
        <v>332</v>
      </c>
      <c r="H281" s="278" t="s">
        <v>754</v>
      </c>
      <c r="I281" s="279" t="s">
        <v>612</v>
      </c>
      <c r="J281" s="279" t="s">
        <v>981</v>
      </c>
      <c r="K281" s="279" t="s">
        <v>25</v>
      </c>
      <c r="L281" s="139" t="s">
        <v>42</v>
      </c>
      <c r="M281" s="26"/>
      <c r="N281" s="26"/>
      <c r="O281" s="26"/>
      <c r="P281" s="26"/>
      <c r="Q281" s="26"/>
      <c r="R281" s="26"/>
      <c r="S281" s="26"/>
      <c r="T281" s="26"/>
      <c r="U281" s="26" t="s">
        <v>36</v>
      </c>
      <c r="V281" s="26"/>
      <c r="W281" s="189">
        <f t="shared" si="3"/>
        <v>1</v>
      </c>
      <c r="X281" s="143"/>
      <c r="Y281" s="143"/>
      <c r="Z281" s="143"/>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97"/>
    </row>
    <row r="282" spans="1:69">
      <c r="A282" s="410" t="s">
        <v>1259</v>
      </c>
      <c r="B282" s="411"/>
      <c r="C282" s="411"/>
      <c r="D282" s="412"/>
      <c r="E282" s="124"/>
      <c r="F282" s="124"/>
      <c r="G282" s="125"/>
      <c r="H282" s="125"/>
      <c r="I282" s="124"/>
      <c r="J282" s="124"/>
      <c r="K282" s="124"/>
      <c r="L282" s="126"/>
      <c r="M282" s="127"/>
      <c r="N282" s="126"/>
      <c r="O282" s="126"/>
      <c r="P282" s="126"/>
      <c r="Q282" s="126"/>
      <c r="R282" s="126"/>
      <c r="S282" s="126"/>
      <c r="T282" s="126"/>
      <c r="U282" s="126"/>
      <c r="V282" s="126"/>
      <c r="W282" s="128"/>
      <c r="X282" s="143"/>
      <c r="Y282" s="143"/>
      <c r="Z282" s="143"/>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row>
    <row r="283" spans="1:69">
      <c r="A283" s="364" t="s">
        <v>333</v>
      </c>
      <c r="B283" s="365"/>
      <c r="C283" s="365"/>
      <c r="D283" s="366"/>
      <c r="E283" s="140" t="s">
        <v>27</v>
      </c>
      <c r="F283" s="140"/>
      <c r="G283" s="137"/>
      <c r="H283" s="137"/>
      <c r="I283" s="140"/>
      <c r="J283" s="140"/>
      <c r="K283" s="140"/>
      <c r="L283" s="140"/>
      <c r="M283" s="137" t="s">
        <v>27</v>
      </c>
      <c r="N283" s="140"/>
      <c r="O283" s="140"/>
      <c r="P283" s="140"/>
      <c r="Q283" s="140"/>
      <c r="R283" s="140"/>
      <c r="S283" s="140"/>
      <c r="T283" s="140"/>
      <c r="U283" s="140"/>
      <c r="V283" s="140"/>
      <c r="W283" s="140"/>
      <c r="X283" s="143"/>
      <c r="Y283" s="143"/>
      <c r="Z283" s="14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row>
    <row r="284" spans="1:69" s="198" customFormat="1" ht="45.75" customHeight="1">
      <c r="A284" s="361">
        <v>77</v>
      </c>
      <c r="B284" s="352" t="s">
        <v>334</v>
      </c>
      <c r="C284" s="320" t="s">
        <v>1</v>
      </c>
      <c r="D284" s="352" t="s">
        <v>335</v>
      </c>
      <c r="E284" s="320" t="s">
        <v>1</v>
      </c>
      <c r="F284" s="320"/>
      <c r="G284" s="321" t="s">
        <v>335</v>
      </c>
      <c r="H284" s="254" t="s">
        <v>1454</v>
      </c>
      <c r="I284" s="279" t="s">
        <v>612</v>
      </c>
      <c r="J284" s="279" t="s">
        <v>981</v>
      </c>
      <c r="K284" s="279" t="s">
        <v>25</v>
      </c>
      <c r="L284" s="279" t="s">
        <v>42</v>
      </c>
      <c r="M284" s="279"/>
      <c r="N284" s="26"/>
      <c r="O284" s="26" t="s">
        <v>36</v>
      </c>
      <c r="P284" s="26"/>
      <c r="Q284" s="26"/>
      <c r="R284" s="26"/>
      <c r="S284" s="26"/>
      <c r="T284" s="26"/>
      <c r="U284" s="26"/>
      <c r="V284" s="26"/>
      <c r="W284" s="189">
        <f t="shared" si="3"/>
        <v>1</v>
      </c>
      <c r="X284" s="143"/>
      <c r="Y284" s="143"/>
      <c r="Z284" s="143"/>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97"/>
    </row>
    <row r="285" spans="1:69" s="198" customFormat="1" ht="45.75" customHeight="1">
      <c r="A285" s="362"/>
      <c r="B285" s="353"/>
      <c r="C285" s="321"/>
      <c r="D285" s="353"/>
      <c r="E285" s="321"/>
      <c r="F285" s="321"/>
      <c r="G285" s="321"/>
      <c r="H285" s="254" t="s">
        <v>1454</v>
      </c>
      <c r="I285" s="279" t="s">
        <v>612</v>
      </c>
      <c r="J285" s="279" t="s">
        <v>981</v>
      </c>
      <c r="K285" s="279" t="s">
        <v>25</v>
      </c>
      <c r="L285" s="279" t="s">
        <v>42</v>
      </c>
      <c r="M285" s="251"/>
      <c r="N285" s="26"/>
      <c r="O285" s="26"/>
      <c r="P285" s="26"/>
      <c r="Q285" s="26" t="s">
        <v>36</v>
      </c>
      <c r="R285" s="26"/>
      <c r="S285" s="26"/>
      <c r="T285" s="26"/>
      <c r="U285" s="26"/>
      <c r="V285" s="26"/>
      <c r="W285" s="189">
        <f t="shared" si="3"/>
        <v>1</v>
      </c>
      <c r="X285" s="143"/>
      <c r="Y285" s="143"/>
      <c r="Z285" s="143"/>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97"/>
    </row>
    <row r="286" spans="1:69" s="198" customFormat="1" ht="45.75" customHeight="1">
      <c r="A286" s="363"/>
      <c r="B286" s="354"/>
      <c r="C286" s="322"/>
      <c r="D286" s="354"/>
      <c r="E286" s="322"/>
      <c r="F286" s="322"/>
      <c r="G286" s="322"/>
      <c r="H286" s="254" t="s">
        <v>1454</v>
      </c>
      <c r="I286" s="279" t="s">
        <v>612</v>
      </c>
      <c r="J286" s="279" t="s">
        <v>981</v>
      </c>
      <c r="K286" s="279" t="s">
        <v>25</v>
      </c>
      <c r="L286" s="279" t="s">
        <v>42</v>
      </c>
      <c r="M286" s="251"/>
      <c r="N286" s="26"/>
      <c r="O286" s="26"/>
      <c r="P286" s="26"/>
      <c r="Q286" s="26"/>
      <c r="R286" s="26"/>
      <c r="S286" s="26"/>
      <c r="T286" s="26" t="s">
        <v>36</v>
      </c>
      <c r="U286" s="26"/>
      <c r="V286" s="26"/>
      <c r="W286" s="189">
        <f t="shared" si="3"/>
        <v>1</v>
      </c>
      <c r="X286" s="143"/>
      <c r="Y286" s="143"/>
      <c r="Z286" s="143"/>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97"/>
    </row>
    <row r="287" spans="1:69" s="198" customFormat="1" ht="30.75" customHeight="1">
      <c r="A287" s="361">
        <v>80</v>
      </c>
      <c r="B287" s="352" t="s">
        <v>336</v>
      </c>
      <c r="C287" s="320" t="s">
        <v>1</v>
      </c>
      <c r="D287" s="352" t="s">
        <v>337</v>
      </c>
      <c r="E287" s="320" t="s">
        <v>1</v>
      </c>
      <c r="F287" s="320"/>
      <c r="G287" s="278" t="s">
        <v>755</v>
      </c>
      <c r="H287" s="278" t="s">
        <v>755</v>
      </c>
      <c r="I287" s="279" t="s">
        <v>612</v>
      </c>
      <c r="J287" s="279" t="s">
        <v>981</v>
      </c>
      <c r="K287" s="251" t="s">
        <v>25</v>
      </c>
      <c r="L287" s="251" t="s">
        <v>42</v>
      </c>
      <c r="M287" s="251"/>
      <c r="N287" s="26"/>
      <c r="O287" s="26"/>
      <c r="P287" s="26"/>
      <c r="Q287" s="26"/>
      <c r="R287" s="26"/>
      <c r="S287" s="26" t="s">
        <v>36</v>
      </c>
      <c r="T287" s="26"/>
      <c r="U287" s="26"/>
      <c r="V287" s="26"/>
      <c r="W287" s="189">
        <f t="shared" si="3"/>
        <v>1</v>
      </c>
      <c r="X287" s="143"/>
      <c r="Y287" s="143"/>
      <c r="Z287" s="143"/>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97"/>
    </row>
    <row r="288" spans="1:69" s="198" customFormat="1" ht="30.75" customHeight="1">
      <c r="A288" s="362"/>
      <c r="B288" s="353"/>
      <c r="C288" s="321"/>
      <c r="D288" s="353"/>
      <c r="E288" s="321"/>
      <c r="F288" s="321"/>
      <c r="G288" s="278" t="s">
        <v>756</v>
      </c>
      <c r="H288" s="278" t="s">
        <v>756</v>
      </c>
      <c r="I288" s="279" t="s">
        <v>612</v>
      </c>
      <c r="J288" s="279" t="s">
        <v>981</v>
      </c>
      <c r="K288" s="251" t="s">
        <v>25</v>
      </c>
      <c r="L288" s="251" t="s">
        <v>42</v>
      </c>
      <c r="M288" s="251"/>
      <c r="N288" s="26"/>
      <c r="O288" s="26"/>
      <c r="P288" s="26"/>
      <c r="Q288" s="26"/>
      <c r="R288" s="26" t="s">
        <v>36</v>
      </c>
      <c r="S288" s="26"/>
      <c r="T288" s="26"/>
      <c r="U288" s="26"/>
      <c r="V288" s="26"/>
      <c r="W288" s="189">
        <f t="shared" si="3"/>
        <v>1</v>
      </c>
      <c r="X288" s="143"/>
      <c r="Y288" s="143"/>
      <c r="Z288" s="143"/>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97"/>
    </row>
    <row r="289" spans="1:69" s="198" customFormat="1" ht="30.75" customHeight="1">
      <c r="A289" s="363"/>
      <c r="B289" s="354"/>
      <c r="C289" s="322"/>
      <c r="D289" s="354"/>
      <c r="E289" s="322"/>
      <c r="F289" s="322"/>
      <c r="G289" s="278" t="s">
        <v>757</v>
      </c>
      <c r="H289" s="278" t="s">
        <v>758</v>
      </c>
      <c r="I289" s="279" t="s">
        <v>612</v>
      </c>
      <c r="J289" s="279" t="s">
        <v>981</v>
      </c>
      <c r="K289" s="251" t="s">
        <v>25</v>
      </c>
      <c r="L289" s="251" t="s">
        <v>42</v>
      </c>
      <c r="M289" s="251"/>
      <c r="N289" s="26"/>
      <c r="O289" s="26"/>
      <c r="P289" s="26"/>
      <c r="Q289" s="26"/>
      <c r="R289" s="26"/>
      <c r="S289" s="26"/>
      <c r="T289" s="26"/>
      <c r="U289" s="26"/>
      <c r="V289" s="26" t="s">
        <v>36</v>
      </c>
      <c r="W289" s="189">
        <f t="shared" si="3"/>
        <v>1</v>
      </c>
      <c r="X289" s="143"/>
      <c r="Y289" s="143"/>
      <c r="Z289" s="143"/>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97"/>
    </row>
    <row r="290" spans="1:69" s="198" customFormat="1" ht="32.25" customHeight="1">
      <c r="A290" s="361">
        <v>83</v>
      </c>
      <c r="B290" s="408" t="s">
        <v>338</v>
      </c>
      <c r="C290" s="320" t="s">
        <v>1</v>
      </c>
      <c r="D290" s="389" t="s">
        <v>339</v>
      </c>
      <c r="E290" s="320" t="s">
        <v>1</v>
      </c>
      <c r="F290" s="320"/>
      <c r="G290" s="361" t="s">
        <v>339</v>
      </c>
      <c r="H290" s="278" t="s">
        <v>759</v>
      </c>
      <c r="I290" s="279" t="s">
        <v>612</v>
      </c>
      <c r="J290" s="279" t="s">
        <v>981</v>
      </c>
      <c r="K290" s="251" t="s">
        <v>25</v>
      </c>
      <c r="L290" s="251" t="s">
        <v>42</v>
      </c>
      <c r="M290" s="26"/>
      <c r="N290" s="26"/>
      <c r="O290" s="26"/>
      <c r="P290" s="26"/>
      <c r="Q290" s="26"/>
      <c r="R290" s="26" t="s">
        <v>36</v>
      </c>
      <c r="S290" s="26"/>
      <c r="T290" s="26"/>
      <c r="U290" s="26"/>
      <c r="V290" s="26"/>
      <c r="W290" s="189">
        <f t="shared" si="3"/>
        <v>1</v>
      </c>
      <c r="X290" s="143"/>
      <c r="Y290" s="143"/>
      <c r="Z290" s="143"/>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97"/>
    </row>
    <row r="291" spans="1:69" s="198" customFormat="1" ht="31.5">
      <c r="A291" s="363"/>
      <c r="B291" s="409"/>
      <c r="C291" s="322"/>
      <c r="D291" s="390"/>
      <c r="E291" s="322"/>
      <c r="F291" s="322"/>
      <c r="G291" s="363"/>
      <c r="H291" s="8" t="s">
        <v>760</v>
      </c>
      <c r="I291" s="279" t="s">
        <v>612</v>
      </c>
      <c r="J291" s="279" t="s">
        <v>981</v>
      </c>
      <c r="K291" s="251" t="s">
        <v>25</v>
      </c>
      <c r="L291" s="251" t="s">
        <v>42</v>
      </c>
      <c r="M291" s="26"/>
      <c r="N291" s="26"/>
      <c r="O291" s="26"/>
      <c r="P291" s="26"/>
      <c r="Q291" s="26"/>
      <c r="R291" s="26"/>
      <c r="S291" s="26" t="s">
        <v>36</v>
      </c>
      <c r="T291" s="26"/>
      <c r="U291" s="26"/>
      <c r="V291" s="26"/>
      <c r="W291" s="189">
        <f t="shared" si="3"/>
        <v>1</v>
      </c>
      <c r="X291" s="143"/>
      <c r="Y291" s="143"/>
      <c r="Z291" s="143"/>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97"/>
    </row>
    <row r="292" spans="1:69" s="198" customFormat="1" ht="50.25" customHeight="1">
      <c r="A292" s="361">
        <v>86</v>
      </c>
      <c r="B292" s="389" t="s">
        <v>340</v>
      </c>
      <c r="C292" s="320" t="s">
        <v>1</v>
      </c>
      <c r="D292" s="389" t="s">
        <v>341</v>
      </c>
      <c r="E292" s="320" t="s">
        <v>1</v>
      </c>
      <c r="F292" s="320"/>
      <c r="G292" s="361" t="s">
        <v>341</v>
      </c>
      <c r="H292" s="268" t="s">
        <v>1455</v>
      </c>
      <c r="I292" s="279" t="s">
        <v>612</v>
      </c>
      <c r="J292" s="279" t="s">
        <v>981</v>
      </c>
      <c r="K292" s="279" t="s">
        <v>25</v>
      </c>
      <c r="L292" s="251" t="s">
        <v>42</v>
      </c>
      <c r="M292" s="26"/>
      <c r="N292" s="26"/>
      <c r="O292" s="26" t="s">
        <v>36</v>
      </c>
      <c r="P292" s="26"/>
      <c r="Q292" s="26"/>
      <c r="R292" s="26"/>
      <c r="S292" s="26"/>
      <c r="T292" s="26"/>
      <c r="U292" s="26"/>
      <c r="V292" s="26"/>
      <c r="W292" s="189">
        <f t="shared" si="3"/>
        <v>1</v>
      </c>
      <c r="X292" s="143"/>
      <c r="Y292" s="143"/>
      <c r="Z292" s="143"/>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97"/>
    </row>
    <row r="293" spans="1:69" s="198" customFormat="1" ht="50.25" customHeight="1">
      <c r="A293" s="362"/>
      <c r="B293" s="404"/>
      <c r="C293" s="321"/>
      <c r="D293" s="404"/>
      <c r="E293" s="321"/>
      <c r="F293" s="321"/>
      <c r="G293" s="362"/>
      <c r="H293" s="268" t="s">
        <v>1456</v>
      </c>
      <c r="I293" s="279" t="s">
        <v>612</v>
      </c>
      <c r="J293" s="279" t="s">
        <v>981</v>
      </c>
      <c r="K293" s="279" t="s">
        <v>25</v>
      </c>
      <c r="L293" s="251" t="s">
        <v>42</v>
      </c>
      <c r="M293" s="26"/>
      <c r="N293" s="26"/>
      <c r="O293" s="26"/>
      <c r="P293" s="26"/>
      <c r="Q293" s="26"/>
      <c r="R293" s="26"/>
      <c r="S293" s="26" t="s">
        <v>36</v>
      </c>
      <c r="T293" s="26"/>
      <c r="U293" s="26"/>
      <c r="V293" s="26"/>
      <c r="W293" s="189">
        <f t="shared" si="3"/>
        <v>1</v>
      </c>
      <c r="X293" s="143"/>
      <c r="Y293" s="143"/>
      <c r="Z293" s="14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97"/>
    </row>
    <row r="294" spans="1:69" s="198" customFormat="1" ht="50.25" customHeight="1">
      <c r="A294" s="362"/>
      <c r="B294" s="404"/>
      <c r="C294" s="321"/>
      <c r="D294" s="404"/>
      <c r="E294" s="321"/>
      <c r="F294" s="321"/>
      <c r="G294" s="362"/>
      <c r="H294" s="268" t="s">
        <v>1457</v>
      </c>
      <c r="I294" s="279" t="s">
        <v>612</v>
      </c>
      <c r="J294" s="279" t="s">
        <v>981</v>
      </c>
      <c r="K294" s="279" t="s">
        <v>25</v>
      </c>
      <c r="L294" s="251" t="s">
        <v>42</v>
      </c>
      <c r="M294" s="26"/>
      <c r="N294" s="26"/>
      <c r="O294" s="26"/>
      <c r="P294" s="26"/>
      <c r="Q294" s="26" t="s">
        <v>36</v>
      </c>
      <c r="R294" s="26"/>
      <c r="S294" s="26"/>
      <c r="T294" s="26"/>
      <c r="U294" s="26"/>
      <c r="V294" s="26"/>
      <c r="W294" s="189">
        <f t="shared" si="3"/>
        <v>1</v>
      </c>
      <c r="X294" s="143"/>
      <c r="Y294" s="143"/>
      <c r="Z294" s="143"/>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97"/>
    </row>
    <row r="295" spans="1:69" s="198" customFormat="1" ht="50.25" customHeight="1">
      <c r="A295" s="362"/>
      <c r="B295" s="404"/>
      <c r="C295" s="321"/>
      <c r="D295" s="404"/>
      <c r="E295" s="321"/>
      <c r="F295" s="321"/>
      <c r="G295" s="362"/>
      <c r="H295" s="268" t="s">
        <v>1458</v>
      </c>
      <c r="I295" s="279" t="s">
        <v>612</v>
      </c>
      <c r="J295" s="279" t="s">
        <v>981</v>
      </c>
      <c r="K295" s="279" t="s">
        <v>25</v>
      </c>
      <c r="L295" s="251" t="s">
        <v>42</v>
      </c>
      <c r="M295" s="26"/>
      <c r="N295" s="26"/>
      <c r="O295" s="26"/>
      <c r="P295" s="26"/>
      <c r="Q295" s="26"/>
      <c r="R295" s="26" t="s">
        <v>36</v>
      </c>
      <c r="S295" s="26"/>
      <c r="T295" s="26"/>
      <c r="U295" s="26"/>
      <c r="V295" s="26"/>
      <c r="W295" s="189">
        <f t="shared" si="3"/>
        <v>1</v>
      </c>
      <c r="X295" s="143"/>
      <c r="Y295" s="143"/>
      <c r="Z295" s="143"/>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97"/>
    </row>
    <row r="296" spans="1:69" s="198" customFormat="1" ht="50.25" customHeight="1">
      <c r="A296" s="363"/>
      <c r="B296" s="390"/>
      <c r="C296" s="322"/>
      <c r="D296" s="390"/>
      <c r="E296" s="322"/>
      <c r="F296" s="322"/>
      <c r="G296" s="363"/>
      <c r="H296" s="268" t="s">
        <v>1459</v>
      </c>
      <c r="I296" s="279" t="s">
        <v>612</v>
      </c>
      <c r="J296" s="279" t="s">
        <v>981</v>
      </c>
      <c r="K296" s="279" t="s">
        <v>25</v>
      </c>
      <c r="L296" s="251" t="s">
        <v>42</v>
      </c>
      <c r="M296" s="26"/>
      <c r="N296" s="26"/>
      <c r="O296" s="26"/>
      <c r="P296" s="26"/>
      <c r="Q296" s="26"/>
      <c r="R296" s="26"/>
      <c r="S296" s="26"/>
      <c r="T296" s="26"/>
      <c r="U296" s="26" t="s">
        <v>36</v>
      </c>
      <c r="V296" s="26"/>
      <c r="W296" s="189">
        <f t="shared" si="3"/>
        <v>1</v>
      </c>
      <c r="X296" s="143"/>
      <c r="Y296" s="143"/>
      <c r="Z296" s="143"/>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97"/>
    </row>
    <row r="297" spans="1:69" s="198" customFormat="1" ht="34.5" customHeight="1">
      <c r="A297" s="401">
        <v>89</v>
      </c>
      <c r="B297" s="389" t="s">
        <v>342</v>
      </c>
      <c r="C297" s="405" t="s">
        <v>1</v>
      </c>
      <c r="D297" s="389" t="s">
        <v>343</v>
      </c>
      <c r="E297" s="405" t="s">
        <v>1</v>
      </c>
      <c r="F297" s="405"/>
      <c r="G297" s="401" t="s">
        <v>343</v>
      </c>
      <c r="H297" s="269" t="s">
        <v>761</v>
      </c>
      <c r="I297" s="279" t="s">
        <v>612</v>
      </c>
      <c r="J297" s="279" t="s">
        <v>981</v>
      </c>
      <c r="K297" s="279" t="s">
        <v>25</v>
      </c>
      <c r="L297" s="251" t="s">
        <v>42</v>
      </c>
      <c r="M297" s="26"/>
      <c r="N297" s="26"/>
      <c r="O297" s="26" t="s">
        <v>36</v>
      </c>
      <c r="P297" s="26"/>
      <c r="Q297" s="26"/>
      <c r="R297" s="26"/>
      <c r="S297" s="26"/>
      <c r="T297" s="26"/>
      <c r="U297" s="26"/>
      <c r="V297" s="26"/>
      <c r="W297" s="189">
        <f t="shared" si="3"/>
        <v>1</v>
      </c>
      <c r="X297" s="143"/>
      <c r="Y297" s="143"/>
      <c r="Z297" s="143"/>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97"/>
    </row>
    <row r="298" spans="1:69" s="198" customFormat="1" ht="34.5" customHeight="1">
      <c r="A298" s="402"/>
      <c r="B298" s="404"/>
      <c r="C298" s="406"/>
      <c r="D298" s="404"/>
      <c r="E298" s="406"/>
      <c r="F298" s="406"/>
      <c r="G298" s="402"/>
      <c r="H298" s="8" t="s">
        <v>762</v>
      </c>
      <c r="I298" s="279" t="s">
        <v>612</v>
      </c>
      <c r="J298" s="279" t="s">
        <v>981</v>
      </c>
      <c r="K298" s="279" t="s">
        <v>25</v>
      </c>
      <c r="L298" s="251" t="s">
        <v>42</v>
      </c>
      <c r="M298" s="26"/>
      <c r="N298" s="26"/>
      <c r="O298" s="26"/>
      <c r="P298" s="26"/>
      <c r="Q298" s="26" t="s">
        <v>36</v>
      </c>
      <c r="R298" s="26"/>
      <c r="S298" s="26"/>
      <c r="T298" s="26"/>
      <c r="U298" s="26"/>
      <c r="V298" s="26"/>
      <c r="W298" s="189">
        <f t="shared" si="3"/>
        <v>1</v>
      </c>
      <c r="X298" s="143"/>
      <c r="Y298" s="143"/>
      <c r="Z298" s="143"/>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97"/>
    </row>
    <row r="299" spans="1:69" s="198" customFormat="1" ht="34.5" customHeight="1">
      <c r="A299" s="402"/>
      <c r="B299" s="404"/>
      <c r="C299" s="406"/>
      <c r="D299" s="404"/>
      <c r="E299" s="406"/>
      <c r="F299" s="406"/>
      <c r="G299" s="402"/>
      <c r="H299" s="8" t="s">
        <v>763</v>
      </c>
      <c r="I299" s="279" t="s">
        <v>612</v>
      </c>
      <c r="J299" s="279" t="s">
        <v>981</v>
      </c>
      <c r="K299" s="279" t="s">
        <v>25</v>
      </c>
      <c r="L299" s="251" t="s">
        <v>42</v>
      </c>
      <c r="M299" s="26"/>
      <c r="N299" s="26"/>
      <c r="O299" s="26"/>
      <c r="P299" s="26"/>
      <c r="Q299" s="26"/>
      <c r="R299" s="26"/>
      <c r="S299" s="26"/>
      <c r="T299" s="26" t="s">
        <v>36</v>
      </c>
      <c r="U299" s="26"/>
      <c r="V299" s="26"/>
      <c r="W299" s="189">
        <f t="shared" si="3"/>
        <v>1</v>
      </c>
      <c r="X299" s="143"/>
      <c r="Y299" s="143"/>
      <c r="Z299" s="143"/>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97"/>
    </row>
    <row r="300" spans="1:69" s="198" customFormat="1" ht="34.5" customHeight="1">
      <c r="A300" s="403"/>
      <c r="B300" s="390"/>
      <c r="C300" s="407"/>
      <c r="D300" s="390"/>
      <c r="E300" s="407"/>
      <c r="F300" s="407"/>
      <c r="G300" s="403"/>
      <c r="H300" s="8" t="s">
        <v>764</v>
      </c>
      <c r="I300" s="279" t="s">
        <v>612</v>
      </c>
      <c r="J300" s="279" t="s">
        <v>981</v>
      </c>
      <c r="K300" s="279" t="s">
        <v>25</v>
      </c>
      <c r="L300" s="251" t="s">
        <v>42</v>
      </c>
      <c r="M300" s="26"/>
      <c r="N300" s="26"/>
      <c r="O300" s="26"/>
      <c r="P300" s="26"/>
      <c r="Q300" s="26"/>
      <c r="R300" s="26"/>
      <c r="S300" s="26"/>
      <c r="T300" s="26"/>
      <c r="U300" s="26" t="s">
        <v>36</v>
      </c>
      <c r="V300" s="26"/>
      <c r="W300" s="189">
        <f t="shared" si="3"/>
        <v>1</v>
      </c>
      <c r="X300" s="143"/>
      <c r="Y300" s="143"/>
      <c r="Z300" s="143"/>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97"/>
    </row>
    <row r="301" spans="1:69" s="198" customFormat="1" ht="49.5" customHeight="1">
      <c r="A301" s="26">
        <v>93</v>
      </c>
      <c r="B301" s="268" t="s">
        <v>344</v>
      </c>
      <c r="C301" s="247" t="s">
        <v>1</v>
      </c>
      <c r="D301" s="268" t="s">
        <v>345</v>
      </c>
      <c r="E301" s="279" t="s">
        <v>1</v>
      </c>
      <c r="F301" s="279"/>
      <c r="G301" s="19" t="s">
        <v>345</v>
      </c>
      <c r="H301" s="268" t="s">
        <v>1460</v>
      </c>
      <c r="I301" s="279" t="s">
        <v>612</v>
      </c>
      <c r="J301" s="279" t="s">
        <v>981</v>
      </c>
      <c r="K301" s="279" t="s">
        <v>25</v>
      </c>
      <c r="L301" s="139" t="s">
        <v>42</v>
      </c>
      <c r="M301" s="26"/>
      <c r="N301" s="26"/>
      <c r="O301" s="26"/>
      <c r="P301" s="26"/>
      <c r="Q301" s="26"/>
      <c r="R301" s="26" t="s">
        <v>36</v>
      </c>
      <c r="S301" s="26"/>
      <c r="T301" s="26"/>
      <c r="U301" s="26"/>
      <c r="V301" s="26"/>
      <c r="W301" s="189">
        <f t="shared" si="3"/>
        <v>1</v>
      </c>
      <c r="X301" s="143"/>
      <c r="Y301" s="143"/>
      <c r="Z301" s="143"/>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97"/>
    </row>
    <row r="302" spans="1:69" s="198" customFormat="1" ht="47.25">
      <c r="A302" s="26">
        <v>95</v>
      </c>
      <c r="B302" s="268" t="s">
        <v>346</v>
      </c>
      <c r="C302" s="247" t="s">
        <v>1</v>
      </c>
      <c r="D302" s="268" t="s">
        <v>347</v>
      </c>
      <c r="E302" s="279" t="s">
        <v>1</v>
      </c>
      <c r="F302" s="279"/>
      <c r="G302" s="19" t="s">
        <v>347</v>
      </c>
      <c r="H302" s="268" t="s">
        <v>1461</v>
      </c>
      <c r="I302" s="279" t="s">
        <v>612</v>
      </c>
      <c r="J302" s="279" t="s">
        <v>981</v>
      </c>
      <c r="K302" s="279" t="s">
        <v>25</v>
      </c>
      <c r="L302" s="139" t="s">
        <v>42</v>
      </c>
      <c r="M302" s="26"/>
      <c r="N302" s="26"/>
      <c r="O302" s="26"/>
      <c r="P302" s="26"/>
      <c r="Q302" s="26"/>
      <c r="R302" s="26"/>
      <c r="S302" s="26"/>
      <c r="T302" s="26"/>
      <c r="U302" s="26"/>
      <c r="V302" s="26" t="s">
        <v>36</v>
      </c>
      <c r="W302" s="189">
        <f t="shared" si="3"/>
        <v>1</v>
      </c>
      <c r="X302" s="143"/>
      <c r="Y302" s="143"/>
      <c r="Z302" s="143"/>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97"/>
    </row>
    <row r="303" spans="1:69" s="198" customFormat="1" ht="37.5" customHeight="1">
      <c r="A303" s="361">
        <v>98</v>
      </c>
      <c r="B303" s="352" t="s">
        <v>348</v>
      </c>
      <c r="C303" s="320" t="s">
        <v>1</v>
      </c>
      <c r="D303" s="352" t="s">
        <v>349</v>
      </c>
      <c r="E303" s="320" t="s">
        <v>1</v>
      </c>
      <c r="F303" s="320"/>
      <c r="G303" s="320" t="s">
        <v>349</v>
      </c>
      <c r="H303" s="252" t="s">
        <v>765</v>
      </c>
      <c r="I303" s="279" t="s">
        <v>612</v>
      </c>
      <c r="J303" s="279" t="s">
        <v>981</v>
      </c>
      <c r="K303" s="279" t="s">
        <v>25</v>
      </c>
      <c r="L303" s="139" t="s">
        <v>42</v>
      </c>
      <c r="M303" s="26"/>
      <c r="N303" s="26"/>
      <c r="O303" s="26"/>
      <c r="P303" s="26"/>
      <c r="Q303" s="26"/>
      <c r="R303" s="26"/>
      <c r="S303" s="26" t="s">
        <v>36</v>
      </c>
      <c r="T303" s="26"/>
      <c r="U303" s="26"/>
      <c r="V303" s="26"/>
      <c r="W303" s="189">
        <f t="shared" si="3"/>
        <v>1</v>
      </c>
      <c r="X303" s="143"/>
      <c r="Y303" s="143"/>
      <c r="Z303" s="14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97"/>
    </row>
    <row r="304" spans="1:69" s="198" customFormat="1" ht="37.5" customHeight="1">
      <c r="A304" s="362"/>
      <c r="B304" s="353"/>
      <c r="C304" s="321"/>
      <c r="D304" s="353"/>
      <c r="E304" s="321"/>
      <c r="F304" s="321"/>
      <c r="G304" s="321"/>
      <c r="H304" s="252" t="s">
        <v>765</v>
      </c>
      <c r="I304" s="279" t="s">
        <v>612</v>
      </c>
      <c r="J304" s="279" t="s">
        <v>981</v>
      </c>
      <c r="K304" s="279" t="s">
        <v>25</v>
      </c>
      <c r="L304" s="139" t="s">
        <v>42</v>
      </c>
      <c r="M304" s="26"/>
      <c r="N304" s="26"/>
      <c r="O304" s="26"/>
      <c r="P304" s="26"/>
      <c r="Q304" s="26"/>
      <c r="R304" s="26"/>
      <c r="S304" s="26"/>
      <c r="T304" s="26" t="s">
        <v>36</v>
      </c>
      <c r="U304" s="26"/>
      <c r="V304" s="26"/>
      <c r="W304" s="189">
        <f t="shared" si="3"/>
        <v>1</v>
      </c>
      <c r="X304" s="143"/>
      <c r="Y304" s="143"/>
      <c r="Z304" s="143"/>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97"/>
    </row>
    <row r="305" spans="1:69" s="198" customFormat="1" ht="37.5" customHeight="1">
      <c r="A305" s="363"/>
      <c r="B305" s="354"/>
      <c r="C305" s="322"/>
      <c r="D305" s="354"/>
      <c r="E305" s="322"/>
      <c r="F305" s="322"/>
      <c r="G305" s="322"/>
      <c r="H305" s="252" t="s">
        <v>765</v>
      </c>
      <c r="I305" s="279" t="s">
        <v>612</v>
      </c>
      <c r="J305" s="279" t="s">
        <v>981</v>
      </c>
      <c r="K305" s="279" t="s">
        <v>25</v>
      </c>
      <c r="L305" s="139" t="s">
        <v>42</v>
      </c>
      <c r="M305" s="26"/>
      <c r="N305" s="26"/>
      <c r="O305" s="26"/>
      <c r="P305" s="26"/>
      <c r="Q305" s="26"/>
      <c r="R305" s="26"/>
      <c r="S305" s="26"/>
      <c r="T305" s="26"/>
      <c r="U305" s="26"/>
      <c r="V305" s="26" t="s">
        <v>36</v>
      </c>
      <c r="W305" s="189">
        <f t="shared" si="3"/>
        <v>1</v>
      </c>
      <c r="X305" s="143"/>
      <c r="Y305" s="143"/>
      <c r="Z305" s="143"/>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97"/>
    </row>
    <row r="306" spans="1:69" s="198" customFormat="1" ht="63">
      <c r="A306" s="26">
        <v>101</v>
      </c>
      <c r="B306" s="278" t="s">
        <v>351</v>
      </c>
      <c r="C306" s="279" t="s">
        <v>1</v>
      </c>
      <c r="D306" s="278" t="s">
        <v>350</v>
      </c>
      <c r="E306" s="279" t="s">
        <v>1</v>
      </c>
      <c r="F306" s="279"/>
      <c r="G306" s="278" t="s">
        <v>350</v>
      </c>
      <c r="H306" s="278" t="s">
        <v>766</v>
      </c>
      <c r="I306" s="279" t="s">
        <v>612</v>
      </c>
      <c r="J306" s="279" t="s">
        <v>981</v>
      </c>
      <c r="K306" s="279" t="s">
        <v>25</v>
      </c>
      <c r="L306" s="139" t="s">
        <v>42</v>
      </c>
      <c r="M306" s="26"/>
      <c r="N306" s="26"/>
      <c r="O306" s="26"/>
      <c r="P306" s="26"/>
      <c r="Q306" s="26"/>
      <c r="R306" s="26"/>
      <c r="S306" s="26"/>
      <c r="T306" s="26"/>
      <c r="U306" s="26"/>
      <c r="V306" s="26" t="s">
        <v>36</v>
      </c>
      <c r="W306" s="189">
        <f t="shared" si="3"/>
        <v>1</v>
      </c>
      <c r="X306" s="143"/>
      <c r="Y306" s="143"/>
      <c r="Z306" s="143"/>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97"/>
    </row>
    <row r="307" spans="1:69">
      <c r="A307" s="364" t="s">
        <v>352</v>
      </c>
      <c r="B307" s="365"/>
      <c r="C307" s="365"/>
      <c r="D307" s="366"/>
      <c r="E307" s="137" t="s">
        <v>27</v>
      </c>
      <c r="F307" s="137"/>
      <c r="G307" s="137"/>
      <c r="H307" s="137"/>
      <c r="I307" s="137"/>
      <c r="J307" s="137"/>
      <c r="K307" s="137" t="s">
        <v>27</v>
      </c>
      <c r="L307" s="137" t="s">
        <v>27</v>
      </c>
      <c r="M307" s="137" t="s">
        <v>27</v>
      </c>
      <c r="N307" s="137"/>
      <c r="O307" s="137"/>
      <c r="P307" s="137"/>
      <c r="Q307" s="137"/>
      <c r="R307" s="137"/>
      <c r="S307" s="137"/>
      <c r="T307" s="137"/>
      <c r="U307" s="137"/>
      <c r="V307" s="137"/>
      <c r="W307" s="137"/>
      <c r="X307" s="143"/>
      <c r="Y307" s="143"/>
      <c r="Z307" s="143"/>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row>
    <row r="308" spans="1:69" s="198" customFormat="1" ht="66" customHeight="1">
      <c r="A308" s="372">
        <v>103</v>
      </c>
      <c r="B308" s="373" t="s">
        <v>353</v>
      </c>
      <c r="C308" s="376" t="s">
        <v>4</v>
      </c>
      <c r="D308" s="373" t="s">
        <v>354</v>
      </c>
      <c r="E308" s="376" t="s">
        <v>4</v>
      </c>
      <c r="F308" s="376" t="s">
        <v>36</v>
      </c>
      <c r="G308" s="367" t="s">
        <v>354</v>
      </c>
      <c r="H308" s="278" t="s">
        <v>767</v>
      </c>
      <c r="I308" s="279" t="s">
        <v>612</v>
      </c>
      <c r="J308" s="279" t="s">
        <v>981</v>
      </c>
      <c r="K308" s="76" t="s">
        <v>25</v>
      </c>
      <c r="L308" s="145" t="s">
        <v>42</v>
      </c>
      <c r="M308" s="14"/>
      <c r="N308" s="26" t="s">
        <v>36</v>
      </c>
      <c r="O308" s="26"/>
      <c r="P308" s="26"/>
      <c r="Q308" s="26"/>
      <c r="R308" s="26"/>
      <c r="S308" s="26"/>
      <c r="T308" s="26"/>
      <c r="U308" s="26"/>
      <c r="V308" s="26"/>
      <c r="W308" s="189">
        <f t="shared" ref="W308:W406" si="4">COUNTIF(N308:V308,"x")</f>
        <v>1</v>
      </c>
      <c r="X308" s="143"/>
      <c r="Y308" s="143"/>
      <c r="Z308" s="143"/>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97"/>
    </row>
    <row r="309" spans="1:69" s="198" customFormat="1" ht="54.75" customHeight="1">
      <c r="A309" s="371"/>
      <c r="B309" s="375"/>
      <c r="C309" s="378"/>
      <c r="D309" s="375"/>
      <c r="E309" s="378"/>
      <c r="F309" s="378"/>
      <c r="G309" s="369"/>
      <c r="H309" s="278" t="s">
        <v>768</v>
      </c>
      <c r="I309" s="279" t="s">
        <v>612</v>
      </c>
      <c r="J309" s="279" t="s">
        <v>981</v>
      </c>
      <c r="K309" s="76" t="s">
        <v>25</v>
      </c>
      <c r="L309" s="145" t="s">
        <v>42</v>
      </c>
      <c r="M309" s="14"/>
      <c r="N309" s="26"/>
      <c r="O309" s="26"/>
      <c r="P309" s="26"/>
      <c r="Q309" s="26"/>
      <c r="R309" s="26"/>
      <c r="S309" s="26"/>
      <c r="T309" s="26" t="s">
        <v>36</v>
      </c>
      <c r="U309" s="26"/>
      <c r="V309" s="26"/>
      <c r="W309" s="189">
        <f t="shared" si="4"/>
        <v>1</v>
      </c>
      <c r="X309" s="143"/>
      <c r="Y309" s="143"/>
      <c r="Z309" s="143"/>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97"/>
    </row>
    <row r="310" spans="1:69">
      <c r="A310" s="364" t="s">
        <v>355</v>
      </c>
      <c r="B310" s="365"/>
      <c r="C310" s="365"/>
      <c r="D310" s="366"/>
      <c r="E310" s="137" t="s">
        <v>27</v>
      </c>
      <c r="F310" s="137"/>
      <c r="G310" s="137"/>
      <c r="H310" s="137"/>
      <c r="I310" s="137"/>
      <c r="J310" s="137"/>
      <c r="K310" s="137" t="s">
        <v>27</v>
      </c>
      <c r="L310" s="137" t="s">
        <v>27</v>
      </c>
      <c r="M310" s="137" t="s">
        <v>1091</v>
      </c>
      <c r="N310" s="137"/>
      <c r="O310" s="137"/>
      <c r="P310" s="137"/>
      <c r="Q310" s="137"/>
      <c r="R310" s="137"/>
      <c r="S310" s="137"/>
      <c r="T310" s="137"/>
      <c r="U310" s="137"/>
      <c r="V310" s="137"/>
      <c r="W310" s="137"/>
      <c r="X310" s="143"/>
      <c r="Y310" s="143"/>
      <c r="Z310" s="143"/>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row>
    <row r="311" spans="1:69">
      <c r="A311" s="364" t="s">
        <v>356</v>
      </c>
      <c r="B311" s="365"/>
      <c r="C311" s="365"/>
      <c r="D311" s="366"/>
      <c r="E311" s="137" t="s">
        <v>27</v>
      </c>
      <c r="F311" s="137"/>
      <c r="G311" s="137"/>
      <c r="H311" s="137"/>
      <c r="I311" s="137"/>
      <c r="J311" s="137"/>
      <c r="K311" s="137" t="s">
        <v>27</v>
      </c>
      <c r="L311" s="137" t="s">
        <v>27</v>
      </c>
      <c r="M311" s="137" t="s">
        <v>37</v>
      </c>
      <c r="N311" s="137"/>
      <c r="O311" s="137"/>
      <c r="P311" s="137"/>
      <c r="Q311" s="137"/>
      <c r="R311" s="137"/>
      <c r="S311" s="137"/>
      <c r="T311" s="137"/>
      <c r="U311" s="137"/>
      <c r="V311" s="137"/>
      <c r="W311" s="137"/>
      <c r="X311" s="143"/>
      <c r="Y311" s="143"/>
      <c r="Z311" s="143"/>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row>
    <row r="312" spans="1:69" s="198" customFormat="1" ht="69" customHeight="1">
      <c r="A312" s="108">
        <v>112</v>
      </c>
      <c r="B312" s="144" t="s">
        <v>1058</v>
      </c>
      <c r="C312" s="279" t="s">
        <v>1</v>
      </c>
      <c r="D312" s="144" t="s">
        <v>1059</v>
      </c>
      <c r="E312" s="279" t="s">
        <v>1</v>
      </c>
      <c r="F312" s="279"/>
      <c r="G312" s="144" t="s">
        <v>1059</v>
      </c>
      <c r="H312" s="144" t="s">
        <v>1342</v>
      </c>
      <c r="I312" s="279" t="s">
        <v>612</v>
      </c>
      <c r="J312" s="279" t="s">
        <v>981</v>
      </c>
      <c r="K312" s="279" t="s">
        <v>25</v>
      </c>
      <c r="L312" s="139" t="s">
        <v>42</v>
      </c>
      <c r="M312" s="26"/>
      <c r="N312" s="26" t="s">
        <v>36</v>
      </c>
      <c r="O312" s="14"/>
      <c r="P312" s="14"/>
      <c r="Q312" s="14"/>
      <c r="R312" s="14"/>
      <c r="S312" s="14"/>
      <c r="T312" s="14"/>
      <c r="U312" s="14"/>
      <c r="V312" s="14"/>
      <c r="W312" s="189">
        <f t="shared" si="4"/>
        <v>1</v>
      </c>
      <c r="X312" s="143"/>
      <c r="Y312" s="143"/>
      <c r="Z312" s="143"/>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97"/>
    </row>
    <row r="313" spans="1:69" s="198" customFormat="1" ht="31.5">
      <c r="A313" s="26">
        <v>113</v>
      </c>
      <c r="B313" s="144" t="s">
        <v>1060</v>
      </c>
      <c r="C313" s="279" t="s">
        <v>3</v>
      </c>
      <c r="D313" s="144" t="s">
        <v>1061</v>
      </c>
      <c r="E313" s="110" t="s">
        <v>3</v>
      </c>
      <c r="F313" s="109"/>
      <c r="G313" s="278" t="s">
        <v>552</v>
      </c>
      <c r="H313" s="278" t="s">
        <v>1260</v>
      </c>
      <c r="I313" s="279" t="s">
        <v>612</v>
      </c>
      <c r="J313" s="279" t="s">
        <v>981</v>
      </c>
      <c r="K313" s="279" t="s">
        <v>25</v>
      </c>
      <c r="L313" s="139" t="s">
        <v>42</v>
      </c>
      <c r="M313" s="26"/>
      <c r="N313" s="26" t="s">
        <v>36</v>
      </c>
      <c r="O313" s="26"/>
      <c r="P313" s="26"/>
      <c r="Q313" s="26"/>
      <c r="R313" s="26"/>
      <c r="S313" s="26"/>
      <c r="T313" s="26"/>
      <c r="U313" s="26"/>
      <c r="V313" s="26"/>
      <c r="W313" s="189">
        <f t="shared" si="4"/>
        <v>1</v>
      </c>
      <c r="X313" s="143"/>
      <c r="Y313" s="143"/>
      <c r="Z313" s="14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97"/>
    </row>
    <row r="314" spans="1:69" s="198" customFormat="1" ht="47.25">
      <c r="A314" s="108">
        <v>114</v>
      </c>
      <c r="B314" s="225" t="s">
        <v>1062</v>
      </c>
      <c r="C314" s="76" t="s">
        <v>1</v>
      </c>
      <c r="D314" s="225" t="s">
        <v>1063</v>
      </c>
      <c r="E314" s="131" t="s">
        <v>3</v>
      </c>
      <c r="F314" s="131"/>
      <c r="G314" s="132" t="s">
        <v>1261</v>
      </c>
      <c r="H314" s="278" t="s">
        <v>1263</v>
      </c>
      <c r="I314" s="279" t="s">
        <v>612</v>
      </c>
      <c r="J314" s="279" t="s">
        <v>981</v>
      </c>
      <c r="K314" s="279" t="s">
        <v>25</v>
      </c>
      <c r="L314" s="139" t="s">
        <v>42</v>
      </c>
      <c r="M314" s="26">
        <v>1</v>
      </c>
      <c r="N314" s="26"/>
      <c r="O314" s="26" t="s">
        <v>36</v>
      </c>
      <c r="P314" s="26"/>
      <c r="Q314" s="26"/>
      <c r="R314" s="26"/>
      <c r="S314" s="26"/>
      <c r="T314" s="26"/>
      <c r="U314" s="26"/>
      <c r="V314" s="26"/>
      <c r="W314" s="189">
        <f t="shared" si="4"/>
        <v>1</v>
      </c>
      <c r="X314" s="143"/>
      <c r="Y314" s="143"/>
      <c r="Z314" s="143"/>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97"/>
    </row>
    <row r="315" spans="1:69" s="198" customFormat="1" ht="47.25">
      <c r="A315" s="25">
        <v>115</v>
      </c>
      <c r="B315" s="225" t="s">
        <v>1064</v>
      </c>
      <c r="C315" s="76" t="s">
        <v>1</v>
      </c>
      <c r="D315" s="225" t="s">
        <v>1065</v>
      </c>
      <c r="E315" s="131" t="s">
        <v>3</v>
      </c>
      <c r="F315" s="131"/>
      <c r="G315" s="132" t="s">
        <v>1262</v>
      </c>
      <c r="H315" s="278" t="s">
        <v>1264</v>
      </c>
      <c r="I315" s="279" t="s">
        <v>612</v>
      </c>
      <c r="J315" s="279" t="s">
        <v>981</v>
      </c>
      <c r="K315" s="279" t="s">
        <v>25</v>
      </c>
      <c r="L315" s="139" t="s">
        <v>42</v>
      </c>
      <c r="M315" s="26"/>
      <c r="N315" s="26"/>
      <c r="O315" s="26"/>
      <c r="P315" s="26" t="s">
        <v>36</v>
      </c>
      <c r="Q315" s="26"/>
      <c r="R315" s="26"/>
      <c r="S315" s="26"/>
      <c r="T315" s="26"/>
      <c r="U315" s="26"/>
      <c r="V315" s="26"/>
      <c r="W315" s="189">
        <f t="shared" si="4"/>
        <v>1</v>
      </c>
      <c r="X315" s="143"/>
      <c r="Y315" s="143"/>
      <c r="Z315" s="143"/>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97"/>
    </row>
    <row r="316" spans="1:69" s="198" customFormat="1" ht="47.25" customHeight="1">
      <c r="A316" s="25">
        <v>116</v>
      </c>
      <c r="B316" s="225" t="s">
        <v>1066</v>
      </c>
      <c r="C316" s="76" t="s">
        <v>1</v>
      </c>
      <c r="D316" s="225" t="s">
        <v>1067</v>
      </c>
      <c r="E316" s="131" t="s">
        <v>3</v>
      </c>
      <c r="F316" s="131"/>
      <c r="G316" s="130" t="s">
        <v>1067</v>
      </c>
      <c r="H316" s="278" t="s">
        <v>1265</v>
      </c>
      <c r="I316" s="279" t="s">
        <v>612</v>
      </c>
      <c r="J316" s="279" t="s">
        <v>981</v>
      </c>
      <c r="K316" s="279" t="s">
        <v>25</v>
      </c>
      <c r="L316" s="139" t="s">
        <v>42</v>
      </c>
      <c r="M316" s="26">
        <v>1</v>
      </c>
      <c r="N316" s="26"/>
      <c r="O316" s="26"/>
      <c r="P316" s="26"/>
      <c r="Q316" s="26"/>
      <c r="R316" s="26"/>
      <c r="S316" s="26" t="s">
        <v>36</v>
      </c>
      <c r="T316" s="26"/>
      <c r="U316" s="26"/>
      <c r="V316" s="26"/>
      <c r="W316" s="189">
        <f t="shared" si="4"/>
        <v>1</v>
      </c>
      <c r="X316" s="143"/>
      <c r="Y316" s="143"/>
      <c r="Z316" s="143"/>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97"/>
    </row>
    <row r="317" spans="1:69" s="198" customFormat="1" ht="47.25" customHeight="1">
      <c r="A317" s="25">
        <v>117</v>
      </c>
      <c r="B317" s="225" t="s">
        <v>1068</v>
      </c>
      <c r="C317" s="76" t="s">
        <v>1</v>
      </c>
      <c r="D317" s="225" t="s">
        <v>1069</v>
      </c>
      <c r="E317" s="131"/>
      <c r="F317" s="131"/>
      <c r="G317" s="130" t="s">
        <v>1069</v>
      </c>
      <c r="H317" s="278" t="s">
        <v>1266</v>
      </c>
      <c r="I317" s="279"/>
      <c r="J317" s="279"/>
      <c r="K317" s="279" t="s">
        <v>25</v>
      </c>
      <c r="L317" s="139" t="s">
        <v>42</v>
      </c>
      <c r="M317" s="26"/>
      <c r="N317" s="26"/>
      <c r="O317" s="26"/>
      <c r="P317" s="26"/>
      <c r="Q317" s="26"/>
      <c r="R317" s="26"/>
      <c r="S317" s="26"/>
      <c r="T317" s="26" t="s">
        <v>36</v>
      </c>
      <c r="U317" s="26"/>
      <c r="V317" s="26"/>
      <c r="W317" s="189">
        <f t="shared" si="4"/>
        <v>1</v>
      </c>
      <c r="X317" s="143"/>
      <c r="Y317" s="143"/>
      <c r="Z317" s="143"/>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97"/>
    </row>
    <row r="318" spans="1:69" s="198" customFormat="1" ht="47.25" customHeight="1">
      <c r="A318" s="25">
        <v>118</v>
      </c>
      <c r="B318" s="225" t="s">
        <v>1070</v>
      </c>
      <c r="C318" s="76" t="s">
        <v>1</v>
      </c>
      <c r="D318" s="225" t="s">
        <v>1071</v>
      </c>
      <c r="E318" s="131"/>
      <c r="F318" s="131"/>
      <c r="G318" s="130" t="s">
        <v>1071</v>
      </c>
      <c r="H318" s="278" t="s">
        <v>1358</v>
      </c>
      <c r="I318" s="279"/>
      <c r="J318" s="279"/>
      <c r="K318" s="279" t="s">
        <v>25</v>
      </c>
      <c r="L318" s="139" t="s">
        <v>42</v>
      </c>
      <c r="M318" s="26"/>
      <c r="N318" s="26"/>
      <c r="O318" s="26"/>
      <c r="P318" s="26"/>
      <c r="Q318" s="26"/>
      <c r="R318" s="26"/>
      <c r="S318" s="26"/>
      <c r="T318" s="26"/>
      <c r="U318" s="26" t="s">
        <v>36</v>
      </c>
      <c r="V318" s="26"/>
      <c r="W318" s="189">
        <f t="shared" si="4"/>
        <v>1</v>
      </c>
      <c r="X318" s="143"/>
      <c r="Y318" s="143"/>
      <c r="Z318" s="143"/>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97"/>
    </row>
    <row r="319" spans="1:69" s="198" customFormat="1" ht="78.75">
      <c r="A319" s="26">
        <v>129</v>
      </c>
      <c r="B319" s="278" t="s">
        <v>1072</v>
      </c>
      <c r="C319" s="279" t="s">
        <v>1</v>
      </c>
      <c r="D319" s="278" t="s">
        <v>1073</v>
      </c>
      <c r="E319" s="129"/>
      <c r="F319" s="6"/>
      <c r="G319" s="5" t="s">
        <v>1073</v>
      </c>
      <c r="H319" s="13" t="s">
        <v>1267</v>
      </c>
      <c r="I319" s="279" t="s">
        <v>612</v>
      </c>
      <c r="J319" s="279" t="s">
        <v>981</v>
      </c>
      <c r="K319" s="279" t="s">
        <v>25</v>
      </c>
      <c r="L319" s="139" t="s">
        <v>42</v>
      </c>
      <c r="M319" s="26">
        <v>1</v>
      </c>
      <c r="N319" s="26"/>
      <c r="O319" s="26"/>
      <c r="P319" s="26" t="s">
        <v>36</v>
      </c>
      <c r="Q319" s="26"/>
      <c r="R319" s="26"/>
      <c r="S319" s="26"/>
      <c r="T319" s="26"/>
      <c r="U319" s="26"/>
      <c r="V319" s="26"/>
      <c r="W319" s="189">
        <f t="shared" si="4"/>
        <v>1</v>
      </c>
      <c r="X319" s="143"/>
      <c r="Y319" s="143"/>
      <c r="Z319" s="143"/>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97"/>
    </row>
    <row r="320" spans="1:69" s="198" customFormat="1" ht="78.75">
      <c r="A320" s="26">
        <v>130</v>
      </c>
      <c r="B320" s="278" t="s">
        <v>1074</v>
      </c>
      <c r="C320" s="279" t="s">
        <v>1</v>
      </c>
      <c r="D320" s="278" t="s">
        <v>1075</v>
      </c>
      <c r="E320" s="129"/>
      <c r="F320" s="6"/>
      <c r="G320" s="5" t="s">
        <v>1075</v>
      </c>
      <c r="H320" s="13" t="s">
        <v>1268</v>
      </c>
      <c r="I320" s="279" t="s">
        <v>612</v>
      </c>
      <c r="J320" s="279" t="s">
        <v>981</v>
      </c>
      <c r="K320" s="279" t="s">
        <v>25</v>
      </c>
      <c r="L320" s="139" t="s">
        <v>42</v>
      </c>
      <c r="M320" s="26"/>
      <c r="N320" s="26"/>
      <c r="O320" s="26"/>
      <c r="P320" s="26"/>
      <c r="Q320" s="26"/>
      <c r="R320" s="26" t="s">
        <v>36</v>
      </c>
      <c r="S320" s="26"/>
      <c r="T320" s="26"/>
      <c r="U320" s="26"/>
      <c r="V320" s="26"/>
      <c r="W320" s="189">
        <f t="shared" si="4"/>
        <v>1</v>
      </c>
      <c r="X320" s="143"/>
      <c r="Y320" s="143"/>
      <c r="Z320" s="143"/>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97"/>
    </row>
    <row r="321" spans="1:69" s="198" customFormat="1" ht="78.75">
      <c r="A321" s="26">
        <v>131</v>
      </c>
      <c r="B321" s="278" t="s">
        <v>1076</v>
      </c>
      <c r="C321" s="279" t="s">
        <v>1</v>
      </c>
      <c r="D321" s="278" t="s">
        <v>1077</v>
      </c>
      <c r="E321" s="6"/>
      <c r="F321" s="6"/>
      <c r="G321" s="5" t="s">
        <v>1077</v>
      </c>
      <c r="H321" s="13" t="s">
        <v>1269</v>
      </c>
      <c r="I321" s="279" t="s">
        <v>612</v>
      </c>
      <c r="J321" s="279" t="s">
        <v>981</v>
      </c>
      <c r="K321" s="279" t="s">
        <v>25</v>
      </c>
      <c r="L321" s="139" t="s">
        <v>42</v>
      </c>
      <c r="M321" s="26">
        <v>1</v>
      </c>
      <c r="N321" s="26"/>
      <c r="O321" s="26"/>
      <c r="P321" s="26"/>
      <c r="Q321" s="26"/>
      <c r="R321" s="26"/>
      <c r="S321" s="26" t="s">
        <v>36</v>
      </c>
      <c r="T321" s="26"/>
      <c r="U321" s="26"/>
      <c r="V321" s="26"/>
      <c r="W321" s="189">
        <f t="shared" si="4"/>
        <v>1</v>
      </c>
      <c r="X321" s="143"/>
      <c r="Y321" s="143"/>
      <c r="Z321" s="143"/>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97"/>
    </row>
    <row r="322" spans="1:69" s="198" customFormat="1" ht="78.75">
      <c r="A322" s="26">
        <v>132</v>
      </c>
      <c r="B322" s="278" t="s">
        <v>1078</v>
      </c>
      <c r="C322" s="279" t="s">
        <v>1</v>
      </c>
      <c r="D322" s="278" t="s">
        <v>1079</v>
      </c>
      <c r="E322" s="6" t="s">
        <v>1</v>
      </c>
      <c r="F322" s="6"/>
      <c r="G322" s="5" t="s">
        <v>1079</v>
      </c>
      <c r="H322" s="13" t="s">
        <v>1270</v>
      </c>
      <c r="I322" s="279"/>
      <c r="J322" s="279"/>
      <c r="K322" s="279" t="s">
        <v>25</v>
      </c>
      <c r="L322" s="139" t="s">
        <v>42</v>
      </c>
      <c r="M322" s="26"/>
      <c r="N322" s="26"/>
      <c r="O322" s="26"/>
      <c r="P322" s="26"/>
      <c r="Q322" s="26"/>
      <c r="R322" s="26"/>
      <c r="S322" s="26"/>
      <c r="T322" s="26"/>
      <c r="U322" s="26" t="s">
        <v>36</v>
      </c>
      <c r="V322" s="26"/>
      <c r="W322" s="189">
        <f t="shared" si="4"/>
        <v>1</v>
      </c>
      <c r="X322" s="143"/>
      <c r="Y322" s="143"/>
      <c r="Z322" s="143"/>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97"/>
    </row>
    <row r="323" spans="1:69" s="198" customFormat="1" ht="78.75">
      <c r="A323" s="26">
        <v>133</v>
      </c>
      <c r="B323" s="278" t="s">
        <v>1080</v>
      </c>
      <c r="C323" s="279" t="s">
        <v>1</v>
      </c>
      <c r="D323" s="278" t="s">
        <v>1081</v>
      </c>
      <c r="E323" s="6" t="s">
        <v>1</v>
      </c>
      <c r="F323" s="6"/>
      <c r="G323" s="5" t="s">
        <v>1081</v>
      </c>
      <c r="H323" s="13" t="s">
        <v>1271</v>
      </c>
      <c r="I323" s="279"/>
      <c r="J323" s="279"/>
      <c r="K323" s="279" t="s">
        <v>25</v>
      </c>
      <c r="L323" s="139" t="s">
        <v>42</v>
      </c>
      <c r="M323" s="26"/>
      <c r="N323" s="26"/>
      <c r="O323" s="26"/>
      <c r="P323" s="26"/>
      <c r="Q323" s="26"/>
      <c r="R323" s="26"/>
      <c r="S323" s="26"/>
      <c r="T323" s="26"/>
      <c r="U323" s="26"/>
      <c r="V323" s="26" t="s">
        <v>36</v>
      </c>
      <c r="W323" s="189">
        <f t="shared" si="4"/>
        <v>1</v>
      </c>
      <c r="X323" s="143"/>
      <c r="Y323" s="143"/>
      <c r="Z323" s="14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97"/>
    </row>
    <row r="324" spans="1:69" s="198" customFormat="1" ht="79.5" customHeight="1">
      <c r="A324" s="108">
        <v>142</v>
      </c>
      <c r="B324" s="278" t="s">
        <v>1082</v>
      </c>
      <c r="C324" s="279" t="s">
        <v>1</v>
      </c>
      <c r="D324" s="278" t="s">
        <v>1083</v>
      </c>
      <c r="E324" s="279" t="s">
        <v>3</v>
      </c>
      <c r="F324" s="279"/>
      <c r="G324" s="278" t="s">
        <v>357</v>
      </c>
      <c r="H324" s="13" t="s">
        <v>769</v>
      </c>
      <c r="I324" s="279"/>
      <c r="J324" s="279"/>
      <c r="K324" s="279" t="s">
        <v>25</v>
      </c>
      <c r="L324" s="139" t="s">
        <v>42</v>
      </c>
      <c r="M324" s="26">
        <v>1</v>
      </c>
      <c r="N324" s="26"/>
      <c r="O324" s="26"/>
      <c r="P324" s="26"/>
      <c r="Q324" s="26" t="s">
        <v>36</v>
      </c>
      <c r="R324" s="26"/>
      <c r="S324" s="26"/>
      <c r="T324" s="26"/>
      <c r="U324" s="26"/>
      <c r="V324" s="26"/>
      <c r="W324" s="189">
        <f t="shared" si="4"/>
        <v>1</v>
      </c>
      <c r="X324" s="143"/>
      <c r="Y324" s="143"/>
      <c r="Z324" s="143"/>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97"/>
    </row>
    <row r="325" spans="1:69" s="198" customFormat="1" ht="81" customHeight="1">
      <c r="A325" s="26">
        <v>143</v>
      </c>
      <c r="B325" s="278" t="s">
        <v>1084</v>
      </c>
      <c r="C325" s="279" t="s">
        <v>1</v>
      </c>
      <c r="D325" s="278" t="s">
        <v>1085</v>
      </c>
      <c r="E325" s="279" t="s">
        <v>3</v>
      </c>
      <c r="F325" s="279"/>
      <c r="G325" s="278" t="s">
        <v>358</v>
      </c>
      <c r="H325" s="13" t="s">
        <v>770</v>
      </c>
      <c r="I325" s="279"/>
      <c r="J325" s="279"/>
      <c r="K325" s="279" t="s">
        <v>25</v>
      </c>
      <c r="L325" s="139" t="s">
        <v>42</v>
      </c>
      <c r="M325" s="26">
        <v>1</v>
      </c>
      <c r="N325" s="26"/>
      <c r="O325" s="26"/>
      <c r="P325" s="26"/>
      <c r="Q325" s="26"/>
      <c r="R325" s="26" t="s">
        <v>36</v>
      </c>
      <c r="S325" s="26"/>
      <c r="T325" s="26"/>
      <c r="U325" s="26"/>
      <c r="V325" s="26"/>
      <c r="W325" s="189">
        <f t="shared" si="4"/>
        <v>1</v>
      </c>
      <c r="X325" s="143"/>
      <c r="Y325" s="143"/>
      <c r="Z325" s="143"/>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97"/>
    </row>
    <row r="326" spans="1:69" s="198" customFormat="1" ht="78.75">
      <c r="A326" s="108">
        <v>144</v>
      </c>
      <c r="B326" s="278" t="s">
        <v>1086</v>
      </c>
      <c r="C326" s="279" t="s">
        <v>1</v>
      </c>
      <c r="D326" s="278" t="s">
        <v>1087</v>
      </c>
      <c r="E326" s="279" t="s">
        <v>3</v>
      </c>
      <c r="F326" s="279"/>
      <c r="G326" s="278" t="s">
        <v>359</v>
      </c>
      <c r="H326" s="13" t="s">
        <v>771</v>
      </c>
      <c r="I326" s="279"/>
      <c r="J326" s="279"/>
      <c r="K326" s="279" t="s">
        <v>25</v>
      </c>
      <c r="L326" s="139" t="s">
        <v>42</v>
      </c>
      <c r="M326" s="26">
        <v>1</v>
      </c>
      <c r="N326" s="26"/>
      <c r="O326" s="26"/>
      <c r="P326" s="26"/>
      <c r="Q326" s="26"/>
      <c r="R326" s="26"/>
      <c r="S326" s="26"/>
      <c r="T326" s="26" t="s">
        <v>36</v>
      </c>
      <c r="U326" s="26"/>
      <c r="V326" s="26"/>
      <c r="W326" s="189">
        <f t="shared" si="4"/>
        <v>1</v>
      </c>
      <c r="X326" s="143"/>
      <c r="Y326" s="143"/>
      <c r="Z326" s="143"/>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97"/>
    </row>
    <row r="327" spans="1:69" s="198" customFormat="1" ht="59.25" customHeight="1">
      <c r="A327" s="108">
        <v>150</v>
      </c>
      <c r="B327" s="138" t="s">
        <v>1088</v>
      </c>
      <c r="C327" s="76" t="s">
        <v>4</v>
      </c>
      <c r="D327" s="138" t="s">
        <v>1089</v>
      </c>
      <c r="E327" s="76" t="s">
        <v>4</v>
      </c>
      <c r="F327" s="279"/>
      <c r="G327" s="138" t="s">
        <v>1089</v>
      </c>
      <c r="H327" s="13" t="s">
        <v>1272</v>
      </c>
      <c r="I327" s="279"/>
      <c r="J327" s="279"/>
      <c r="K327" s="279" t="s">
        <v>25</v>
      </c>
      <c r="L327" s="139" t="s">
        <v>42</v>
      </c>
      <c r="M327" s="26"/>
      <c r="N327" s="26"/>
      <c r="O327" s="26"/>
      <c r="P327" s="26" t="s">
        <v>36</v>
      </c>
      <c r="Q327" s="26"/>
      <c r="R327" s="26"/>
      <c r="S327" s="26"/>
      <c r="T327" s="26"/>
      <c r="U327" s="26"/>
      <c r="V327" s="26"/>
      <c r="W327" s="189">
        <f t="shared" si="4"/>
        <v>1</v>
      </c>
      <c r="X327" s="143"/>
      <c r="Y327" s="143"/>
      <c r="Z327" s="143"/>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11" t="s">
        <v>1090</v>
      </c>
    </row>
    <row r="328" spans="1:69" s="198" customFormat="1" ht="63">
      <c r="A328" s="26">
        <v>153</v>
      </c>
      <c r="B328" s="278" t="s">
        <v>360</v>
      </c>
      <c r="C328" s="279" t="s">
        <v>1</v>
      </c>
      <c r="D328" s="278" t="s">
        <v>361</v>
      </c>
      <c r="E328" s="279" t="s">
        <v>3</v>
      </c>
      <c r="F328" s="279"/>
      <c r="G328" s="278" t="s">
        <v>361</v>
      </c>
      <c r="H328" s="13" t="s">
        <v>772</v>
      </c>
      <c r="I328" s="279"/>
      <c r="J328" s="279"/>
      <c r="K328" s="279" t="s">
        <v>25</v>
      </c>
      <c r="L328" s="139" t="s">
        <v>42</v>
      </c>
      <c r="M328" s="26"/>
      <c r="N328" s="26"/>
      <c r="O328" s="26"/>
      <c r="P328" s="26" t="s">
        <v>36</v>
      </c>
      <c r="Q328" s="26"/>
      <c r="R328" s="26"/>
      <c r="S328" s="26"/>
      <c r="T328" s="26"/>
      <c r="U328" s="26"/>
      <c r="V328" s="26"/>
      <c r="W328" s="189">
        <f t="shared" si="4"/>
        <v>1</v>
      </c>
      <c r="X328" s="143"/>
      <c r="Y328" s="143"/>
      <c r="Z328" s="143"/>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97"/>
    </row>
    <row r="329" spans="1:69" s="198" customFormat="1" ht="57.75" customHeight="1">
      <c r="A329" s="26">
        <v>155</v>
      </c>
      <c r="B329" s="138" t="s">
        <v>362</v>
      </c>
      <c r="C329" s="76" t="s">
        <v>4</v>
      </c>
      <c r="D329" s="138" t="s">
        <v>363</v>
      </c>
      <c r="E329" s="76" t="s">
        <v>4</v>
      </c>
      <c r="F329" s="279"/>
      <c r="G329" s="138" t="s">
        <v>363</v>
      </c>
      <c r="H329" s="278" t="s">
        <v>773</v>
      </c>
      <c r="I329" s="279"/>
      <c r="J329" s="279"/>
      <c r="K329" s="279" t="s">
        <v>25</v>
      </c>
      <c r="L329" s="139" t="s">
        <v>42</v>
      </c>
      <c r="M329" s="26">
        <v>1</v>
      </c>
      <c r="N329" s="26"/>
      <c r="O329" s="26"/>
      <c r="P329" s="26" t="s">
        <v>36</v>
      </c>
      <c r="Q329" s="26"/>
      <c r="R329" s="26"/>
      <c r="S329" s="26"/>
      <c r="T329" s="26"/>
      <c r="U329" s="26"/>
      <c r="V329" s="26"/>
      <c r="W329" s="189">
        <f t="shared" si="4"/>
        <v>1</v>
      </c>
      <c r="X329" s="143"/>
      <c r="Y329" s="143"/>
      <c r="Z329" s="143"/>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97"/>
    </row>
    <row r="330" spans="1:69" s="198" customFormat="1" ht="94.5">
      <c r="A330" s="108">
        <v>156</v>
      </c>
      <c r="B330" s="138" t="s">
        <v>364</v>
      </c>
      <c r="C330" s="76" t="s">
        <v>4</v>
      </c>
      <c r="D330" s="138" t="s">
        <v>365</v>
      </c>
      <c r="E330" s="76" t="s">
        <v>4</v>
      </c>
      <c r="F330" s="279"/>
      <c r="G330" s="138" t="s">
        <v>365</v>
      </c>
      <c r="H330" s="278" t="s">
        <v>1273</v>
      </c>
      <c r="I330" s="279" t="s">
        <v>612</v>
      </c>
      <c r="J330" s="279" t="s">
        <v>981</v>
      </c>
      <c r="K330" s="279" t="s">
        <v>25</v>
      </c>
      <c r="L330" s="139" t="s">
        <v>42</v>
      </c>
      <c r="M330" s="26"/>
      <c r="N330" s="26"/>
      <c r="O330" s="26"/>
      <c r="P330" s="26"/>
      <c r="Q330" s="26" t="s">
        <v>36</v>
      </c>
      <c r="R330" s="26"/>
      <c r="S330" s="26"/>
      <c r="T330" s="26"/>
      <c r="U330" s="26"/>
      <c r="V330" s="26"/>
      <c r="W330" s="189">
        <f t="shared" si="4"/>
        <v>1</v>
      </c>
      <c r="X330" s="143"/>
      <c r="Y330" s="143"/>
      <c r="Z330" s="143"/>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97"/>
    </row>
    <row r="331" spans="1:69">
      <c r="A331" s="364" t="s">
        <v>366</v>
      </c>
      <c r="B331" s="365"/>
      <c r="C331" s="365"/>
      <c r="D331" s="366"/>
      <c r="E331" s="137" t="s">
        <v>27</v>
      </c>
      <c r="F331" s="137"/>
      <c r="G331" s="137"/>
      <c r="H331" s="137"/>
      <c r="I331" s="137"/>
      <c r="J331" s="137"/>
      <c r="K331" s="137" t="s">
        <v>27</v>
      </c>
      <c r="L331" s="137" t="s">
        <v>27</v>
      </c>
      <c r="M331" s="137" t="s">
        <v>35</v>
      </c>
      <c r="N331" s="137"/>
      <c r="O331" s="137"/>
      <c r="P331" s="137"/>
      <c r="Q331" s="137"/>
      <c r="R331" s="137"/>
      <c r="S331" s="137"/>
      <c r="T331" s="137"/>
      <c r="U331" s="137"/>
      <c r="V331" s="137"/>
      <c r="W331" s="137"/>
      <c r="X331" s="143"/>
      <c r="Y331" s="143"/>
      <c r="Z331" s="143"/>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row>
    <row r="332" spans="1:69" s="198" customFormat="1" ht="47.25">
      <c r="A332" s="26">
        <v>157</v>
      </c>
      <c r="B332" s="278" t="s">
        <v>367</v>
      </c>
      <c r="C332" s="279" t="s">
        <v>2</v>
      </c>
      <c r="D332" s="278" t="s">
        <v>368</v>
      </c>
      <c r="E332" s="279" t="s">
        <v>3</v>
      </c>
      <c r="F332" s="279"/>
      <c r="G332" s="278" t="s">
        <v>368</v>
      </c>
      <c r="H332" s="254" t="s">
        <v>774</v>
      </c>
      <c r="I332" s="279" t="s">
        <v>612</v>
      </c>
      <c r="J332" s="279" t="s">
        <v>981</v>
      </c>
      <c r="K332" s="279" t="s">
        <v>25</v>
      </c>
      <c r="L332" s="139" t="s">
        <v>42</v>
      </c>
      <c r="M332" s="26">
        <v>1</v>
      </c>
      <c r="N332" s="26" t="s">
        <v>36</v>
      </c>
      <c r="O332" s="26"/>
      <c r="P332" s="26"/>
      <c r="Q332" s="26"/>
      <c r="R332" s="26"/>
      <c r="S332" s="26"/>
      <c r="T332" s="26"/>
      <c r="U332" s="26"/>
      <c r="V332" s="26"/>
      <c r="W332" s="189">
        <f t="shared" si="4"/>
        <v>1</v>
      </c>
      <c r="X332" s="143"/>
      <c r="Y332" s="143"/>
      <c r="Z332" s="143"/>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97"/>
    </row>
    <row r="333" spans="1:69" s="198" customFormat="1" ht="105" customHeight="1">
      <c r="A333" s="249">
        <v>159</v>
      </c>
      <c r="B333" s="217" t="s">
        <v>370</v>
      </c>
      <c r="C333" s="259" t="s">
        <v>4</v>
      </c>
      <c r="D333" s="217" t="s">
        <v>369</v>
      </c>
      <c r="E333" s="259" t="s">
        <v>4</v>
      </c>
      <c r="F333" s="259" t="s">
        <v>36</v>
      </c>
      <c r="G333" s="257" t="s">
        <v>369</v>
      </c>
      <c r="H333" s="252" t="s">
        <v>1274</v>
      </c>
      <c r="I333" s="279" t="s">
        <v>612</v>
      </c>
      <c r="J333" s="279" t="s">
        <v>981</v>
      </c>
      <c r="K333" s="76" t="s">
        <v>25</v>
      </c>
      <c r="L333" s="145" t="s">
        <v>42</v>
      </c>
      <c r="M333" s="14"/>
      <c r="N333" s="26"/>
      <c r="O333" s="26"/>
      <c r="P333" s="26" t="s">
        <v>36</v>
      </c>
      <c r="Q333" s="26"/>
      <c r="R333" s="26"/>
      <c r="S333" s="26"/>
      <c r="T333" s="26"/>
      <c r="U333" s="26"/>
      <c r="V333" s="26"/>
      <c r="W333" s="189">
        <f t="shared" si="4"/>
        <v>1</v>
      </c>
      <c r="X333" s="143"/>
      <c r="Y333" s="143"/>
      <c r="Z333" s="14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97"/>
    </row>
    <row r="334" spans="1:69">
      <c r="A334" s="364" t="s">
        <v>371</v>
      </c>
      <c r="B334" s="365"/>
      <c r="C334" s="365"/>
      <c r="D334" s="366"/>
      <c r="E334" s="137" t="s">
        <v>27</v>
      </c>
      <c r="F334" s="137"/>
      <c r="G334" s="137"/>
      <c r="H334" s="137"/>
      <c r="I334" s="137"/>
      <c r="J334" s="137"/>
      <c r="K334" s="137" t="s">
        <v>27</v>
      </c>
      <c r="L334" s="137" t="s">
        <v>27</v>
      </c>
      <c r="M334" s="137" t="s">
        <v>35</v>
      </c>
      <c r="N334" s="137"/>
      <c r="O334" s="137"/>
      <c r="P334" s="137"/>
      <c r="Q334" s="137"/>
      <c r="R334" s="137"/>
      <c r="S334" s="137"/>
      <c r="T334" s="137"/>
      <c r="U334" s="137"/>
      <c r="V334" s="137"/>
      <c r="W334" s="137"/>
      <c r="X334" s="143"/>
      <c r="Y334" s="143"/>
      <c r="Z334" s="143"/>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row>
    <row r="335" spans="1:69" s="198" customFormat="1" ht="36" customHeight="1">
      <c r="A335" s="361">
        <v>162</v>
      </c>
      <c r="B335" s="352" t="s">
        <v>372</v>
      </c>
      <c r="C335" s="320" t="s">
        <v>1</v>
      </c>
      <c r="D335" s="399" t="s">
        <v>373</v>
      </c>
      <c r="E335" s="320" t="s">
        <v>3</v>
      </c>
      <c r="F335" s="320"/>
      <c r="G335" s="397" t="s">
        <v>373</v>
      </c>
      <c r="H335" s="252" t="s">
        <v>776</v>
      </c>
      <c r="I335" s="279" t="s">
        <v>612</v>
      </c>
      <c r="J335" s="279" t="s">
        <v>981</v>
      </c>
      <c r="K335" s="279" t="s">
        <v>25</v>
      </c>
      <c r="L335" s="139" t="s">
        <v>42</v>
      </c>
      <c r="M335" s="26">
        <v>1</v>
      </c>
      <c r="N335" s="26"/>
      <c r="O335" s="26"/>
      <c r="P335" s="26"/>
      <c r="Q335" s="26"/>
      <c r="R335" s="26" t="s">
        <v>36</v>
      </c>
      <c r="S335" s="26"/>
      <c r="T335" s="26"/>
      <c r="U335" s="26"/>
      <c r="V335" s="26"/>
      <c r="W335" s="189">
        <f t="shared" si="4"/>
        <v>1</v>
      </c>
      <c r="X335" s="143"/>
      <c r="Y335" s="143"/>
      <c r="Z335" s="143"/>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97"/>
    </row>
    <row r="336" spans="1:69" s="198" customFormat="1" ht="26.25" customHeight="1">
      <c r="A336" s="362"/>
      <c r="B336" s="353"/>
      <c r="C336" s="321"/>
      <c r="D336" s="400"/>
      <c r="E336" s="321"/>
      <c r="F336" s="321"/>
      <c r="G336" s="398"/>
      <c r="H336" s="278" t="s">
        <v>775</v>
      </c>
      <c r="I336" s="279" t="s">
        <v>612</v>
      </c>
      <c r="J336" s="279" t="s">
        <v>981</v>
      </c>
      <c r="K336" s="279" t="s">
        <v>25</v>
      </c>
      <c r="L336" s="139" t="s">
        <v>42</v>
      </c>
      <c r="M336" s="26"/>
      <c r="N336" s="26" t="s">
        <v>36</v>
      </c>
      <c r="O336" s="26"/>
      <c r="P336" s="26"/>
      <c r="Q336" s="26"/>
      <c r="R336" s="26"/>
      <c r="S336" s="26"/>
      <c r="T336" s="26"/>
      <c r="U336" s="26"/>
      <c r="V336" s="26"/>
      <c r="W336" s="189">
        <f t="shared" si="4"/>
        <v>1</v>
      </c>
      <c r="X336" s="143"/>
      <c r="Y336" s="143"/>
      <c r="Z336" s="143"/>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97"/>
    </row>
    <row r="337" spans="1:69" s="198" customFormat="1" ht="26.25" customHeight="1">
      <c r="A337" s="362"/>
      <c r="B337" s="353"/>
      <c r="C337" s="321"/>
      <c r="D337" s="400"/>
      <c r="E337" s="321"/>
      <c r="F337" s="321"/>
      <c r="G337" s="398"/>
      <c r="H337" s="278" t="s">
        <v>775</v>
      </c>
      <c r="I337" s="279" t="s">
        <v>612</v>
      </c>
      <c r="J337" s="279" t="s">
        <v>981</v>
      </c>
      <c r="K337" s="279" t="s">
        <v>25</v>
      </c>
      <c r="L337" s="139" t="s">
        <v>42</v>
      </c>
      <c r="M337" s="26"/>
      <c r="N337" s="26"/>
      <c r="O337" s="26"/>
      <c r="P337" s="26" t="s">
        <v>36</v>
      </c>
      <c r="Q337" s="26"/>
      <c r="R337" s="26"/>
      <c r="S337" s="26"/>
      <c r="T337" s="26"/>
      <c r="U337" s="26"/>
      <c r="V337" s="26"/>
      <c r="W337" s="189">
        <f t="shared" si="4"/>
        <v>1</v>
      </c>
      <c r="X337" s="143"/>
      <c r="Y337" s="143"/>
      <c r="Z337" s="143"/>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97"/>
    </row>
    <row r="338" spans="1:69" s="198" customFormat="1" ht="26.25" customHeight="1">
      <c r="A338" s="362"/>
      <c r="B338" s="353"/>
      <c r="C338" s="321"/>
      <c r="D338" s="400"/>
      <c r="E338" s="321"/>
      <c r="F338" s="321"/>
      <c r="G338" s="398"/>
      <c r="H338" s="278" t="s">
        <v>775</v>
      </c>
      <c r="I338" s="279" t="s">
        <v>612</v>
      </c>
      <c r="J338" s="279" t="s">
        <v>981</v>
      </c>
      <c r="K338" s="279" t="s">
        <v>25</v>
      </c>
      <c r="L338" s="139" t="s">
        <v>42</v>
      </c>
      <c r="M338" s="26"/>
      <c r="N338" s="26"/>
      <c r="O338" s="26"/>
      <c r="P338" s="26"/>
      <c r="Q338" s="26"/>
      <c r="R338" s="26"/>
      <c r="S338" s="26"/>
      <c r="T338" s="26" t="s">
        <v>36</v>
      </c>
      <c r="U338" s="26"/>
      <c r="V338" s="26"/>
      <c r="W338" s="189">
        <f t="shared" si="4"/>
        <v>1</v>
      </c>
      <c r="X338" s="143"/>
      <c r="Y338" s="143"/>
      <c r="Z338" s="143"/>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97"/>
    </row>
    <row r="339" spans="1:69" s="198" customFormat="1" ht="26.25" customHeight="1">
      <c r="A339" s="362"/>
      <c r="B339" s="353"/>
      <c r="C339" s="321"/>
      <c r="D339" s="400"/>
      <c r="E339" s="321"/>
      <c r="F339" s="321"/>
      <c r="G339" s="398"/>
      <c r="H339" s="278" t="s">
        <v>775</v>
      </c>
      <c r="I339" s="279" t="s">
        <v>612</v>
      </c>
      <c r="J339" s="279" t="s">
        <v>981</v>
      </c>
      <c r="K339" s="279" t="s">
        <v>25</v>
      </c>
      <c r="L339" s="139" t="s">
        <v>42</v>
      </c>
      <c r="M339" s="26"/>
      <c r="N339" s="26"/>
      <c r="O339" s="26"/>
      <c r="P339" s="26"/>
      <c r="Q339" s="26"/>
      <c r="R339" s="26"/>
      <c r="S339" s="26"/>
      <c r="T339" s="26"/>
      <c r="U339" s="26"/>
      <c r="V339" s="26" t="s">
        <v>36</v>
      </c>
      <c r="W339" s="189">
        <f t="shared" si="4"/>
        <v>1</v>
      </c>
      <c r="X339" s="143"/>
      <c r="Y339" s="143"/>
      <c r="Z339" s="143"/>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97"/>
    </row>
    <row r="340" spans="1:69">
      <c r="A340" s="364" t="s">
        <v>374</v>
      </c>
      <c r="B340" s="365"/>
      <c r="C340" s="365"/>
      <c r="D340" s="366"/>
      <c r="E340" s="137" t="s">
        <v>27</v>
      </c>
      <c r="F340" s="137"/>
      <c r="G340" s="137"/>
      <c r="H340" s="137"/>
      <c r="I340" s="137"/>
      <c r="J340" s="137"/>
      <c r="K340" s="137" t="s">
        <v>27</v>
      </c>
      <c r="L340" s="137" t="s">
        <v>27</v>
      </c>
      <c r="M340" s="137" t="s">
        <v>32</v>
      </c>
      <c r="N340" s="137"/>
      <c r="O340" s="137"/>
      <c r="P340" s="137"/>
      <c r="Q340" s="137"/>
      <c r="R340" s="137"/>
      <c r="S340" s="137"/>
      <c r="T340" s="137"/>
      <c r="U340" s="137"/>
      <c r="V340" s="137"/>
      <c r="W340" s="137"/>
      <c r="X340" s="143"/>
      <c r="Y340" s="143"/>
      <c r="Z340" s="143"/>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row>
    <row r="341" spans="1:69" s="198" customFormat="1" ht="63">
      <c r="A341" s="26">
        <v>169</v>
      </c>
      <c r="B341" s="252" t="s">
        <v>375</v>
      </c>
      <c r="C341" s="247" t="s">
        <v>2</v>
      </c>
      <c r="D341" s="278" t="s">
        <v>376</v>
      </c>
      <c r="E341" s="279" t="s">
        <v>2</v>
      </c>
      <c r="F341" s="279"/>
      <c r="G341" s="278" t="s">
        <v>376</v>
      </c>
      <c r="H341" s="278" t="s">
        <v>777</v>
      </c>
      <c r="I341" s="279" t="s">
        <v>612</v>
      </c>
      <c r="J341" s="279" t="s">
        <v>981</v>
      </c>
      <c r="K341" s="279" t="s">
        <v>25</v>
      </c>
      <c r="L341" s="26" t="s">
        <v>42</v>
      </c>
      <c r="M341" s="26">
        <v>1</v>
      </c>
      <c r="N341" s="26"/>
      <c r="O341" s="26"/>
      <c r="P341" s="26"/>
      <c r="Q341" s="26" t="s">
        <v>36</v>
      </c>
      <c r="R341" s="26"/>
      <c r="S341" s="26"/>
      <c r="T341" s="26"/>
      <c r="U341" s="26"/>
      <c r="V341" s="26"/>
      <c r="W341" s="189">
        <f t="shared" si="4"/>
        <v>1</v>
      </c>
      <c r="X341" s="143"/>
      <c r="Y341" s="143"/>
      <c r="Z341" s="143"/>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97"/>
    </row>
    <row r="342" spans="1:69" s="198" customFormat="1" ht="63">
      <c r="A342" s="26">
        <v>170</v>
      </c>
      <c r="B342" s="252" t="s">
        <v>377</v>
      </c>
      <c r="C342" s="247" t="s">
        <v>2</v>
      </c>
      <c r="D342" s="278" t="s">
        <v>378</v>
      </c>
      <c r="E342" s="279" t="s">
        <v>2</v>
      </c>
      <c r="F342" s="279"/>
      <c r="G342" s="278" t="s">
        <v>378</v>
      </c>
      <c r="H342" s="278" t="s">
        <v>778</v>
      </c>
      <c r="I342" s="279" t="s">
        <v>612</v>
      </c>
      <c r="J342" s="279" t="s">
        <v>981</v>
      </c>
      <c r="K342" s="279" t="s">
        <v>25</v>
      </c>
      <c r="L342" s="26" t="s">
        <v>42</v>
      </c>
      <c r="M342" s="26">
        <v>1</v>
      </c>
      <c r="N342" s="26"/>
      <c r="O342" s="26"/>
      <c r="P342" s="26"/>
      <c r="Q342" s="26"/>
      <c r="R342" s="26" t="s">
        <v>36</v>
      </c>
      <c r="S342" s="26"/>
      <c r="T342" s="26"/>
      <c r="U342" s="26"/>
      <c r="V342" s="26"/>
      <c r="W342" s="189">
        <f t="shared" si="4"/>
        <v>1</v>
      </c>
      <c r="X342" s="143"/>
      <c r="Y342" s="143"/>
      <c r="Z342" s="143"/>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97"/>
    </row>
    <row r="343" spans="1:69" s="198" customFormat="1" ht="63">
      <c r="A343" s="26">
        <v>171</v>
      </c>
      <c r="B343" s="252" t="s">
        <v>379</v>
      </c>
      <c r="C343" s="247" t="s">
        <v>2</v>
      </c>
      <c r="D343" s="278" t="s">
        <v>380</v>
      </c>
      <c r="E343" s="279" t="s">
        <v>2</v>
      </c>
      <c r="F343" s="279"/>
      <c r="G343" s="278" t="s">
        <v>380</v>
      </c>
      <c r="H343" s="278" t="s">
        <v>779</v>
      </c>
      <c r="I343" s="279" t="s">
        <v>612</v>
      </c>
      <c r="J343" s="279" t="s">
        <v>981</v>
      </c>
      <c r="K343" s="279" t="s">
        <v>25</v>
      </c>
      <c r="L343" s="26" t="s">
        <v>42</v>
      </c>
      <c r="M343" s="26">
        <v>1</v>
      </c>
      <c r="N343" s="26"/>
      <c r="O343" s="26"/>
      <c r="P343" s="26"/>
      <c r="Q343" s="26"/>
      <c r="R343" s="26"/>
      <c r="S343" s="26"/>
      <c r="T343" s="26"/>
      <c r="U343" s="26"/>
      <c r="V343" s="26" t="s">
        <v>36</v>
      </c>
      <c r="W343" s="189">
        <f t="shared" si="4"/>
        <v>1</v>
      </c>
      <c r="X343" s="143"/>
      <c r="Y343" s="143"/>
      <c r="Z343" s="1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97"/>
    </row>
    <row r="344" spans="1:69" s="198" customFormat="1" ht="50.25" customHeight="1">
      <c r="A344" s="113">
        <v>172</v>
      </c>
      <c r="B344" s="252" t="s">
        <v>1462</v>
      </c>
      <c r="C344" s="112" t="s">
        <v>1</v>
      </c>
      <c r="D344" s="278" t="s">
        <v>381</v>
      </c>
      <c r="E344" s="279" t="s">
        <v>3</v>
      </c>
      <c r="F344" s="279"/>
      <c r="G344" s="278" t="s">
        <v>381</v>
      </c>
      <c r="H344" s="278" t="s">
        <v>780</v>
      </c>
      <c r="I344" s="279" t="s">
        <v>612</v>
      </c>
      <c r="J344" s="279" t="s">
        <v>981</v>
      </c>
      <c r="K344" s="279" t="s">
        <v>25</v>
      </c>
      <c r="L344" s="26" t="s">
        <v>42</v>
      </c>
      <c r="M344" s="26">
        <v>1</v>
      </c>
      <c r="N344" s="26"/>
      <c r="O344" s="26"/>
      <c r="P344" s="26"/>
      <c r="Q344" s="26"/>
      <c r="R344" s="26"/>
      <c r="S344" s="26" t="s">
        <v>36</v>
      </c>
      <c r="T344" s="26"/>
      <c r="U344" s="26"/>
      <c r="V344" s="26"/>
      <c r="W344" s="189">
        <f t="shared" si="4"/>
        <v>1</v>
      </c>
      <c r="X344" s="143"/>
      <c r="Y344" s="143"/>
      <c r="Z344" s="143"/>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97"/>
    </row>
    <row r="345" spans="1:69" s="198" customFormat="1" ht="47.25">
      <c r="A345" s="264">
        <v>173</v>
      </c>
      <c r="B345" s="252" t="s">
        <v>1463</v>
      </c>
      <c r="C345" s="112" t="s">
        <v>1</v>
      </c>
      <c r="D345" s="278" t="s">
        <v>1464</v>
      </c>
      <c r="E345" s="279" t="s">
        <v>3</v>
      </c>
      <c r="F345" s="279"/>
      <c r="G345" s="278" t="s">
        <v>382</v>
      </c>
      <c r="H345" s="278" t="s">
        <v>781</v>
      </c>
      <c r="I345" s="279" t="s">
        <v>612</v>
      </c>
      <c r="J345" s="279" t="s">
        <v>981</v>
      </c>
      <c r="K345" s="279" t="s">
        <v>25</v>
      </c>
      <c r="L345" s="26" t="s">
        <v>42</v>
      </c>
      <c r="M345" s="26">
        <v>1</v>
      </c>
      <c r="N345" s="14"/>
      <c r="O345" s="14"/>
      <c r="P345" s="14"/>
      <c r="Q345" s="14"/>
      <c r="R345" s="14"/>
      <c r="S345" s="14"/>
      <c r="T345" s="14"/>
      <c r="U345" s="26" t="s">
        <v>36</v>
      </c>
      <c r="V345" s="14"/>
      <c r="W345" s="189">
        <f t="shared" si="4"/>
        <v>1</v>
      </c>
      <c r="X345" s="143"/>
      <c r="Y345" s="143"/>
      <c r="Z345" s="143"/>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97"/>
    </row>
    <row r="346" spans="1:69">
      <c r="A346" s="364" t="s">
        <v>383</v>
      </c>
      <c r="B346" s="365"/>
      <c r="C346" s="365"/>
      <c r="D346" s="366"/>
      <c r="E346" s="137" t="s">
        <v>27</v>
      </c>
      <c r="F346" s="137"/>
      <c r="G346" s="137"/>
      <c r="H346" s="137"/>
      <c r="I346" s="137"/>
      <c r="J346" s="137"/>
      <c r="K346" s="137" t="s">
        <v>27</v>
      </c>
      <c r="L346" s="137" t="s">
        <v>27</v>
      </c>
      <c r="M346" s="137" t="s">
        <v>34</v>
      </c>
      <c r="N346" s="137"/>
      <c r="O346" s="137"/>
      <c r="P346" s="137"/>
      <c r="Q346" s="137"/>
      <c r="R346" s="137"/>
      <c r="S346" s="137"/>
      <c r="T346" s="137"/>
      <c r="U346" s="137"/>
      <c r="V346" s="137"/>
      <c r="W346" s="137"/>
      <c r="X346" s="143"/>
      <c r="Y346" s="143"/>
      <c r="Z346" s="143"/>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row>
    <row r="347" spans="1:69" s="198" customFormat="1" ht="47.25">
      <c r="A347" s="26">
        <v>181</v>
      </c>
      <c r="B347" s="278" t="s">
        <v>384</v>
      </c>
      <c r="C347" s="279" t="s">
        <v>1</v>
      </c>
      <c r="D347" s="278" t="s">
        <v>385</v>
      </c>
      <c r="E347" s="279" t="s">
        <v>3</v>
      </c>
      <c r="F347" s="279"/>
      <c r="G347" s="278" t="s">
        <v>385</v>
      </c>
      <c r="H347" s="278" t="s">
        <v>1275</v>
      </c>
      <c r="I347" s="279" t="s">
        <v>612</v>
      </c>
      <c r="J347" s="279" t="s">
        <v>981</v>
      </c>
      <c r="K347" s="279" t="s">
        <v>25</v>
      </c>
      <c r="L347" s="139" t="s">
        <v>42</v>
      </c>
      <c r="M347" s="26">
        <v>1</v>
      </c>
      <c r="N347" s="26"/>
      <c r="O347" s="26"/>
      <c r="P347" s="26"/>
      <c r="Q347" s="26" t="s">
        <v>36</v>
      </c>
      <c r="R347" s="26"/>
      <c r="S347" s="26"/>
      <c r="T347" s="26"/>
      <c r="U347" s="26"/>
      <c r="V347" s="26"/>
      <c r="W347" s="189">
        <f t="shared" si="4"/>
        <v>1</v>
      </c>
      <c r="X347" s="143"/>
      <c r="Y347" s="143"/>
      <c r="Z347" s="143"/>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97"/>
    </row>
    <row r="348" spans="1:69" s="198" customFormat="1" ht="47.25">
      <c r="A348" s="26">
        <v>182</v>
      </c>
      <c r="B348" s="278" t="s">
        <v>386</v>
      </c>
      <c r="C348" s="279" t="s">
        <v>1</v>
      </c>
      <c r="D348" s="278" t="s">
        <v>387</v>
      </c>
      <c r="E348" s="279" t="s">
        <v>3</v>
      </c>
      <c r="F348" s="279"/>
      <c r="G348" s="278" t="s">
        <v>387</v>
      </c>
      <c r="H348" s="278" t="s">
        <v>1360</v>
      </c>
      <c r="I348" s="279" t="s">
        <v>612</v>
      </c>
      <c r="J348" s="279" t="s">
        <v>981</v>
      </c>
      <c r="K348" s="279" t="s">
        <v>25</v>
      </c>
      <c r="L348" s="139" t="s">
        <v>42</v>
      </c>
      <c r="M348" s="26">
        <v>1</v>
      </c>
      <c r="N348" s="26"/>
      <c r="O348" s="26"/>
      <c r="P348" s="26"/>
      <c r="Q348" s="26"/>
      <c r="R348" s="26"/>
      <c r="S348" s="26"/>
      <c r="T348" s="26" t="s">
        <v>36</v>
      </c>
      <c r="U348" s="26"/>
      <c r="V348" s="26"/>
      <c r="W348" s="189">
        <f t="shared" si="4"/>
        <v>1</v>
      </c>
      <c r="X348" s="143"/>
      <c r="Y348" s="143"/>
      <c r="Z348" s="143"/>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97"/>
    </row>
    <row r="349" spans="1:69" s="198" customFormat="1" ht="63">
      <c r="A349" s="26">
        <v>183</v>
      </c>
      <c r="B349" s="278" t="s">
        <v>1092</v>
      </c>
      <c r="C349" s="279" t="s">
        <v>1</v>
      </c>
      <c r="D349" s="278" t="s">
        <v>1465</v>
      </c>
      <c r="E349" s="279" t="s">
        <v>3</v>
      </c>
      <c r="F349" s="247"/>
      <c r="G349" s="278" t="s">
        <v>387</v>
      </c>
      <c r="H349" s="252" t="s">
        <v>1276</v>
      </c>
      <c r="I349" s="279"/>
      <c r="J349" s="279"/>
      <c r="K349" s="279" t="s">
        <v>25</v>
      </c>
      <c r="L349" s="139" t="s">
        <v>42</v>
      </c>
      <c r="M349" s="26"/>
      <c r="N349" s="26"/>
      <c r="O349" s="26"/>
      <c r="P349" s="26"/>
      <c r="Q349" s="26"/>
      <c r="R349" s="26"/>
      <c r="S349" s="26" t="s">
        <v>36</v>
      </c>
      <c r="T349" s="26"/>
      <c r="U349" s="26"/>
      <c r="V349" s="26"/>
      <c r="W349" s="189">
        <f t="shared" si="4"/>
        <v>1</v>
      </c>
      <c r="X349" s="143"/>
      <c r="Y349" s="143"/>
      <c r="Z349" s="143"/>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97"/>
    </row>
    <row r="350" spans="1:69" s="198" customFormat="1" ht="31.5">
      <c r="A350" s="361">
        <v>187</v>
      </c>
      <c r="B350" s="352" t="s">
        <v>390</v>
      </c>
      <c r="C350" s="320" t="s">
        <v>1</v>
      </c>
      <c r="D350" s="352" t="s">
        <v>391</v>
      </c>
      <c r="E350" s="279" t="s">
        <v>1</v>
      </c>
      <c r="F350" s="247"/>
      <c r="G350" s="320" t="s">
        <v>391</v>
      </c>
      <c r="H350" s="252" t="s">
        <v>787</v>
      </c>
      <c r="I350" s="279"/>
      <c r="J350" s="279"/>
      <c r="K350" s="279" t="s">
        <v>25</v>
      </c>
      <c r="L350" s="139" t="s">
        <v>42</v>
      </c>
      <c r="M350" s="26"/>
      <c r="N350" s="26"/>
      <c r="O350" s="26"/>
      <c r="P350" s="26"/>
      <c r="Q350" s="26" t="s">
        <v>36</v>
      </c>
      <c r="R350" s="26"/>
      <c r="S350" s="26"/>
      <c r="T350" s="26"/>
      <c r="U350" s="26"/>
      <c r="V350" s="26"/>
      <c r="W350" s="189">
        <f t="shared" si="4"/>
        <v>1</v>
      </c>
      <c r="X350" s="143"/>
      <c r="Y350" s="143"/>
      <c r="Z350" s="143"/>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97"/>
    </row>
    <row r="351" spans="1:69" s="198" customFormat="1" ht="31.5">
      <c r="A351" s="363"/>
      <c r="B351" s="354"/>
      <c r="C351" s="322"/>
      <c r="D351" s="354"/>
      <c r="E351" s="247"/>
      <c r="F351" s="247"/>
      <c r="G351" s="322"/>
      <c r="H351" s="252" t="s">
        <v>788</v>
      </c>
      <c r="I351" s="279"/>
      <c r="J351" s="279"/>
      <c r="K351" s="279" t="s">
        <v>25</v>
      </c>
      <c r="L351" s="139" t="s">
        <v>42</v>
      </c>
      <c r="M351" s="26"/>
      <c r="N351" s="26"/>
      <c r="O351" s="26"/>
      <c r="P351" s="26"/>
      <c r="Q351" s="26"/>
      <c r="R351" s="26"/>
      <c r="S351" s="26"/>
      <c r="T351" s="26" t="s">
        <v>36</v>
      </c>
      <c r="U351" s="26"/>
      <c r="V351" s="26"/>
      <c r="W351" s="189">
        <f t="shared" si="4"/>
        <v>1</v>
      </c>
      <c r="X351" s="143"/>
      <c r="Y351" s="143"/>
      <c r="Z351" s="143"/>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97"/>
    </row>
    <row r="352" spans="1:69" s="198" customFormat="1" ht="28.5" customHeight="1">
      <c r="A352" s="361">
        <v>188</v>
      </c>
      <c r="B352" s="352" t="s">
        <v>388</v>
      </c>
      <c r="C352" s="320" t="s">
        <v>3</v>
      </c>
      <c r="D352" s="352" t="s">
        <v>389</v>
      </c>
      <c r="E352" s="320" t="s">
        <v>3</v>
      </c>
      <c r="F352" s="320"/>
      <c r="G352" s="320" t="s">
        <v>389</v>
      </c>
      <c r="H352" s="252" t="s">
        <v>782</v>
      </c>
      <c r="I352" s="279" t="s">
        <v>612</v>
      </c>
      <c r="J352" s="279" t="s">
        <v>981</v>
      </c>
      <c r="K352" s="279" t="s">
        <v>25</v>
      </c>
      <c r="L352" s="139" t="s">
        <v>42</v>
      </c>
      <c r="M352" s="26"/>
      <c r="N352" s="26"/>
      <c r="O352" s="26" t="s">
        <v>36</v>
      </c>
      <c r="P352" s="26"/>
      <c r="Q352" s="26"/>
      <c r="R352" s="26"/>
      <c r="S352" s="26"/>
      <c r="T352" s="26"/>
      <c r="U352" s="26"/>
      <c r="V352" s="26"/>
      <c r="W352" s="189">
        <f t="shared" si="4"/>
        <v>1</v>
      </c>
      <c r="X352" s="143"/>
      <c r="Y352" s="143"/>
      <c r="Z352" s="143"/>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97"/>
    </row>
    <row r="353" spans="1:69" s="198" customFormat="1" ht="28.5" customHeight="1">
      <c r="A353" s="362"/>
      <c r="B353" s="353"/>
      <c r="C353" s="321"/>
      <c r="D353" s="353"/>
      <c r="E353" s="321"/>
      <c r="F353" s="321"/>
      <c r="G353" s="321"/>
      <c r="H353" s="252" t="s">
        <v>783</v>
      </c>
      <c r="I353" s="279" t="s">
        <v>612</v>
      </c>
      <c r="J353" s="279" t="s">
        <v>981</v>
      </c>
      <c r="K353" s="279" t="s">
        <v>25</v>
      </c>
      <c r="L353" s="139" t="s">
        <v>42</v>
      </c>
      <c r="M353" s="26"/>
      <c r="N353" s="26"/>
      <c r="O353" s="26"/>
      <c r="P353" s="26" t="s">
        <v>36</v>
      </c>
      <c r="Q353" s="26"/>
      <c r="R353" s="26"/>
      <c r="S353" s="26"/>
      <c r="T353" s="26"/>
      <c r="U353" s="26"/>
      <c r="V353" s="26"/>
      <c r="W353" s="189">
        <f t="shared" si="4"/>
        <v>1</v>
      </c>
      <c r="X353" s="143"/>
      <c r="Y353" s="143"/>
      <c r="Z353" s="14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97"/>
    </row>
    <row r="354" spans="1:69" s="198" customFormat="1" ht="28.5" customHeight="1">
      <c r="A354" s="362"/>
      <c r="B354" s="353"/>
      <c r="C354" s="321"/>
      <c r="D354" s="353"/>
      <c r="E354" s="321"/>
      <c r="F354" s="321"/>
      <c r="G354" s="321"/>
      <c r="H354" s="252" t="s">
        <v>784</v>
      </c>
      <c r="I354" s="279" t="s">
        <v>612</v>
      </c>
      <c r="J354" s="279" t="s">
        <v>981</v>
      </c>
      <c r="K354" s="279" t="s">
        <v>25</v>
      </c>
      <c r="L354" s="139" t="s">
        <v>42</v>
      </c>
      <c r="M354" s="26"/>
      <c r="N354" s="26"/>
      <c r="O354" s="26"/>
      <c r="P354" s="26"/>
      <c r="Q354" s="26"/>
      <c r="R354" s="26"/>
      <c r="S354" s="26" t="s">
        <v>36</v>
      </c>
      <c r="T354" s="26"/>
      <c r="U354" s="26"/>
      <c r="V354" s="26"/>
      <c r="W354" s="189">
        <f t="shared" si="4"/>
        <v>1</v>
      </c>
      <c r="X354" s="143"/>
      <c r="Y354" s="143"/>
      <c r="Z354" s="143"/>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97"/>
    </row>
    <row r="355" spans="1:69" s="198" customFormat="1" ht="28.5" customHeight="1">
      <c r="A355" s="362"/>
      <c r="B355" s="353"/>
      <c r="C355" s="321"/>
      <c r="D355" s="353"/>
      <c r="E355" s="321"/>
      <c r="F355" s="321"/>
      <c r="G355" s="321"/>
      <c r="H355" s="252" t="s">
        <v>785</v>
      </c>
      <c r="I355" s="279" t="s">
        <v>612</v>
      </c>
      <c r="J355" s="279" t="s">
        <v>981</v>
      </c>
      <c r="K355" s="279" t="s">
        <v>25</v>
      </c>
      <c r="L355" s="139" t="s">
        <v>42</v>
      </c>
      <c r="M355" s="26"/>
      <c r="N355" s="26"/>
      <c r="O355" s="26"/>
      <c r="P355" s="26"/>
      <c r="Q355" s="26"/>
      <c r="R355" s="26" t="s">
        <v>36</v>
      </c>
      <c r="S355" s="26"/>
      <c r="T355" s="26"/>
      <c r="U355" s="26"/>
      <c r="V355" s="26"/>
      <c r="W355" s="189">
        <f t="shared" si="4"/>
        <v>1</v>
      </c>
      <c r="X355" s="143"/>
      <c r="Y355" s="143"/>
      <c r="Z355" s="143"/>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97"/>
    </row>
    <row r="356" spans="1:69" s="198" customFormat="1" ht="28.5" customHeight="1">
      <c r="A356" s="363"/>
      <c r="B356" s="354"/>
      <c r="C356" s="322"/>
      <c r="D356" s="354"/>
      <c r="E356" s="322"/>
      <c r="F356" s="322"/>
      <c r="G356" s="322"/>
      <c r="H356" s="278" t="s">
        <v>786</v>
      </c>
      <c r="I356" s="279" t="s">
        <v>612</v>
      </c>
      <c r="J356" s="279" t="s">
        <v>981</v>
      </c>
      <c r="K356" s="279" t="s">
        <v>25</v>
      </c>
      <c r="L356" s="139" t="s">
        <v>42</v>
      </c>
      <c r="M356" s="26"/>
      <c r="N356" s="26"/>
      <c r="O356" s="26"/>
      <c r="P356" s="26"/>
      <c r="Q356" s="26"/>
      <c r="R356" s="26"/>
      <c r="S356" s="26"/>
      <c r="T356" s="26" t="s">
        <v>36</v>
      </c>
      <c r="U356" s="26"/>
      <c r="V356" s="26"/>
      <c r="W356" s="189">
        <f t="shared" si="4"/>
        <v>1</v>
      </c>
      <c r="X356" s="143"/>
      <c r="Y356" s="143"/>
      <c r="Z356" s="143"/>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97"/>
    </row>
    <row r="357" spans="1:69">
      <c r="A357" s="364" t="s">
        <v>392</v>
      </c>
      <c r="B357" s="365"/>
      <c r="C357" s="365"/>
      <c r="D357" s="366"/>
      <c r="E357" s="137" t="s">
        <v>27</v>
      </c>
      <c r="F357" s="137"/>
      <c r="G357" s="137"/>
      <c r="H357" s="137"/>
      <c r="I357" s="137"/>
      <c r="J357" s="137"/>
      <c r="K357" s="137" t="s">
        <v>27</v>
      </c>
      <c r="L357" s="137" t="s">
        <v>27</v>
      </c>
      <c r="M357" s="137" t="s">
        <v>34</v>
      </c>
      <c r="N357" s="137"/>
      <c r="O357" s="137"/>
      <c r="P357" s="137"/>
      <c r="Q357" s="137"/>
      <c r="R357" s="137"/>
      <c r="S357" s="137"/>
      <c r="T357" s="137"/>
      <c r="U357" s="137"/>
      <c r="V357" s="137"/>
      <c r="W357" s="137"/>
      <c r="X357" s="143"/>
      <c r="Y357" s="143"/>
      <c r="Z357" s="143"/>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row>
    <row r="358" spans="1:69" s="198" customFormat="1" ht="65.25" customHeight="1">
      <c r="A358" s="393">
        <v>191</v>
      </c>
      <c r="B358" s="352" t="s">
        <v>1093</v>
      </c>
      <c r="C358" s="395" t="s">
        <v>3</v>
      </c>
      <c r="D358" s="278" t="s">
        <v>1094</v>
      </c>
      <c r="E358" s="112" t="s">
        <v>3</v>
      </c>
      <c r="F358" s="112"/>
      <c r="G358" s="4" t="s">
        <v>790</v>
      </c>
      <c r="H358" s="222" t="s">
        <v>791</v>
      </c>
      <c r="I358" s="279" t="s">
        <v>612</v>
      </c>
      <c r="J358" s="279" t="s">
        <v>981</v>
      </c>
      <c r="K358" s="279" t="s">
        <v>25</v>
      </c>
      <c r="L358" s="139" t="s">
        <v>42</v>
      </c>
      <c r="M358" s="26"/>
      <c r="N358" s="26"/>
      <c r="O358" s="26"/>
      <c r="P358" s="26"/>
      <c r="Q358" s="26" t="s">
        <v>36</v>
      </c>
      <c r="R358" s="26"/>
      <c r="S358" s="26"/>
      <c r="T358" s="26"/>
      <c r="U358" s="26"/>
      <c r="V358" s="26"/>
      <c r="W358" s="189">
        <f t="shared" si="4"/>
        <v>1</v>
      </c>
      <c r="X358" s="143"/>
      <c r="Y358" s="143"/>
      <c r="Z358" s="143"/>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97"/>
    </row>
    <row r="359" spans="1:69" s="198" customFormat="1" ht="54" customHeight="1">
      <c r="A359" s="394"/>
      <c r="B359" s="354"/>
      <c r="C359" s="396"/>
      <c r="D359" s="278" t="s">
        <v>1095</v>
      </c>
      <c r="E359" s="112" t="s">
        <v>3</v>
      </c>
      <c r="F359" s="112"/>
      <c r="G359" s="9" t="s">
        <v>789</v>
      </c>
      <c r="H359" s="45" t="s">
        <v>792</v>
      </c>
      <c r="I359" s="279" t="s">
        <v>612</v>
      </c>
      <c r="J359" s="279" t="s">
        <v>981</v>
      </c>
      <c r="K359" s="279" t="s">
        <v>25</v>
      </c>
      <c r="L359" s="139" t="s">
        <v>42</v>
      </c>
      <c r="M359" s="26">
        <v>1</v>
      </c>
      <c r="N359" s="26"/>
      <c r="O359" s="26"/>
      <c r="P359" s="26"/>
      <c r="Q359" s="26"/>
      <c r="R359" s="26" t="s">
        <v>36</v>
      </c>
      <c r="S359" s="26"/>
      <c r="T359" s="26"/>
      <c r="U359" s="26"/>
      <c r="V359" s="26"/>
      <c r="W359" s="189">
        <f t="shared" si="4"/>
        <v>1</v>
      </c>
      <c r="X359" s="143"/>
      <c r="Y359" s="143"/>
      <c r="Z359" s="143"/>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97"/>
    </row>
    <row r="360" spans="1:69" s="198" customFormat="1" ht="47.25">
      <c r="A360" s="26">
        <v>193</v>
      </c>
      <c r="B360" s="278" t="s">
        <v>393</v>
      </c>
      <c r="C360" s="279" t="s">
        <v>3</v>
      </c>
      <c r="D360" s="278" t="s">
        <v>394</v>
      </c>
      <c r="E360" s="279" t="s">
        <v>3</v>
      </c>
      <c r="F360" s="279"/>
      <c r="G360" s="278" t="s">
        <v>394</v>
      </c>
      <c r="H360" s="278" t="s">
        <v>394</v>
      </c>
      <c r="I360" s="279" t="s">
        <v>612</v>
      </c>
      <c r="J360" s="279" t="s">
        <v>981</v>
      </c>
      <c r="K360" s="279" t="s">
        <v>25</v>
      </c>
      <c r="L360" s="139" t="s">
        <v>42</v>
      </c>
      <c r="M360" s="26">
        <v>1</v>
      </c>
      <c r="N360" s="26"/>
      <c r="O360" s="26"/>
      <c r="P360" s="26"/>
      <c r="Q360" s="26"/>
      <c r="R360" s="26"/>
      <c r="S360" s="26"/>
      <c r="T360" s="26"/>
      <c r="U360" s="26" t="s">
        <v>36</v>
      </c>
      <c r="V360" s="26"/>
      <c r="W360" s="189">
        <f t="shared" si="4"/>
        <v>1</v>
      </c>
      <c r="X360" s="143"/>
      <c r="Y360" s="143"/>
      <c r="Z360" s="143"/>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97"/>
    </row>
    <row r="361" spans="1:69">
      <c r="A361" s="364" t="s">
        <v>395</v>
      </c>
      <c r="B361" s="365"/>
      <c r="C361" s="365"/>
      <c r="D361" s="366"/>
      <c r="E361" s="137" t="s">
        <v>27</v>
      </c>
      <c r="F361" s="137"/>
      <c r="G361" s="137"/>
      <c r="H361" s="137"/>
      <c r="I361" s="137"/>
      <c r="J361" s="137"/>
      <c r="K361" s="137" t="s">
        <v>27</v>
      </c>
      <c r="L361" s="137" t="s">
        <v>27</v>
      </c>
      <c r="M361" s="137" t="s">
        <v>32</v>
      </c>
      <c r="N361" s="137"/>
      <c r="O361" s="137"/>
      <c r="P361" s="137"/>
      <c r="Q361" s="137"/>
      <c r="R361" s="137"/>
      <c r="S361" s="137"/>
      <c r="T361" s="137"/>
      <c r="U361" s="137"/>
      <c r="V361" s="137"/>
      <c r="W361" s="137"/>
      <c r="X361" s="143"/>
      <c r="Y361" s="143"/>
      <c r="Z361" s="143"/>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row>
    <row r="362" spans="1:69">
      <c r="A362" s="364" t="s">
        <v>396</v>
      </c>
      <c r="B362" s="365"/>
      <c r="C362" s="365"/>
      <c r="D362" s="366"/>
      <c r="E362" s="137" t="s">
        <v>27</v>
      </c>
      <c r="F362" s="137"/>
      <c r="G362" s="137"/>
      <c r="H362" s="137"/>
      <c r="I362" s="137"/>
      <c r="J362" s="137"/>
      <c r="K362" s="137" t="s">
        <v>27</v>
      </c>
      <c r="L362" s="137" t="s">
        <v>27</v>
      </c>
      <c r="M362" s="137" t="s">
        <v>35</v>
      </c>
      <c r="N362" s="137"/>
      <c r="O362" s="137"/>
      <c r="P362" s="137"/>
      <c r="Q362" s="137"/>
      <c r="R362" s="137"/>
      <c r="S362" s="137"/>
      <c r="T362" s="137"/>
      <c r="U362" s="137"/>
      <c r="V362" s="137"/>
      <c r="W362" s="137"/>
      <c r="X362" s="143"/>
      <c r="Y362" s="143"/>
      <c r="Z362" s="143"/>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row>
    <row r="363" spans="1:69" s="198" customFormat="1" ht="63">
      <c r="A363" s="26">
        <v>200</v>
      </c>
      <c r="B363" s="278" t="s">
        <v>397</v>
      </c>
      <c r="C363" s="279" t="s">
        <v>1</v>
      </c>
      <c r="D363" s="278" t="s">
        <v>398</v>
      </c>
      <c r="E363" s="279" t="s">
        <v>3</v>
      </c>
      <c r="F363" s="279"/>
      <c r="G363" s="278" t="s">
        <v>398</v>
      </c>
      <c r="H363" s="278" t="s">
        <v>793</v>
      </c>
      <c r="I363" s="279" t="s">
        <v>612</v>
      </c>
      <c r="J363" s="279" t="s">
        <v>981</v>
      </c>
      <c r="K363" s="279" t="s">
        <v>25</v>
      </c>
      <c r="L363" s="139" t="s">
        <v>42</v>
      </c>
      <c r="M363" s="26"/>
      <c r="N363" s="26"/>
      <c r="O363" s="26" t="s">
        <v>36</v>
      </c>
      <c r="P363" s="26"/>
      <c r="Q363" s="26"/>
      <c r="R363" s="26"/>
      <c r="S363" s="26"/>
      <c r="T363" s="26"/>
      <c r="U363" s="26"/>
      <c r="V363" s="26"/>
      <c r="W363" s="189">
        <f t="shared" si="4"/>
        <v>1</v>
      </c>
      <c r="X363" s="143"/>
      <c r="Y363" s="143"/>
      <c r="Z363" s="14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97"/>
    </row>
    <row r="364" spans="1:69" s="198" customFormat="1" ht="75" customHeight="1">
      <c r="A364" s="249">
        <v>203</v>
      </c>
      <c r="B364" s="252" t="s">
        <v>1096</v>
      </c>
      <c r="C364" s="247" t="s">
        <v>1</v>
      </c>
      <c r="D364" s="252" t="s">
        <v>1097</v>
      </c>
      <c r="E364" s="279" t="s">
        <v>3</v>
      </c>
      <c r="F364" s="247"/>
      <c r="G364" s="247" t="s">
        <v>1097</v>
      </c>
      <c r="H364" s="45" t="s">
        <v>794</v>
      </c>
      <c r="I364" s="279" t="s">
        <v>612</v>
      </c>
      <c r="J364" s="279" t="s">
        <v>981</v>
      </c>
      <c r="K364" s="279" t="s">
        <v>25</v>
      </c>
      <c r="L364" s="139" t="s">
        <v>42</v>
      </c>
      <c r="M364" s="26">
        <v>1</v>
      </c>
      <c r="N364" s="26"/>
      <c r="O364" s="26"/>
      <c r="P364" s="26" t="s">
        <v>36</v>
      </c>
      <c r="Q364" s="26"/>
      <c r="R364" s="26"/>
      <c r="S364" s="26"/>
      <c r="T364" s="26"/>
      <c r="U364" s="26"/>
      <c r="V364" s="26"/>
      <c r="W364" s="189">
        <f t="shared" si="4"/>
        <v>1</v>
      </c>
      <c r="X364" s="143"/>
      <c r="Y364" s="143"/>
      <c r="Z364" s="143"/>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97"/>
    </row>
    <row r="365" spans="1:69" s="198" customFormat="1" ht="75" customHeight="1">
      <c r="A365" s="26">
        <v>204</v>
      </c>
      <c r="B365" s="278" t="s">
        <v>1098</v>
      </c>
      <c r="C365" s="279" t="s">
        <v>1</v>
      </c>
      <c r="D365" s="278" t="s">
        <v>1099</v>
      </c>
      <c r="E365" s="279" t="s">
        <v>3</v>
      </c>
      <c r="F365" s="247"/>
      <c r="G365" s="278" t="s">
        <v>1099</v>
      </c>
      <c r="H365" s="278" t="s">
        <v>796</v>
      </c>
      <c r="I365" s="279"/>
      <c r="J365" s="279"/>
      <c r="K365" s="279" t="s">
        <v>25</v>
      </c>
      <c r="L365" s="139" t="s">
        <v>42</v>
      </c>
      <c r="M365" s="26"/>
      <c r="N365" s="26"/>
      <c r="O365" s="26"/>
      <c r="P365" s="26" t="s">
        <v>36</v>
      </c>
      <c r="Q365" s="26"/>
      <c r="R365" s="26"/>
      <c r="S365" s="26"/>
      <c r="T365" s="26"/>
      <c r="U365" s="26"/>
      <c r="V365" s="26"/>
      <c r="W365" s="189">
        <f t="shared" si="4"/>
        <v>1</v>
      </c>
      <c r="X365" s="143"/>
      <c r="Y365" s="143"/>
      <c r="Z365" s="143"/>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97"/>
    </row>
    <row r="366" spans="1:69" s="198" customFormat="1" ht="47.25">
      <c r="A366" s="26">
        <v>208</v>
      </c>
      <c r="B366" s="278" t="s">
        <v>399</v>
      </c>
      <c r="C366" s="279" t="s">
        <v>1</v>
      </c>
      <c r="D366" s="278" t="s">
        <v>400</v>
      </c>
      <c r="E366" s="279" t="s">
        <v>3</v>
      </c>
      <c r="F366" s="279"/>
      <c r="G366" s="278" t="s">
        <v>400</v>
      </c>
      <c r="H366" s="278" t="s">
        <v>797</v>
      </c>
      <c r="I366" s="279" t="s">
        <v>612</v>
      </c>
      <c r="J366" s="279" t="s">
        <v>981</v>
      </c>
      <c r="K366" s="279" t="s">
        <v>25</v>
      </c>
      <c r="L366" s="139" t="s">
        <v>42</v>
      </c>
      <c r="M366" s="26"/>
      <c r="N366" s="26" t="s">
        <v>36</v>
      </c>
      <c r="O366" s="26"/>
      <c r="P366" s="26"/>
      <c r="Q366" s="26"/>
      <c r="R366" s="26"/>
      <c r="S366" s="26"/>
      <c r="T366" s="26"/>
      <c r="U366" s="26"/>
      <c r="V366" s="26"/>
      <c r="W366" s="189">
        <f t="shared" si="4"/>
        <v>1</v>
      </c>
      <c r="X366" s="143"/>
      <c r="Y366" s="143"/>
      <c r="Z366" s="143"/>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97"/>
    </row>
    <row r="367" spans="1:69" s="198" customFormat="1" ht="63">
      <c r="A367" s="26">
        <v>210</v>
      </c>
      <c r="B367" s="218" t="s">
        <v>401</v>
      </c>
      <c r="C367" s="279" t="s">
        <v>1</v>
      </c>
      <c r="D367" s="218" t="s">
        <v>402</v>
      </c>
      <c r="E367" s="279" t="s">
        <v>3</v>
      </c>
      <c r="F367" s="279"/>
      <c r="G367" s="18" t="s">
        <v>402</v>
      </c>
      <c r="H367" s="278" t="s">
        <v>798</v>
      </c>
      <c r="I367" s="279" t="s">
        <v>612</v>
      </c>
      <c r="J367" s="279" t="s">
        <v>981</v>
      </c>
      <c r="K367" s="279" t="s">
        <v>25</v>
      </c>
      <c r="L367" s="139" t="s">
        <v>42</v>
      </c>
      <c r="M367" s="26"/>
      <c r="N367" s="26" t="s">
        <v>36</v>
      </c>
      <c r="O367" s="26"/>
      <c r="P367" s="26"/>
      <c r="Q367" s="26"/>
      <c r="R367" s="26"/>
      <c r="S367" s="26"/>
      <c r="T367" s="26"/>
      <c r="U367" s="26"/>
      <c r="V367" s="26"/>
      <c r="W367" s="189">
        <f t="shared" si="4"/>
        <v>1</v>
      </c>
      <c r="X367" s="143"/>
      <c r="Y367" s="143"/>
      <c r="Z367" s="143"/>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97"/>
    </row>
    <row r="368" spans="1:69" s="198" customFormat="1" ht="70.5" customHeight="1">
      <c r="A368" s="26">
        <v>212</v>
      </c>
      <c r="B368" s="278" t="s">
        <v>403</v>
      </c>
      <c r="C368" s="279" t="s">
        <v>1</v>
      </c>
      <c r="D368" s="278" t="s">
        <v>404</v>
      </c>
      <c r="E368" s="279" t="s">
        <v>3</v>
      </c>
      <c r="F368" s="279"/>
      <c r="G368" s="278" t="s">
        <v>404</v>
      </c>
      <c r="H368" s="221" t="s">
        <v>795</v>
      </c>
      <c r="I368" s="279" t="s">
        <v>612</v>
      </c>
      <c r="J368" s="279" t="s">
        <v>981</v>
      </c>
      <c r="K368" s="279" t="s">
        <v>25</v>
      </c>
      <c r="L368" s="139" t="s">
        <v>42</v>
      </c>
      <c r="M368" s="26"/>
      <c r="N368" s="26" t="s">
        <v>36</v>
      </c>
      <c r="O368" s="26"/>
      <c r="P368" s="26"/>
      <c r="Q368" s="26"/>
      <c r="R368" s="26"/>
      <c r="S368" s="26"/>
      <c r="T368" s="26"/>
      <c r="U368" s="26"/>
      <c r="V368" s="26"/>
      <c r="W368" s="189">
        <f t="shared" si="4"/>
        <v>1</v>
      </c>
      <c r="X368" s="143"/>
      <c r="Y368" s="143"/>
      <c r="Z368" s="143"/>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97"/>
    </row>
    <row r="369" spans="1:69">
      <c r="A369" s="364" t="s">
        <v>405</v>
      </c>
      <c r="B369" s="365"/>
      <c r="C369" s="365"/>
      <c r="D369" s="366"/>
      <c r="E369" s="137" t="s">
        <v>27</v>
      </c>
      <c r="F369" s="137"/>
      <c r="G369" s="137"/>
      <c r="H369" s="137"/>
      <c r="I369" s="137"/>
      <c r="J369" s="137"/>
      <c r="K369" s="137" t="s">
        <v>27</v>
      </c>
      <c r="L369" s="137" t="s">
        <v>27</v>
      </c>
      <c r="M369" s="137" t="s">
        <v>34</v>
      </c>
      <c r="N369" s="137"/>
      <c r="O369" s="137"/>
      <c r="P369" s="137"/>
      <c r="Q369" s="137"/>
      <c r="R369" s="137"/>
      <c r="S369" s="137"/>
      <c r="T369" s="137"/>
      <c r="U369" s="137"/>
      <c r="V369" s="137"/>
      <c r="W369" s="137"/>
      <c r="X369" s="143"/>
      <c r="Y369" s="143"/>
      <c r="Z369" s="143"/>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row>
    <row r="370" spans="1:69" s="198" customFormat="1" ht="51" customHeight="1">
      <c r="A370" s="361">
        <v>216</v>
      </c>
      <c r="B370" s="352" t="s">
        <v>1100</v>
      </c>
      <c r="C370" s="320" t="s">
        <v>3</v>
      </c>
      <c r="D370" s="352" t="s">
        <v>1101</v>
      </c>
      <c r="E370" s="279" t="s">
        <v>3</v>
      </c>
      <c r="F370" s="112"/>
      <c r="G370" s="320" t="s">
        <v>1101</v>
      </c>
      <c r="H370" s="43" t="s">
        <v>1466</v>
      </c>
      <c r="I370" s="279" t="s">
        <v>612</v>
      </c>
      <c r="J370" s="279" t="s">
        <v>981</v>
      </c>
      <c r="K370" s="279" t="s">
        <v>25</v>
      </c>
      <c r="L370" s="139" t="s">
        <v>42</v>
      </c>
      <c r="M370" s="26">
        <v>1</v>
      </c>
      <c r="N370" s="26"/>
      <c r="O370" s="26"/>
      <c r="P370" s="26"/>
      <c r="Q370" s="26" t="s">
        <v>36</v>
      </c>
      <c r="R370" s="26"/>
      <c r="S370" s="26"/>
      <c r="T370" s="26"/>
      <c r="U370" s="26"/>
      <c r="V370" s="26"/>
      <c r="W370" s="189">
        <f t="shared" si="4"/>
        <v>1</v>
      </c>
      <c r="X370" s="143"/>
      <c r="Y370" s="143"/>
      <c r="Z370" s="143"/>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97"/>
    </row>
    <row r="371" spans="1:69" s="198" customFormat="1" ht="51" customHeight="1">
      <c r="A371" s="363"/>
      <c r="B371" s="354"/>
      <c r="C371" s="322"/>
      <c r="D371" s="354"/>
      <c r="E371" s="279"/>
      <c r="F371" s="112"/>
      <c r="G371" s="322"/>
      <c r="H371" s="43" t="s">
        <v>928</v>
      </c>
      <c r="I371" s="279"/>
      <c r="J371" s="279"/>
      <c r="K371" s="279" t="s">
        <v>25</v>
      </c>
      <c r="L371" s="139" t="s">
        <v>42</v>
      </c>
      <c r="M371" s="26">
        <v>1</v>
      </c>
      <c r="N371" s="26"/>
      <c r="O371" s="26"/>
      <c r="P371" s="26"/>
      <c r="Q371" s="26" t="s">
        <v>36</v>
      </c>
      <c r="R371" s="26"/>
      <c r="S371" s="26"/>
      <c r="T371" s="26"/>
      <c r="U371" s="26"/>
      <c r="V371" s="26"/>
      <c r="W371" s="189">
        <f t="shared" si="4"/>
        <v>1</v>
      </c>
      <c r="X371" s="143"/>
      <c r="Y371" s="143"/>
      <c r="Z371" s="143"/>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97"/>
    </row>
    <row r="372" spans="1:69" s="198" customFormat="1" ht="97.5" customHeight="1">
      <c r="A372" s="26">
        <v>218</v>
      </c>
      <c r="B372" s="278" t="s">
        <v>1102</v>
      </c>
      <c r="C372" s="279" t="s">
        <v>3</v>
      </c>
      <c r="D372" s="278" t="s">
        <v>1103</v>
      </c>
      <c r="E372" s="279" t="s">
        <v>3</v>
      </c>
      <c r="F372" s="112"/>
      <c r="G372" s="278" t="s">
        <v>1103</v>
      </c>
      <c r="H372" s="278" t="s">
        <v>1277</v>
      </c>
      <c r="I372" s="279"/>
      <c r="J372" s="279"/>
      <c r="K372" s="279" t="s">
        <v>25</v>
      </c>
      <c r="L372" s="139" t="s">
        <v>42</v>
      </c>
      <c r="M372" s="26"/>
      <c r="N372" s="26"/>
      <c r="O372" s="26"/>
      <c r="P372" s="26"/>
      <c r="Q372" s="26" t="s">
        <v>36</v>
      </c>
      <c r="R372" s="26"/>
      <c r="S372" s="26"/>
      <c r="T372" s="26"/>
      <c r="U372" s="26"/>
      <c r="V372" s="26"/>
      <c r="W372" s="189">
        <f t="shared" si="4"/>
        <v>1</v>
      </c>
      <c r="X372" s="143"/>
      <c r="Y372" s="143"/>
      <c r="Z372" s="143"/>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97"/>
    </row>
    <row r="373" spans="1:69" s="198" customFormat="1" ht="105.75" customHeight="1">
      <c r="A373" s="26">
        <v>220</v>
      </c>
      <c r="B373" s="270" t="s">
        <v>1278</v>
      </c>
      <c r="C373" s="279" t="s">
        <v>2</v>
      </c>
      <c r="D373" s="201" t="s">
        <v>1279</v>
      </c>
      <c r="E373" s="279"/>
      <c r="F373" s="112"/>
      <c r="G373" s="120" t="s">
        <v>1279</v>
      </c>
      <c r="H373" s="13" t="s">
        <v>1501</v>
      </c>
      <c r="I373" s="279"/>
      <c r="J373" s="279"/>
      <c r="K373" s="279" t="s">
        <v>25</v>
      </c>
      <c r="L373" s="139" t="s">
        <v>42</v>
      </c>
      <c r="M373" s="26"/>
      <c r="N373" s="26"/>
      <c r="O373" s="26"/>
      <c r="P373" s="26"/>
      <c r="Q373" s="26" t="s">
        <v>36</v>
      </c>
      <c r="R373" s="26"/>
      <c r="S373" s="26"/>
      <c r="T373" s="26"/>
      <c r="U373" s="26"/>
      <c r="V373" s="26"/>
      <c r="W373" s="189">
        <f t="shared" si="4"/>
        <v>1</v>
      </c>
      <c r="X373" s="143"/>
      <c r="Y373" s="143"/>
      <c r="Z373" s="14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25" t="s">
        <v>1386</v>
      </c>
    </row>
    <row r="374" spans="1:69" s="198" customFormat="1" ht="88.5" customHeight="1">
      <c r="A374" s="26">
        <v>221</v>
      </c>
      <c r="B374" s="138" t="s">
        <v>1280</v>
      </c>
      <c r="C374" s="279" t="s">
        <v>2</v>
      </c>
      <c r="D374" s="138" t="s">
        <v>1281</v>
      </c>
      <c r="E374" s="279"/>
      <c r="F374" s="112"/>
      <c r="G374" s="133" t="s">
        <v>1281</v>
      </c>
      <c r="H374" s="13" t="s">
        <v>1500</v>
      </c>
      <c r="I374" s="279"/>
      <c r="J374" s="279"/>
      <c r="K374" s="279" t="s">
        <v>25</v>
      </c>
      <c r="L374" s="139" t="s">
        <v>42</v>
      </c>
      <c r="M374" s="26"/>
      <c r="N374" s="26"/>
      <c r="O374" s="26"/>
      <c r="P374" s="26"/>
      <c r="Q374" s="26" t="s">
        <v>36</v>
      </c>
      <c r="R374" s="26"/>
      <c r="S374" s="26"/>
      <c r="T374" s="26"/>
      <c r="U374" s="26"/>
      <c r="V374" s="26"/>
      <c r="W374" s="189">
        <f t="shared" si="4"/>
        <v>1</v>
      </c>
      <c r="X374" s="143"/>
      <c r="Y374" s="143"/>
      <c r="Z374" s="143"/>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25" t="s">
        <v>1387</v>
      </c>
    </row>
    <row r="375" spans="1:69">
      <c r="A375" s="364" t="s">
        <v>406</v>
      </c>
      <c r="B375" s="365"/>
      <c r="C375" s="365"/>
      <c r="D375" s="366"/>
      <c r="E375" s="137" t="s">
        <v>27</v>
      </c>
      <c r="F375" s="137"/>
      <c r="G375" s="137"/>
      <c r="H375" s="137"/>
      <c r="I375" s="137"/>
      <c r="J375" s="137"/>
      <c r="K375" s="137" t="s">
        <v>27</v>
      </c>
      <c r="L375" s="137" t="s">
        <v>27</v>
      </c>
      <c r="M375" s="137" t="s">
        <v>34</v>
      </c>
      <c r="N375" s="137"/>
      <c r="O375" s="137"/>
      <c r="P375" s="137"/>
      <c r="Q375" s="137"/>
      <c r="R375" s="137"/>
      <c r="S375" s="137"/>
      <c r="T375" s="137"/>
      <c r="U375" s="137"/>
      <c r="V375" s="137"/>
      <c r="W375" s="137"/>
      <c r="X375" s="143"/>
      <c r="Y375" s="143"/>
      <c r="Z375" s="143"/>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row>
    <row r="376" spans="1:69" s="198" customFormat="1" ht="51" customHeight="1">
      <c r="A376" s="26">
        <v>223</v>
      </c>
      <c r="B376" s="138" t="s">
        <v>408</v>
      </c>
      <c r="C376" s="76" t="s">
        <v>4</v>
      </c>
      <c r="D376" s="138" t="s">
        <v>409</v>
      </c>
      <c r="E376" s="76" t="s">
        <v>4</v>
      </c>
      <c r="F376" s="142"/>
      <c r="G376" s="138" t="s">
        <v>409</v>
      </c>
      <c r="H376" s="278" t="s">
        <v>806</v>
      </c>
      <c r="I376" s="137"/>
      <c r="J376" s="137"/>
      <c r="K376" s="279" t="s">
        <v>25</v>
      </c>
      <c r="L376" s="139" t="s">
        <v>42</v>
      </c>
      <c r="M376" s="199"/>
      <c r="N376" s="199"/>
      <c r="O376" s="199"/>
      <c r="P376" s="199"/>
      <c r="Q376" s="199"/>
      <c r="R376" s="199"/>
      <c r="S376" s="199"/>
      <c r="T376" s="199"/>
      <c r="U376" s="199"/>
      <c r="V376" s="199" t="s">
        <v>36</v>
      </c>
      <c r="W376" s="189">
        <f t="shared" si="4"/>
        <v>1</v>
      </c>
      <c r="X376" s="143"/>
      <c r="Y376" s="143"/>
      <c r="Z376" s="143"/>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97"/>
    </row>
    <row r="377" spans="1:69" s="198" customFormat="1" ht="41.25" customHeight="1">
      <c r="A377" s="361">
        <v>227</v>
      </c>
      <c r="B377" s="352" t="s">
        <v>1282</v>
      </c>
      <c r="C377" s="320" t="s">
        <v>3</v>
      </c>
      <c r="D377" s="352" t="s">
        <v>1283</v>
      </c>
      <c r="E377" s="320" t="s">
        <v>3</v>
      </c>
      <c r="F377" s="320"/>
      <c r="G377" s="278" t="s">
        <v>799</v>
      </c>
      <c r="H377" s="278" t="s">
        <v>1284</v>
      </c>
      <c r="I377" s="279" t="s">
        <v>612</v>
      </c>
      <c r="J377" s="279" t="s">
        <v>981</v>
      </c>
      <c r="K377" s="279" t="s">
        <v>25</v>
      </c>
      <c r="L377" s="139" t="s">
        <v>42</v>
      </c>
      <c r="M377" s="26"/>
      <c r="N377" s="26"/>
      <c r="O377" s="26"/>
      <c r="P377" s="26"/>
      <c r="Q377" s="26"/>
      <c r="R377" s="26"/>
      <c r="S377" s="26" t="s">
        <v>36</v>
      </c>
      <c r="T377" s="26"/>
      <c r="U377" s="26"/>
      <c r="V377" s="26"/>
      <c r="W377" s="189">
        <f t="shared" si="4"/>
        <v>1</v>
      </c>
      <c r="X377" s="143"/>
      <c r="Y377" s="143"/>
      <c r="Z377" s="143"/>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25" t="s">
        <v>1104</v>
      </c>
    </row>
    <row r="378" spans="1:69" s="198" customFormat="1" ht="41.25" customHeight="1">
      <c r="A378" s="362"/>
      <c r="B378" s="353"/>
      <c r="C378" s="321"/>
      <c r="D378" s="353"/>
      <c r="E378" s="321"/>
      <c r="F378" s="321"/>
      <c r="G378" s="278" t="s">
        <v>800</v>
      </c>
      <c r="H378" s="278" t="s">
        <v>800</v>
      </c>
      <c r="I378" s="279" t="s">
        <v>612</v>
      </c>
      <c r="J378" s="279" t="s">
        <v>981</v>
      </c>
      <c r="K378" s="279" t="s">
        <v>25</v>
      </c>
      <c r="L378" s="139" t="s">
        <v>42</v>
      </c>
      <c r="M378" s="26"/>
      <c r="N378" s="26"/>
      <c r="O378" s="26"/>
      <c r="P378" s="26"/>
      <c r="Q378" s="26" t="s">
        <v>36</v>
      </c>
      <c r="R378" s="26"/>
      <c r="S378" s="26"/>
      <c r="T378" s="26"/>
      <c r="U378" s="26"/>
      <c r="V378" s="26"/>
      <c r="W378" s="189">
        <f t="shared" si="4"/>
        <v>1</v>
      </c>
      <c r="X378" s="143"/>
      <c r="Y378" s="143"/>
      <c r="Z378" s="143"/>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97"/>
    </row>
    <row r="379" spans="1:69" s="198" customFormat="1" ht="41.25" customHeight="1">
      <c r="A379" s="362"/>
      <c r="B379" s="353"/>
      <c r="C379" s="321"/>
      <c r="D379" s="353"/>
      <c r="E379" s="321"/>
      <c r="F379" s="321"/>
      <c r="G379" s="278" t="s">
        <v>801</v>
      </c>
      <c r="H379" s="278" t="s">
        <v>802</v>
      </c>
      <c r="I379" s="279" t="s">
        <v>612</v>
      </c>
      <c r="J379" s="279" t="s">
        <v>981</v>
      </c>
      <c r="K379" s="279" t="s">
        <v>25</v>
      </c>
      <c r="L379" s="139" t="s">
        <v>42</v>
      </c>
      <c r="M379" s="26">
        <v>1</v>
      </c>
      <c r="N379" s="26"/>
      <c r="O379" s="26"/>
      <c r="P379" s="26"/>
      <c r="Q379" s="26"/>
      <c r="R379" s="26" t="s">
        <v>36</v>
      </c>
      <c r="S379" s="26"/>
      <c r="T379" s="26"/>
      <c r="U379" s="26"/>
      <c r="V379" s="26"/>
      <c r="W379" s="189">
        <f t="shared" si="4"/>
        <v>1</v>
      </c>
      <c r="X379" s="143"/>
      <c r="Y379" s="143"/>
      <c r="Z379" s="143"/>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25"/>
    </row>
    <row r="380" spans="1:69" s="198" customFormat="1" ht="41.25" customHeight="1">
      <c r="A380" s="362"/>
      <c r="B380" s="353"/>
      <c r="C380" s="321"/>
      <c r="D380" s="353"/>
      <c r="E380" s="321"/>
      <c r="F380" s="321"/>
      <c r="G380" s="278" t="s">
        <v>803</v>
      </c>
      <c r="H380" s="278" t="s">
        <v>804</v>
      </c>
      <c r="I380" s="279" t="s">
        <v>612</v>
      </c>
      <c r="J380" s="279" t="s">
        <v>981</v>
      </c>
      <c r="K380" s="279" t="s">
        <v>25</v>
      </c>
      <c r="L380" s="139" t="s">
        <v>42</v>
      </c>
      <c r="M380" s="26"/>
      <c r="N380" s="26"/>
      <c r="O380" s="26"/>
      <c r="P380" s="26" t="s">
        <v>36</v>
      </c>
      <c r="Q380" s="26"/>
      <c r="R380" s="26"/>
      <c r="S380" s="26"/>
      <c r="T380" s="26"/>
      <c r="U380" s="26"/>
      <c r="V380" s="26"/>
      <c r="W380" s="189">
        <f t="shared" si="4"/>
        <v>1</v>
      </c>
      <c r="X380" s="143"/>
      <c r="Y380" s="143"/>
      <c r="Z380" s="143"/>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97"/>
    </row>
    <row r="381" spans="1:69" s="198" customFormat="1" ht="41.25" customHeight="1">
      <c r="A381" s="363"/>
      <c r="B381" s="354"/>
      <c r="C381" s="322"/>
      <c r="D381" s="354"/>
      <c r="E381" s="322"/>
      <c r="F381" s="322"/>
      <c r="G381" s="251" t="s">
        <v>1283</v>
      </c>
      <c r="H381" s="278" t="s">
        <v>1537</v>
      </c>
      <c r="I381" s="279" t="s">
        <v>612</v>
      </c>
      <c r="J381" s="279" t="s">
        <v>981</v>
      </c>
      <c r="K381" s="279" t="s">
        <v>25</v>
      </c>
      <c r="L381" s="139" t="s">
        <v>42</v>
      </c>
      <c r="M381" s="26">
        <v>1</v>
      </c>
      <c r="N381" s="26"/>
      <c r="O381" s="26"/>
      <c r="P381" s="26"/>
      <c r="Q381" s="26"/>
      <c r="R381" s="26"/>
      <c r="S381" s="26"/>
      <c r="T381" s="26"/>
      <c r="U381" s="26"/>
      <c r="V381" s="26" t="s">
        <v>36</v>
      </c>
      <c r="W381" s="189">
        <f t="shared" si="4"/>
        <v>1</v>
      </c>
      <c r="X381" s="143"/>
      <c r="Y381" s="143"/>
      <c r="Z381" s="143"/>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97"/>
    </row>
    <row r="382" spans="1:69" s="198" customFormat="1" ht="117" customHeight="1">
      <c r="A382" s="26">
        <v>230</v>
      </c>
      <c r="B382" s="278" t="s">
        <v>1105</v>
      </c>
      <c r="C382" s="279" t="s">
        <v>3</v>
      </c>
      <c r="D382" s="278" t="s">
        <v>407</v>
      </c>
      <c r="E382" s="279" t="s">
        <v>3</v>
      </c>
      <c r="F382" s="279"/>
      <c r="G382" s="278" t="s">
        <v>407</v>
      </c>
      <c r="H382" s="278" t="s">
        <v>805</v>
      </c>
      <c r="I382" s="279" t="s">
        <v>612</v>
      </c>
      <c r="J382" s="279" t="s">
        <v>981</v>
      </c>
      <c r="K382" s="279" t="s">
        <v>25</v>
      </c>
      <c r="L382" s="139" t="s">
        <v>42</v>
      </c>
      <c r="M382" s="26"/>
      <c r="N382" s="26"/>
      <c r="O382" s="26"/>
      <c r="P382" s="26"/>
      <c r="Q382" s="26"/>
      <c r="R382" s="26"/>
      <c r="S382" s="26"/>
      <c r="T382" s="26"/>
      <c r="U382" s="26"/>
      <c r="V382" s="26" t="s">
        <v>36</v>
      </c>
      <c r="W382" s="189">
        <f t="shared" si="4"/>
        <v>1</v>
      </c>
      <c r="X382" s="143"/>
      <c r="Y382" s="143"/>
      <c r="Z382" s="143"/>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97"/>
    </row>
    <row r="383" spans="1:69">
      <c r="A383" s="364" t="s">
        <v>7</v>
      </c>
      <c r="B383" s="365"/>
      <c r="C383" s="365"/>
      <c r="D383" s="366"/>
      <c r="E383" s="137" t="s">
        <v>27</v>
      </c>
      <c r="F383" s="137"/>
      <c r="G383" s="137"/>
      <c r="H383" s="137"/>
      <c r="I383" s="137"/>
      <c r="J383" s="137"/>
      <c r="K383" s="137" t="s">
        <v>27</v>
      </c>
      <c r="L383" s="137" t="s">
        <v>27</v>
      </c>
      <c r="M383" s="137" t="s">
        <v>973</v>
      </c>
      <c r="N383" s="137"/>
      <c r="O383" s="137"/>
      <c r="P383" s="137"/>
      <c r="Q383" s="137"/>
      <c r="R383" s="137"/>
      <c r="S383" s="137"/>
      <c r="T383" s="137"/>
      <c r="U383" s="137"/>
      <c r="V383" s="137"/>
      <c r="W383" s="137"/>
      <c r="X383" s="143"/>
      <c r="Y383" s="143"/>
      <c r="Z383" s="14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row>
    <row r="384" spans="1:69">
      <c r="A384" s="364" t="s">
        <v>13</v>
      </c>
      <c r="B384" s="365"/>
      <c r="C384" s="365"/>
      <c r="D384" s="366"/>
      <c r="E384" s="137" t="s">
        <v>27</v>
      </c>
      <c r="F384" s="137"/>
      <c r="G384" s="137"/>
      <c r="H384" s="137"/>
      <c r="I384" s="137"/>
      <c r="J384" s="137"/>
      <c r="K384" s="137" t="s">
        <v>27</v>
      </c>
      <c r="L384" s="137" t="s">
        <v>27</v>
      </c>
      <c r="M384" s="137" t="s">
        <v>457</v>
      </c>
      <c r="N384" s="137"/>
      <c r="O384" s="137"/>
      <c r="P384" s="137"/>
      <c r="Q384" s="137"/>
      <c r="R384" s="137"/>
      <c r="S384" s="137"/>
      <c r="T384" s="137"/>
      <c r="U384" s="137"/>
      <c r="V384" s="137"/>
      <c r="W384" s="137"/>
      <c r="X384" s="143"/>
      <c r="Y384" s="143"/>
      <c r="Z384" s="143"/>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row>
    <row r="385" spans="1:69" s="198" customFormat="1" ht="47.25">
      <c r="A385" s="26">
        <v>2</v>
      </c>
      <c r="B385" s="278" t="s">
        <v>410</v>
      </c>
      <c r="C385" s="279" t="s">
        <v>3</v>
      </c>
      <c r="D385" s="278" t="s">
        <v>411</v>
      </c>
      <c r="E385" s="279" t="s">
        <v>3</v>
      </c>
      <c r="F385" s="279"/>
      <c r="G385" s="278" t="s">
        <v>411</v>
      </c>
      <c r="H385" s="278" t="s">
        <v>809</v>
      </c>
      <c r="I385" s="279" t="s">
        <v>612</v>
      </c>
      <c r="J385" s="279" t="s">
        <v>981</v>
      </c>
      <c r="K385" s="279" t="s">
        <v>24</v>
      </c>
      <c r="L385" s="139" t="s">
        <v>42</v>
      </c>
      <c r="M385" s="26"/>
      <c r="N385" s="204"/>
      <c r="O385" s="204"/>
      <c r="P385" s="204"/>
      <c r="Q385" s="204" t="s">
        <v>36</v>
      </c>
      <c r="R385" s="204"/>
      <c r="S385" s="204"/>
      <c r="T385" s="26"/>
      <c r="U385" s="26"/>
      <c r="V385" s="26"/>
      <c r="W385" s="189">
        <f t="shared" si="4"/>
        <v>1</v>
      </c>
      <c r="X385" s="143"/>
      <c r="Y385" s="143"/>
      <c r="Z385" s="143"/>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97"/>
    </row>
    <row r="386" spans="1:69" s="198" customFormat="1" ht="31.5">
      <c r="A386" s="26">
        <v>5</v>
      </c>
      <c r="B386" s="278" t="s">
        <v>1106</v>
      </c>
      <c r="C386" s="279" t="s">
        <v>3</v>
      </c>
      <c r="D386" s="278" t="s">
        <v>1107</v>
      </c>
      <c r="E386" s="279" t="s">
        <v>3</v>
      </c>
      <c r="F386" s="279"/>
      <c r="G386" s="278" t="s">
        <v>1107</v>
      </c>
      <c r="H386" s="278" t="s">
        <v>807</v>
      </c>
      <c r="I386" s="279"/>
      <c r="J386" s="279"/>
      <c r="K386" s="279" t="s">
        <v>24</v>
      </c>
      <c r="L386" s="139" t="s">
        <v>42</v>
      </c>
      <c r="M386" s="26"/>
      <c r="N386" s="204"/>
      <c r="O386" s="204" t="s">
        <v>36</v>
      </c>
      <c r="P386" s="204"/>
      <c r="Q386" s="204"/>
      <c r="R386" s="204"/>
      <c r="S386" s="204"/>
      <c r="T386" s="26"/>
      <c r="U386" s="26"/>
      <c r="V386" s="26"/>
      <c r="W386" s="189">
        <f t="shared" si="4"/>
        <v>1</v>
      </c>
      <c r="X386" s="143"/>
      <c r="Y386" s="143"/>
      <c r="Z386" s="143"/>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97"/>
    </row>
    <row r="387" spans="1:69" s="198" customFormat="1" ht="47.25">
      <c r="A387" s="26">
        <v>8</v>
      </c>
      <c r="B387" s="8" t="s">
        <v>412</v>
      </c>
      <c r="C387" s="279" t="s">
        <v>1</v>
      </c>
      <c r="D387" s="8" t="s">
        <v>413</v>
      </c>
      <c r="E387" s="279" t="s">
        <v>1</v>
      </c>
      <c r="F387" s="279"/>
      <c r="G387" s="51" t="s">
        <v>413</v>
      </c>
      <c r="H387" s="51" t="s">
        <v>810</v>
      </c>
      <c r="I387" s="279" t="s">
        <v>612</v>
      </c>
      <c r="J387" s="279" t="s">
        <v>981</v>
      </c>
      <c r="K387" s="279" t="s">
        <v>24</v>
      </c>
      <c r="L387" s="139" t="s">
        <v>42</v>
      </c>
      <c r="M387" s="26"/>
      <c r="N387" s="204"/>
      <c r="O387" s="204"/>
      <c r="P387" s="204"/>
      <c r="Q387" s="204"/>
      <c r="R387" s="204"/>
      <c r="S387" s="204" t="s">
        <v>36</v>
      </c>
      <c r="T387" s="26"/>
      <c r="U387" s="26"/>
      <c r="V387" s="26"/>
      <c r="W387" s="189">
        <f t="shared" si="4"/>
        <v>1</v>
      </c>
      <c r="X387" s="143"/>
      <c r="Y387" s="143"/>
      <c r="Z387" s="143"/>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97"/>
    </row>
    <row r="388" spans="1:69" s="198" customFormat="1" ht="47.25">
      <c r="A388" s="26">
        <v>11</v>
      </c>
      <c r="B388" s="252" t="s">
        <v>1108</v>
      </c>
      <c r="C388" s="247" t="s">
        <v>3</v>
      </c>
      <c r="D388" s="278" t="s">
        <v>1109</v>
      </c>
      <c r="E388" s="279" t="s">
        <v>3</v>
      </c>
      <c r="F388" s="279"/>
      <c r="G388" s="278" t="s">
        <v>808</v>
      </c>
      <c r="H388" s="278" t="s">
        <v>811</v>
      </c>
      <c r="I388" s="279" t="s">
        <v>612</v>
      </c>
      <c r="J388" s="279" t="s">
        <v>981</v>
      </c>
      <c r="K388" s="279" t="s">
        <v>24</v>
      </c>
      <c r="L388" s="139" t="s">
        <v>42</v>
      </c>
      <c r="M388" s="26"/>
      <c r="N388" s="204"/>
      <c r="O388" s="204"/>
      <c r="P388" s="204"/>
      <c r="Q388" s="204"/>
      <c r="R388" s="204" t="s">
        <v>36</v>
      </c>
      <c r="S388" s="204"/>
      <c r="T388" s="26"/>
      <c r="U388" s="26"/>
      <c r="V388" s="26"/>
      <c r="W388" s="189">
        <f t="shared" si="4"/>
        <v>1</v>
      </c>
      <c r="X388" s="143"/>
      <c r="Y388" s="143"/>
      <c r="Z388" s="143"/>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97"/>
    </row>
    <row r="389" spans="1:69" s="198" customFormat="1" ht="35.25" customHeight="1">
      <c r="A389" s="361">
        <v>12</v>
      </c>
      <c r="B389" s="352" t="s">
        <v>1110</v>
      </c>
      <c r="C389" s="320" t="s">
        <v>3</v>
      </c>
      <c r="D389" s="352" t="s">
        <v>1111</v>
      </c>
      <c r="E389" s="320" t="s">
        <v>3</v>
      </c>
      <c r="F389" s="320"/>
      <c r="G389" s="320" t="s">
        <v>414</v>
      </c>
      <c r="H389" s="226" t="s">
        <v>1388</v>
      </c>
      <c r="I389" s="279" t="s">
        <v>612</v>
      </c>
      <c r="J389" s="279" t="s">
        <v>981</v>
      </c>
      <c r="K389" s="279" t="s">
        <v>24</v>
      </c>
      <c r="L389" s="139" t="s">
        <v>42</v>
      </c>
      <c r="M389" s="26">
        <v>1</v>
      </c>
      <c r="N389" s="26" t="s">
        <v>36</v>
      </c>
      <c r="O389" s="26"/>
      <c r="P389" s="26"/>
      <c r="Q389" s="26"/>
      <c r="R389" s="26"/>
      <c r="S389" s="26"/>
      <c r="T389" s="26"/>
      <c r="U389" s="26"/>
      <c r="V389" s="26"/>
      <c r="W389" s="189">
        <f t="shared" si="4"/>
        <v>1</v>
      </c>
      <c r="X389" s="143"/>
      <c r="Y389" s="143"/>
      <c r="Z389" s="143"/>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97"/>
    </row>
    <row r="390" spans="1:69" s="198" customFormat="1" ht="31.5">
      <c r="A390" s="362"/>
      <c r="B390" s="353"/>
      <c r="C390" s="321"/>
      <c r="D390" s="353"/>
      <c r="E390" s="321"/>
      <c r="F390" s="321"/>
      <c r="G390" s="321"/>
      <c r="H390" s="226" t="s">
        <v>816</v>
      </c>
      <c r="I390" s="279" t="s">
        <v>612</v>
      </c>
      <c r="J390" s="279" t="s">
        <v>981</v>
      </c>
      <c r="K390" s="279" t="s">
        <v>24</v>
      </c>
      <c r="L390" s="139" t="s">
        <v>42</v>
      </c>
      <c r="M390" s="26">
        <v>1</v>
      </c>
      <c r="N390" s="26"/>
      <c r="O390" s="26" t="s">
        <v>36</v>
      </c>
      <c r="P390" s="26"/>
      <c r="Q390" s="26"/>
      <c r="R390" s="26"/>
      <c r="S390" s="26"/>
      <c r="T390" s="26"/>
      <c r="U390" s="26"/>
      <c r="V390" s="26"/>
      <c r="W390" s="189">
        <f t="shared" si="4"/>
        <v>1</v>
      </c>
      <c r="X390" s="143"/>
      <c r="Y390" s="143"/>
      <c r="Z390" s="143"/>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97"/>
    </row>
    <row r="391" spans="1:69" s="198" customFormat="1" ht="31.5">
      <c r="A391" s="362"/>
      <c r="B391" s="353"/>
      <c r="C391" s="321"/>
      <c r="D391" s="353"/>
      <c r="E391" s="321"/>
      <c r="F391" s="321"/>
      <c r="G391" s="321"/>
      <c r="H391" s="226" t="s">
        <v>817</v>
      </c>
      <c r="I391" s="279" t="s">
        <v>612</v>
      </c>
      <c r="J391" s="279" t="s">
        <v>981</v>
      </c>
      <c r="K391" s="279" t="s">
        <v>24</v>
      </c>
      <c r="L391" s="139" t="s">
        <v>42</v>
      </c>
      <c r="M391" s="26">
        <v>1</v>
      </c>
      <c r="N391" s="26"/>
      <c r="O391" s="26"/>
      <c r="P391" s="26" t="s">
        <v>36</v>
      </c>
      <c r="Q391" s="26"/>
      <c r="R391" s="26"/>
      <c r="S391" s="26"/>
      <c r="T391" s="26"/>
      <c r="U391" s="26"/>
      <c r="V391" s="26"/>
      <c r="W391" s="189">
        <f t="shared" si="4"/>
        <v>1</v>
      </c>
      <c r="X391" s="143"/>
      <c r="Y391" s="143"/>
      <c r="Z391" s="143"/>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97"/>
    </row>
    <row r="392" spans="1:69" s="198" customFormat="1" ht="31.5">
      <c r="A392" s="362"/>
      <c r="B392" s="353"/>
      <c r="C392" s="321"/>
      <c r="D392" s="353"/>
      <c r="E392" s="321"/>
      <c r="F392" s="321"/>
      <c r="G392" s="321"/>
      <c r="H392" s="278" t="s">
        <v>812</v>
      </c>
      <c r="I392" s="279" t="s">
        <v>612</v>
      </c>
      <c r="J392" s="279" t="s">
        <v>981</v>
      </c>
      <c r="K392" s="279" t="s">
        <v>24</v>
      </c>
      <c r="L392" s="139" t="s">
        <v>42</v>
      </c>
      <c r="M392" s="26">
        <v>1</v>
      </c>
      <c r="N392" s="26"/>
      <c r="O392" s="26"/>
      <c r="P392" s="26"/>
      <c r="Q392" s="26"/>
      <c r="R392" s="26"/>
      <c r="S392" s="26" t="s">
        <v>36</v>
      </c>
      <c r="T392" s="26"/>
      <c r="U392" s="26"/>
      <c r="V392" s="26"/>
      <c r="W392" s="189">
        <f t="shared" si="4"/>
        <v>1</v>
      </c>
      <c r="X392" s="143"/>
      <c r="Y392" s="143"/>
      <c r="Z392" s="143"/>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97"/>
    </row>
    <row r="393" spans="1:69" s="198" customFormat="1" ht="31.5">
      <c r="A393" s="362"/>
      <c r="B393" s="353"/>
      <c r="C393" s="321"/>
      <c r="D393" s="353"/>
      <c r="E393" s="321"/>
      <c r="F393" s="321"/>
      <c r="G393" s="321"/>
      <c r="H393" s="278" t="s">
        <v>813</v>
      </c>
      <c r="I393" s="279" t="s">
        <v>612</v>
      </c>
      <c r="J393" s="279" t="s">
        <v>981</v>
      </c>
      <c r="K393" s="279" t="s">
        <v>24</v>
      </c>
      <c r="L393" s="139" t="s">
        <v>42</v>
      </c>
      <c r="M393" s="26">
        <v>1</v>
      </c>
      <c r="N393" s="26"/>
      <c r="O393" s="26"/>
      <c r="P393" s="26"/>
      <c r="Q393" s="26"/>
      <c r="R393" s="26" t="s">
        <v>36</v>
      </c>
      <c r="S393" s="26"/>
      <c r="T393" s="26"/>
      <c r="U393" s="26"/>
      <c r="V393" s="26"/>
      <c r="W393" s="189">
        <f t="shared" si="4"/>
        <v>1</v>
      </c>
      <c r="X393" s="143"/>
      <c r="Y393" s="143"/>
      <c r="Z393" s="14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97"/>
    </row>
    <row r="394" spans="1:69" s="198" customFormat="1" ht="31.5">
      <c r="A394" s="362"/>
      <c r="B394" s="353"/>
      <c r="C394" s="321"/>
      <c r="D394" s="353"/>
      <c r="E394" s="321"/>
      <c r="F394" s="321"/>
      <c r="G394" s="321"/>
      <c r="H394" s="278" t="s">
        <v>818</v>
      </c>
      <c r="I394" s="279" t="s">
        <v>612</v>
      </c>
      <c r="J394" s="279" t="s">
        <v>981</v>
      </c>
      <c r="K394" s="279" t="s">
        <v>24</v>
      </c>
      <c r="L394" s="139" t="s">
        <v>42</v>
      </c>
      <c r="M394" s="26">
        <v>1</v>
      </c>
      <c r="N394" s="26"/>
      <c r="O394" s="26"/>
      <c r="P394" s="26"/>
      <c r="Q394" s="26"/>
      <c r="R394" s="26"/>
      <c r="S394" s="26"/>
      <c r="T394" s="26" t="s">
        <v>36</v>
      </c>
      <c r="U394" s="26"/>
      <c r="V394" s="26"/>
      <c r="W394" s="189">
        <f t="shared" si="4"/>
        <v>1</v>
      </c>
      <c r="X394" s="143"/>
      <c r="Y394" s="143"/>
      <c r="Z394" s="143"/>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97"/>
    </row>
    <row r="395" spans="1:69" s="198" customFormat="1" ht="31.5">
      <c r="A395" s="362"/>
      <c r="B395" s="353"/>
      <c r="C395" s="321"/>
      <c r="D395" s="353"/>
      <c r="E395" s="321"/>
      <c r="F395" s="321"/>
      <c r="G395" s="321"/>
      <c r="H395" s="278" t="s">
        <v>814</v>
      </c>
      <c r="I395" s="279" t="s">
        <v>612</v>
      </c>
      <c r="J395" s="279" t="s">
        <v>981</v>
      </c>
      <c r="K395" s="279" t="s">
        <v>24</v>
      </c>
      <c r="L395" s="139" t="s">
        <v>42</v>
      </c>
      <c r="M395" s="26">
        <v>1</v>
      </c>
      <c r="N395" s="26"/>
      <c r="O395" s="26"/>
      <c r="P395" s="26"/>
      <c r="Q395" s="26"/>
      <c r="R395" s="26"/>
      <c r="S395" s="26"/>
      <c r="T395" s="26"/>
      <c r="U395" s="26" t="s">
        <v>36</v>
      </c>
      <c r="V395" s="26"/>
      <c r="W395" s="189">
        <f t="shared" si="4"/>
        <v>1</v>
      </c>
      <c r="X395" s="143"/>
      <c r="Y395" s="143"/>
      <c r="Z395" s="143"/>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97"/>
    </row>
    <row r="396" spans="1:69" s="198" customFormat="1" ht="31.5">
      <c r="A396" s="363"/>
      <c r="B396" s="354"/>
      <c r="C396" s="322"/>
      <c r="D396" s="354"/>
      <c r="E396" s="322"/>
      <c r="F396" s="322"/>
      <c r="G396" s="322"/>
      <c r="H396" s="278" t="s">
        <v>815</v>
      </c>
      <c r="I396" s="279" t="s">
        <v>612</v>
      </c>
      <c r="J396" s="279" t="s">
        <v>981</v>
      </c>
      <c r="K396" s="279" t="s">
        <v>24</v>
      </c>
      <c r="L396" s="139" t="s">
        <v>42</v>
      </c>
      <c r="M396" s="26"/>
      <c r="N396" s="26"/>
      <c r="O396" s="26"/>
      <c r="P396" s="26"/>
      <c r="Q396" s="26"/>
      <c r="R396" s="26"/>
      <c r="S396" s="26"/>
      <c r="T396" s="26"/>
      <c r="U396" s="26"/>
      <c r="V396" s="26" t="s">
        <v>36</v>
      </c>
      <c r="W396" s="189">
        <f t="shared" si="4"/>
        <v>1</v>
      </c>
      <c r="X396" s="143"/>
      <c r="Y396" s="143"/>
      <c r="Z396" s="143"/>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97"/>
    </row>
    <row r="397" spans="1:69" s="198" customFormat="1" ht="114.75" customHeight="1">
      <c r="A397" s="361">
        <v>13</v>
      </c>
      <c r="B397" s="352" t="s">
        <v>1112</v>
      </c>
      <c r="C397" s="320" t="s">
        <v>3</v>
      </c>
      <c r="D397" s="352" t="s">
        <v>1113</v>
      </c>
      <c r="E397" s="320" t="s">
        <v>3</v>
      </c>
      <c r="F397" s="320"/>
      <c r="G397" s="320" t="s">
        <v>415</v>
      </c>
      <c r="H397" s="278" t="s">
        <v>1505</v>
      </c>
      <c r="I397" s="279" t="s">
        <v>612</v>
      </c>
      <c r="J397" s="279" t="s">
        <v>981</v>
      </c>
      <c r="K397" s="279" t="s">
        <v>24</v>
      </c>
      <c r="L397" s="139" t="s">
        <v>42</v>
      </c>
      <c r="M397" s="26"/>
      <c r="N397" s="26" t="s">
        <v>36</v>
      </c>
      <c r="O397" s="26"/>
      <c r="P397" s="26"/>
      <c r="Q397" s="26"/>
      <c r="R397" s="26"/>
      <c r="S397" s="26"/>
      <c r="T397" s="26"/>
      <c r="U397" s="26"/>
      <c r="V397" s="26"/>
      <c r="W397" s="189">
        <f t="shared" si="4"/>
        <v>1</v>
      </c>
      <c r="X397" s="143"/>
      <c r="Y397" s="143"/>
      <c r="Z397" s="143"/>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97"/>
    </row>
    <row r="398" spans="1:69" s="198" customFormat="1" ht="116.25" customHeight="1">
      <c r="A398" s="362"/>
      <c r="B398" s="353"/>
      <c r="C398" s="321"/>
      <c r="D398" s="353"/>
      <c r="E398" s="321"/>
      <c r="F398" s="321"/>
      <c r="G398" s="321"/>
      <c r="H398" s="278" t="s">
        <v>1506</v>
      </c>
      <c r="I398" s="279"/>
      <c r="J398" s="279"/>
      <c r="K398" s="279" t="s">
        <v>24</v>
      </c>
      <c r="L398" s="139" t="s">
        <v>42</v>
      </c>
      <c r="M398" s="26"/>
      <c r="N398" s="26"/>
      <c r="O398" s="26" t="s">
        <v>36</v>
      </c>
      <c r="P398" s="26"/>
      <c r="Q398" s="26"/>
      <c r="R398" s="26"/>
      <c r="S398" s="26"/>
      <c r="T398" s="26"/>
      <c r="U398" s="26"/>
      <c r="V398" s="26"/>
      <c r="W398" s="189">
        <f t="shared" si="4"/>
        <v>1</v>
      </c>
      <c r="X398" s="143"/>
      <c r="Y398" s="143"/>
      <c r="Z398" s="143"/>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97"/>
    </row>
    <row r="399" spans="1:69" s="198" customFormat="1" ht="78.75">
      <c r="A399" s="362"/>
      <c r="B399" s="353"/>
      <c r="C399" s="321"/>
      <c r="D399" s="353"/>
      <c r="E399" s="321"/>
      <c r="F399" s="321"/>
      <c r="G399" s="321"/>
      <c r="H399" s="278" t="s">
        <v>1507</v>
      </c>
      <c r="I399" s="279" t="s">
        <v>612</v>
      </c>
      <c r="J399" s="279" t="s">
        <v>981</v>
      </c>
      <c r="K399" s="279" t="s">
        <v>24</v>
      </c>
      <c r="L399" s="139" t="s">
        <v>42</v>
      </c>
      <c r="M399" s="26"/>
      <c r="N399" s="26"/>
      <c r="O399" s="26"/>
      <c r="P399" s="26" t="s">
        <v>36</v>
      </c>
      <c r="Q399" s="26"/>
      <c r="R399" s="26"/>
      <c r="S399" s="26"/>
      <c r="T399" s="26"/>
      <c r="U399" s="26"/>
      <c r="V399" s="26"/>
      <c r="W399" s="189">
        <f t="shared" si="4"/>
        <v>1</v>
      </c>
      <c r="X399" s="143"/>
      <c r="Y399" s="143"/>
      <c r="Z399" s="143"/>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97"/>
    </row>
    <row r="400" spans="1:69" s="198" customFormat="1" ht="110.25">
      <c r="A400" s="362"/>
      <c r="B400" s="353"/>
      <c r="C400" s="321"/>
      <c r="D400" s="353"/>
      <c r="E400" s="321"/>
      <c r="F400" s="321"/>
      <c r="G400" s="321"/>
      <c r="H400" s="278" t="s">
        <v>1508</v>
      </c>
      <c r="I400" s="279"/>
      <c r="J400" s="279"/>
      <c r="K400" s="279" t="s">
        <v>24</v>
      </c>
      <c r="L400" s="139"/>
      <c r="M400" s="26"/>
      <c r="N400" s="26"/>
      <c r="O400" s="26"/>
      <c r="P400" s="26"/>
      <c r="Q400" s="26" t="s">
        <v>36</v>
      </c>
      <c r="R400" s="26"/>
      <c r="S400" s="26"/>
      <c r="T400" s="26"/>
      <c r="U400" s="26"/>
      <c r="V400" s="26"/>
      <c r="W400" s="189">
        <f t="shared" si="4"/>
        <v>1</v>
      </c>
      <c r="X400" s="143"/>
      <c r="Y400" s="143"/>
      <c r="Z400" s="143"/>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97"/>
    </row>
    <row r="401" spans="1:69" s="198" customFormat="1" ht="110.25">
      <c r="A401" s="362"/>
      <c r="B401" s="353"/>
      <c r="C401" s="321"/>
      <c r="D401" s="353"/>
      <c r="E401" s="321"/>
      <c r="F401" s="321"/>
      <c r="G401" s="321"/>
      <c r="H401" s="278" t="s">
        <v>1509</v>
      </c>
      <c r="I401" s="279"/>
      <c r="J401" s="279"/>
      <c r="K401" s="279" t="s">
        <v>24</v>
      </c>
      <c r="L401" s="139"/>
      <c r="M401" s="26"/>
      <c r="N401" s="26"/>
      <c r="O401" s="26"/>
      <c r="P401" s="26"/>
      <c r="Q401" s="26"/>
      <c r="R401" s="26" t="s">
        <v>36</v>
      </c>
      <c r="S401" s="26"/>
      <c r="T401" s="26"/>
      <c r="U401" s="26"/>
      <c r="V401" s="26"/>
      <c r="W401" s="189">
        <f t="shared" si="4"/>
        <v>1</v>
      </c>
      <c r="X401" s="143"/>
      <c r="Y401" s="143"/>
      <c r="Z401" s="143"/>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97"/>
    </row>
    <row r="402" spans="1:69" s="198" customFormat="1" ht="94.5">
      <c r="A402" s="362"/>
      <c r="B402" s="353"/>
      <c r="C402" s="321"/>
      <c r="D402" s="353"/>
      <c r="E402" s="321"/>
      <c r="F402" s="321"/>
      <c r="G402" s="321"/>
      <c r="H402" s="278" t="s">
        <v>1510</v>
      </c>
      <c r="I402" s="279" t="s">
        <v>612</v>
      </c>
      <c r="J402" s="279" t="s">
        <v>981</v>
      </c>
      <c r="K402" s="279" t="s">
        <v>24</v>
      </c>
      <c r="L402" s="139" t="s">
        <v>42</v>
      </c>
      <c r="M402" s="26"/>
      <c r="N402" s="26"/>
      <c r="O402" s="26"/>
      <c r="P402" s="26"/>
      <c r="Q402" s="26"/>
      <c r="R402" s="26"/>
      <c r="S402" s="26" t="s">
        <v>36</v>
      </c>
      <c r="T402" s="26"/>
      <c r="U402" s="26"/>
      <c r="V402" s="26"/>
      <c r="W402" s="189">
        <f t="shared" si="4"/>
        <v>1</v>
      </c>
      <c r="X402" s="143"/>
      <c r="Y402" s="143"/>
      <c r="Z402" s="143"/>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97"/>
    </row>
    <row r="403" spans="1:69" s="198" customFormat="1" ht="110.25">
      <c r="A403" s="362"/>
      <c r="B403" s="353"/>
      <c r="C403" s="321"/>
      <c r="D403" s="353"/>
      <c r="E403" s="321"/>
      <c r="F403" s="321"/>
      <c r="G403" s="321"/>
      <c r="H403" s="278" t="s">
        <v>1511</v>
      </c>
      <c r="I403" s="279" t="s">
        <v>612</v>
      </c>
      <c r="J403" s="279" t="s">
        <v>981</v>
      </c>
      <c r="K403" s="279" t="s">
        <v>24</v>
      </c>
      <c r="L403" s="139" t="s">
        <v>42</v>
      </c>
      <c r="M403" s="26"/>
      <c r="N403" s="26"/>
      <c r="O403" s="26"/>
      <c r="P403" s="26"/>
      <c r="Q403" s="26"/>
      <c r="R403" s="26"/>
      <c r="S403" s="26"/>
      <c r="T403" s="26" t="s">
        <v>36</v>
      </c>
      <c r="U403" s="26"/>
      <c r="V403" s="26"/>
      <c r="W403" s="189">
        <f t="shared" si="4"/>
        <v>1</v>
      </c>
      <c r="X403" s="143"/>
      <c r="Y403" s="143"/>
      <c r="Z403" s="14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97"/>
    </row>
    <row r="404" spans="1:69" s="198" customFormat="1" ht="78.75">
      <c r="A404" s="362"/>
      <c r="B404" s="353"/>
      <c r="C404" s="321"/>
      <c r="D404" s="353"/>
      <c r="E404" s="321"/>
      <c r="F404" s="321"/>
      <c r="G404" s="321"/>
      <c r="H404" s="278" t="s">
        <v>1512</v>
      </c>
      <c r="I404" s="279"/>
      <c r="J404" s="279"/>
      <c r="K404" s="279" t="s">
        <v>24</v>
      </c>
      <c r="L404" s="139"/>
      <c r="M404" s="26"/>
      <c r="N404" s="26"/>
      <c r="O404" s="26"/>
      <c r="P404" s="26"/>
      <c r="Q404" s="26"/>
      <c r="R404" s="26"/>
      <c r="S404" s="26"/>
      <c r="T404" s="26"/>
      <c r="U404" s="26" t="s">
        <v>36</v>
      </c>
      <c r="V404" s="26"/>
      <c r="W404" s="189">
        <f t="shared" si="4"/>
        <v>1</v>
      </c>
      <c r="X404" s="143"/>
      <c r="Y404" s="143"/>
      <c r="Z404" s="143"/>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97"/>
    </row>
    <row r="405" spans="1:69" s="198" customFormat="1" ht="94.5">
      <c r="A405" s="363"/>
      <c r="B405" s="354"/>
      <c r="C405" s="322"/>
      <c r="D405" s="354"/>
      <c r="E405" s="322"/>
      <c r="F405" s="322"/>
      <c r="G405" s="322"/>
      <c r="H405" s="278" t="s">
        <v>1513</v>
      </c>
      <c r="I405" s="279" t="s">
        <v>612</v>
      </c>
      <c r="J405" s="279" t="s">
        <v>981</v>
      </c>
      <c r="K405" s="279" t="s">
        <v>24</v>
      </c>
      <c r="L405" s="139" t="s">
        <v>42</v>
      </c>
      <c r="M405" s="26"/>
      <c r="N405" s="26"/>
      <c r="O405" s="26"/>
      <c r="P405" s="26"/>
      <c r="Q405" s="26"/>
      <c r="R405" s="26"/>
      <c r="S405" s="26"/>
      <c r="T405" s="26"/>
      <c r="U405" s="26"/>
      <c r="V405" s="26" t="s">
        <v>36</v>
      </c>
      <c r="W405" s="189">
        <f t="shared" si="4"/>
        <v>1</v>
      </c>
      <c r="X405" s="143"/>
      <c r="Y405" s="143"/>
      <c r="Z405" s="143"/>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97"/>
    </row>
    <row r="406" spans="1:69" s="198" customFormat="1" ht="36.75" customHeight="1">
      <c r="A406" s="249">
        <v>15</v>
      </c>
      <c r="B406" s="252" t="s">
        <v>420</v>
      </c>
      <c r="C406" s="247" t="s">
        <v>1</v>
      </c>
      <c r="D406" s="252" t="s">
        <v>421</v>
      </c>
      <c r="E406" s="247" t="s">
        <v>1</v>
      </c>
      <c r="F406" s="247"/>
      <c r="G406" s="247" t="s">
        <v>421</v>
      </c>
      <c r="H406" s="278" t="s">
        <v>821</v>
      </c>
      <c r="I406" s="279" t="s">
        <v>612</v>
      </c>
      <c r="J406" s="279" t="s">
        <v>981</v>
      </c>
      <c r="K406" s="279" t="s">
        <v>24</v>
      </c>
      <c r="L406" s="139" t="s">
        <v>42</v>
      </c>
      <c r="M406" s="26"/>
      <c r="N406" s="26"/>
      <c r="O406" s="26"/>
      <c r="P406" s="26"/>
      <c r="Q406" s="26" t="s">
        <v>36</v>
      </c>
      <c r="R406" s="26"/>
      <c r="S406" s="26"/>
      <c r="T406" s="26"/>
      <c r="U406" s="26"/>
      <c r="V406" s="26"/>
      <c r="W406" s="189">
        <f t="shared" si="4"/>
        <v>1</v>
      </c>
      <c r="X406" s="143"/>
      <c r="Y406" s="143"/>
      <c r="Z406" s="143"/>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97"/>
    </row>
    <row r="407" spans="1:69" s="198" customFormat="1" ht="63">
      <c r="A407" s="25">
        <v>17</v>
      </c>
      <c r="B407" s="94" t="s">
        <v>416</v>
      </c>
      <c r="C407" s="76" t="s">
        <v>2</v>
      </c>
      <c r="D407" s="94" t="s">
        <v>417</v>
      </c>
      <c r="E407" s="76" t="s">
        <v>2</v>
      </c>
      <c r="F407" s="251"/>
      <c r="G407" s="94" t="s">
        <v>417</v>
      </c>
      <c r="H407" s="13" t="s">
        <v>819</v>
      </c>
      <c r="I407" s="279"/>
      <c r="J407" s="279"/>
      <c r="K407" s="279" t="s">
        <v>24</v>
      </c>
      <c r="L407" s="139" t="s">
        <v>42</v>
      </c>
      <c r="M407" s="26"/>
      <c r="N407" s="26"/>
      <c r="O407" s="26" t="s">
        <v>36</v>
      </c>
      <c r="P407" s="26"/>
      <c r="Q407" s="26"/>
      <c r="R407" s="26"/>
      <c r="S407" s="26"/>
      <c r="T407" s="26"/>
      <c r="U407" s="26"/>
      <c r="V407" s="26"/>
      <c r="W407" s="189">
        <f t="shared" ref="W407:W408" si="5">COUNTIF(N407:V407,"x")</f>
        <v>1</v>
      </c>
      <c r="X407" s="143"/>
      <c r="Y407" s="143"/>
      <c r="Z407" s="143"/>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97"/>
    </row>
    <row r="408" spans="1:69" s="198" customFormat="1" ht="90" customHeight="1">
      <c r="A408" s="26">
        <v>20</v>
      </c>
      <c r="B408" s="138" t="s">
        <v>418</v>
      </c>
      <c r="C408" s="76" t="s">
        <v>4</v>
      </c>
      <c r="D408" s="138" t="s">
        <v>419</v>
      </c>
      <c r="E408" s="76" t="s">
        <v>4</v>
      </c>
      <c r="F408" s="251" t="s">
        <v>36</v>
      </c>
      <c r="G408" s="138" t="s">
        <v>419</v>
      </c>
      <c r="H408" s="278" t="s">
        <v>820</v>
      </c>
      <c r="I408" s="279"/>
      <c r="J408" s="279"/>
      <c r="K408" s="279" t="s">
        <v>24</v>
      </c>
      <c r="L408" s="139" t="s">
        <v>42</v>
      </c>
      <c r="M408" s="26"/>
      <c r="N408" s="26"/>
      <c r="O408" s="26"/>
      <c r="P408" s="26"/>
      <c r="Q408" s="26"/>
      <c r="R408" s="26"/>
      <c r="S408" s="26" t="s">
        <v>36</v>
      </c>
      <c r="T408" s="26"/>
      <c r="U408" s="26"/>
      <c r="V408" s="26"/>
      <c r="W408" s="189">
        <f t="shared" si="5"/>
        <v>1</v>
      </c>
      <c r="X408" s="143"/>
      <c r="Y408" s="143"/>
      <c r="Z408" s="143"/>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97"/>
    </row>
    <row r="409" spans="1:69">
      <c r="A409" s="364" t="s">
        <v>422</v>
      </c>
      <c r="B409" s="365"/>
      <c r="C409" s="365"/>
      <c r="D409" s="366"/>
      <c r="E409" s="137" t="s">
        <v>27</v>
      </c>
      <c r="F409" s="137"/>
      <c r="G409" s="137"/>
      <c r="H409" s="137"/>
      <c r="I409" s="137"/>
      <c r="J409" s="137"/>
      <c r="K409" s="137" t="s">
        <v>27</v>
      </c>
      <c r="L409" s="137" t="s">
        <v>27</v>
      </c>
      <c r="M409" s="137" t="s">
        <v>1091</v>
      </c>
      <c r="N409" s="137"/>
      <c r="O409" s="137"/>
      <c r="P409" s="137"/>
      <c r="Q409" s="137"/>
      <c r="R409" s="137"/>
      <c r="S409" s="137"/>
      <c r="T409" s="137"/>
      <c r="U409" s="137"/>
      <c r="V409" s="137"/>
      <c r="W409" s="137"/>
      <c r="X409" s="143"/>
      <c r="Y409" s="143"/>
      <c r="Z409" s="143"/>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row>
    <row r="410" spans="1:69" s="198" customFormat="1" ht="29.25" customHeight="1">
      <c r="A410" s="361">
        <v>23</v>
      </c>
      <c r="B410" s="352" t="s">
        <v>423</v>
      </c>
      <c r="C410" s="320" t="s">
        <v>1</v>
      </c>
      <c r="D410" s="352" t="s">
        <v>424</v>
      </c>
      <c r="E410" s="320" t="s">
        <v>3</v>
      </c>
      <c r="F410" s="320"/>
      <c r="G410" s="320" t="s">
        <v>424</v>
      </c>
      <c r="H410" s="278" t="s">
        <v>1467</v>
      </c>
      <c r="I410" s="279" t="s">
        <v>612</v>
      </c>
      <c r="J410" s="279" t="s">
        <v>981</v>
      </c>
      <c r="K410" s="279" t="s">
        <v>24</v>
      </c>
      <c r="L410" s="139" t="s">
        <v>42</v>
      </c>
      <c r="M410" s="26"/>
      <c r="N410" s="26"/>
      <c r="O410" s="26"/>
      <c r="P410" s="26"/>
      <c r="Q410" s="26"/>
      <c r="R410" s="26"/>
      <c r="S410" s="26" t="s">
        <v>36</v>
      </c>
      <c r="T410" s="26"/>
      <c r="U410" s="26"/>
      <c r="V410" s="26"/>
      <c r="W410" s="189">
        <f t="shared" ref="W410:W545" si="6">COUNTIF(N410:V410,"x")</f>
        <v>1</v>
      </c>
      <c r="X410" s="143"/>
      <c r="Y410" s="143"/>
      <c r="Z410" s="143"/>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97"/>
    </row>
    <row r="411" spans="1:69" s="198" customFormat="1" ht="29.25" customHeight="1">
      <c r="A411" s="363"/>
      <c r="B411" s="354"/>
      <c r="C411" s="322"/>
      <c r="D411" s="354"/>
      <c r="E411" s="322"/>
      <c r="F411" s="322"/>
      <c r="G411" s="322"/>
      <c r="H411" s="278" t="s">
        <v>1467</v>
      </c>
      <c r="I411" s="279" t="s">
        <v>612</v>
      </c>
      <c r="J411" s="279" t="s">
        <v>981</v>
      </c>
      <c r="K411" s="279" t="s">
        <v>24</v>
      </c>
      <c r="L411" s="139" t="s">
        <v>42</v>
      </c>
      <c r="M411" s="26"/>
      <c r="N411" s="26"/>
      <c r="O411" s="26"/>
      <c r="P411" s="26"/>
      <c r="Q411" s="26"/>
      <c r="R411" s="26"/>
      <c r="S411" s="26"/>
      <c r="T411" s="26"/>
      <c r="U411" s="26"/>
      <c r="V411" s="26" t="s">
        <v>36</v>
      </c>
      <c r="W411" s="189">
        <f t="shared" si="6"/>
        <v>1</v>
      </c>
      <c r="X411" s="143"/>
      <c r="Y411" s="143"/>
      <c r="Z411" s="143"/>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97"/>
    </row>
    <row r="412" spans="1:69" s="198" customFormat="1" ht="32.25" customHeight="1">
      <c r="A412" s="361">
        <v>26</v>
      </c>
      <c r="B412" s="352" t="s">
        <v>425</v>
      </c>
      <c r="C412" s="320" t="s">
        <v>1</v>
      </c>
      <c r="D412" s="352" t="s">
        <v>426</v>
      </c>
      <c r="E412" s="320" t="s">
        <v>1</v>
      </c>
      <c r="F412" s="320"/>
      <c r="G412" s="320" t="s">
        <v>426</v>
      </c>
      <c r="H412" s="278" t="s">
        <v>821</v>
      </c>
      <c r="I412" s="279" t="s">
        <v>612</v>
      </c>
      <c r="J412" s="279" t="s">
        <v>981</v>
      </c>
      <c r="K412" s="279" t="s">
        <v>24</v>
      </c>
      <c r="L412" s="139" t="s">
        <v>42</v>
      </c>
      <c r="M412" s="26"/>
      <c r="N412" s="26" t="s">
        <v>36</v>
      </c>
      <c r="O412" s="26"/>
      <c r="P412" s="26"/>
      <c r="Q412" s="26"/>
      <c r="R412" s="26"/>
      <c r="S412" s="26"/>
      <c r="T412" s="26"/>
      <c r="U412" s="26"/>
      <c r="V412" s="26"/>
      <c r="W412" s="189">
        <f t="shared" si="6"/>
        <v>1</v>
      </c>
      <c r="X412" s="73"/>
      <c r="Y412" s="143"/>
      <c r="Z412" s="143"/>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97"/>
    </row>
    <row r="413" spans="1:69" s="198" customFormat="1" ht="32.25" customHeight="1">
      <c r="A413" s="363"/>
      <c r="B413" s="354"/>
      <c r="C413" s="322"/>
      <c r="D413" s="354"/>
      <c r="E413" s="322"/>
      <c r="F413" s="322"/>
      <c r="G413" s="322"/>
      <c r="H413" s="278" t="s">
        <v>821</v>
      </c>
      <c r="I413" s="279" t="s">
        <v>612</v>
      </c>
      <c r="J413" s="279" t="s">
        <v>981</v>
      </c>
      <c r="K413" s="279" t="s">
        <v>24</v>
      </c>
      <c r="L413" s="139" t="s">
        <v>42</v>
      </c>
      <c r="M413" s="26"/>
      <c r="N413" s="26"/>
      <c r="O413" s="26"/>
      <c r="P413" s="26"/>
      <c r="Q413" s="26"/>
      <c r="R413" s="26"/>
      <c r="S413" s="26"/>
      <c r="T413" s="26"/>
      <c r="U413" s="26" t="s">
        <v>36</v>
      </c>
      <c r="V413" s="26"/>
      <c r="W413" s="189">
        <f t="shared" si="6"/>
        <v>1</v>
      </c>
      <c r="X413" s="143"/>
      <c r="Y413" s="143"/>
      <c r="Z413" s="14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97"/>
    </row>
    <row r="414" spans="1:69" s="198" customFormat="1" ht="84" customHeight="1">
      <c r="A414" s="26">
        <v>29</v>
      </c>
      <c r="B414" s="98" t="s">
        <v>1114</v>
      </c>
      <c r="C414" s="279" t="s">
        <v>1</v>
      </c>
      <c r="D414" s="278" t="s">
        <v>427</v>
      </c>
      <c r="E414" s="279" t="s">
        <v>3</v>
      </c>
      <c r="F414" s="279"/>
      <c r="G414" s="278" t="s">
        <v>427</v>
      </c>
      <c r="H414" s="278" t="s">
        <v>1468</v>
      </c>
      <c r="I414" s="279" t="s">
        <v>612</v>
      </c>
      <c r="J414" s="279" t="s">
        <v>981</v>
      </c>
      <c r="K414" s="279" t="s">
        <v>24</v>
      </c>
      <c r="L414" s="139" t="s">
        <v>42</v>
      </c>
      <c r="M414" s="26"/>
      <c r="N414" s="26"/>
      <c r="O414" s="26"/>
      <c r="P414" s="26"/>
      <c r="Q414" s="26"/>
      <c r="R414" s="26"/>
      <c r="S414" s="26"/>
      <c r="T414" s="26" t="s">
        <v>36</v>
      </c>
      <c r="U414" s="26"/>
      <c r="V414" s="26"/>
      <c r="W414" s="189">
        <f t="shared" si="6"/>
        <v>1</v>
      </c>
      <c r="X414" s="143"/>
      <c r="Y414" s="143"/>
      <c r="Z414" s="143"/>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97"/>
    </row>
    <row r="415" spans="1:69" s="198" customFormat="1" ht="33.75" customHeight="1">
      <c r="A415" s="361">
        <v>33</v>
      </c>
      <c r="B415" s="352" t="s">
        <v>1115</v>
      </c>
      <c r="C415" s="320" t="s">
        <v>1</v>
      </c>
      <c r="D415" s="352" t="s">
        <v>428</v>
      </c>
      <c r="E415" s="320" t="s">
        <v>3</v>
      </c>
      <c r="F415" s="320"/>
      <c r="G415" s="320" t="s">
        <v>428</v>
      </c>
      <c r="H415" s="252" t="s">
        <v>822</v>
      </c>
      <c r="I415" s="279" t="s">
        <v>612</v>
      </c>
      <c r="J415" s="279" t="s">
        <v>981</v>
      </c>
      <c r="K415" s="279" t="s">
        <v>24</v>
      </c>
      <c r="L415" s="139" t="s">
        <v>42</v>
      </c>
      <c r="M415" s="26"/>
      <c r="N415" s="26"/>
      <c r="O415" s="26"/>
      <c r="P415" s="26" t="s">
        <v>36</v>
      </c>
      <c r="Q415" s="26"/>
      <c r="R415" s="26"/>
      <c r="S415" s="26"/>
      <c r="T415" s="26"/>
      <c r="U415" s="26"/>
      <c r="V415" s="26"/>
      <c r="W415" s="189">
        <f t="shared" si="6"/>
        <v>1</v>
      </c>
      <c r="X415" s="143"/>
      <c r="Y415" s="143"/>
      <c r="Z415" s="143"/>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97"/>
    </row>
    <row r="416" spans="1:69" s="198" customFormat="1" ht="31.5">
      <c r="A416" s="362"/>
      <c r="B416" s="353"/>
      <c r="C416" s="321"/>
      <c r="D416" s="353"/>
      <c r="E416" s="321"/>
      <c r="F416" s="321"/>
      <c r="G416" s="321"/>
      <c r="H416" s="278" t="s">
        <v>823</v>
      </c>
      <c r="I416" s="279" t="s">
        <v>612</v>
      </c>
      <c r="J416" s="279" t="s">
        <v>981</v>
      </c>
      <c r="K416" s="279" t="s">
        <v>24</v>
      </c>
      <c r="L416" s="139" t="s">
        <v>42</v>
      </c>
      <c r="M416" s="26"/>
      <c r="N416" s="26"/>
      <c r="O416" s="26"/>
      <c r="P416" s="26"/>
      <c r="Q416" s="26" t="s">
        <v>36</v>
      </c>
      <c r="R416" s="26"/>
      <c r="S416" s="26"/>
      <c r="T416" s="26"/>
      <c r="U416" s="26"/>
      <c r="V416" s="26"/>
      <c r="W416" s="189">
        <f t="shared" si="6"/>
        <v>1</v>
      </c>
      <c r="X416" s="143"/>
      <c r="Y416" s="143"/>
      <c r="Z416" s="143"/>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97"/>
    </row>
    <row r="417" spans="1:69" s="198" customFormat="1" ht="31.5">
      <c r="A417" s="363"/>
      <c r="B417" s="354"/>
      <c r="C417" s="322"/>
      <c r="D417" s="354"/>
      <c r="E417" s="322"/>
      <c r="F417" s="322"/>
      <c r="G417" s="322"/>
      <c r="H417" s="253" t="s">
        <v>1389</v>
      </c>
      <c r="I417" s="279" t="s">
        <v>612</v>
      </c>
      <c r="J417" s="279" t="s">
        <v>981</v>
      </c>
      <c r="K417" s="279" t="s">
        <v>24</v>
      </c>
      <c r="L417" s="139" t="s">
        <v>42</v>
      </c>
      <c r="M417" s="26"/>
      <c r="N417" s="26"/>
      <c r="O417" s="26"/>
      <c r="P417" s="26"/>
      <c r="Q417" s="26"/>
      <c r="R417" s="26" t="s">
        <v>36</v>
      </c>
      <c r="S417" s="26"/>
      <c r="T417" s="26"/>
      <c r="U417" s="26"/>
      <c r="V417" s="26"/>
      <c r="W417" s="189">
        <f t="shared" si="6"/>
        <v>1</v>
      </c>
      <c r="X417" s="143"/>
      <c r="Y417" s="143"/>
      <c r="Z417" s="143"/>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97"/>
    </row>
    <row r="418" spans="1:69" s="198" customFormat="1" ht="71.25" customHeight="1">
      <c r="A418" s="361">
        <v>35</v>
      </c>
      <c r="B418" s="352" t="s">
        <v>1116</v>
      </c>
      <c r="C418" s="320" t="s">
        <v>1</v>
      </c>
      <c r="D418" s="352" t="s">
        <v>1117</v>
      </c>
      <c r="E418" s="320" t="s">
        <v>3</v>
      </c>
      <c r="F418" s="320"/>
      <c r="G418" s="320" t="s">
        <v>430</v>
      </c>
      <c r="H418" s="226" t="s">
        <v>826</v>
      </c>
      <c r="I418" s="279" t="s">
        <v>612</v>
      </c>
      <c r="J418" s="279" t="s">
        <v>981</v>
      </c>
      <c r="K418" s="279" t="s">
        <v>24</v>
      </c>
      <c r="L418" s="139" t="s">
        <v>42</v>
      </c>
      <c r="M418" s="26">
        <v>2</v>
      </c>
      <c r="N418" s="26" t="s">
        <v>36</v>
      </c>
      <c r="O418" s="26"/>
      <c r="P418" s="26"/>
      <c r="Q418" s="26"/>
      <c r="R418" s="26"/>
      <c r="S418" s="26"/>
      <c r="T418" s="26"/>
      <c r="U418" s="26"/>
      <c r="V418" s="26"/>
      <c r="W418" s="189">
        <f t="shared" si="6"/>
        <v>1</v>
      </c>
      <c r="X418" s="143"/>
      <c r="Y418" s="143"/>
      <c r="Z418" s="143"/>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97"/>
    </row>
    <row r="419" spans="1:69" s="198" customFormat="1" ht="53.25" customHeight="1">
      <c r="A419" s="362"/>
      <c r="B419" s="353"/>
      <c r="C419" s="321"/>
      <c r="D419" s="353"/>
      <c r="E419" s="321"/>
      <c r="F419" s="321"/>
      <c r="G419" s="321"/>
      <c r="H419" s="278" t="s">
        <v>1285</v>
      </c>
      <c r="I419" s="279" t="s">
        <v>612</v>
      </c>
      <c r="J419" s="279" t="s">
        <v>981</v>
      </c>
      <c r="K419" s="279" t="s">
        <v>24</v>
      </c>
      <c r="L419" s="139" t="s">
        <v>42</v>
      </c>
      <c r="M419" s="26">
        <v>1</v>
      </c>
      <c r="N419" s="26"/>
      <c r="O419" s="26" t="s">
        <v>36</v>
      </c>
      <c r="P419" s="26"/>
      <c r="Q419" s="26"/>
      <c r="R419" s="26"/>
      <c r="S419" s="26"/>
      <c r="T419" s="26"/>
      <c r="U419" s="26"/>
      <c r="V419" s="26"/>
      <c r="W419" s="189">
        <f t="shared" si="6"/>
        <v>1</v>
      </c>
      <c r="X419" s="143"/>
      <c r="Y419" s="143"/>
      <c r="Z419" s="143"/>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97"/>
    </row>
    <row r="420" spans="1:69" s="198" customFormat="1" ht="48" customHeight="1">
      <c r="A420" s="362"/>
      <c r="B420" s="353"/>
      <c r="C420" s="321"/>
      <c r="D420" s="353"/>
      <c r="E420" s="321"/>
      <c r="F420" s="321"/>
      <c r="G420" s="321"/>
      <c r="H420" s="226" t="s">
        <v>1469</v>
      </c>
      <c r="I420" s="279" t="s">
        <v>612</v>
      </c>
      <c r="J420" s="279" t="s">
        <v>981</v>
      </c>
      <c r="K420" s="279" t="s">
        <v>24</v>
      </c>
      <c r="L420" s="139" t="s">
        <v>42</v>
      </c>
      <c r="M420" s="26">
        <v>2</v>
      </c>
      <c r="N420" s="26"/>
      <c r="O420" s="26"/>
      <c r="P420" s="26" t="s">
        <v>36</v>
      </c>
      <c r="Q420" s="26"/>
      <c r="R420" s="26"/>
      <c r="S420" s="26"/>
      <c r="T420" s="26"/>
      <c r="U420" s="26"/>
      <c r="V420" s="26"/>
      <c r="W420" s="189">
        <f t="shared" si="6"/>
        <v>1</v>
      </c>
      <c r="X420" s="143"/>
      <c r="Y420" s="143"/>
      <c r="Z420" s="143"/>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97"/>
    </row>
    <row r="421" spans="1:69" s="198" customFormat="1" ht="90" customHeight="1">
      <c r="A421" s="362"/>
      <c r="B421" s="353"/>
      <c r="C421" s="321"/>
      <c r="D421" s="353"/>
      <c r="E421" s="321"/>
      <c r="F421" s="321"/>
      <c r="G421" s="321"/>
      <c r="H421" s="234" t="s">
        <v>1347</v>
      </c>
      <c r="I421" s="279" t="s">
        <v>612</v>
      </c>
      <c r="J421" s="279" t="s">
        <v>981</v>
      </c>
      <c r="K421" s="279" t="s">
        <v>24</v>
      </c>
      <c r="L421" s="139" t="s">
        <v>42</v>
      </c>
      <c r="M421" s="26">
        <v>1</v>
      </c>
      <c r="N421" s="26"/>
      <c r="O421" s="26"/>
      <c r="P421" s="26"/>
      <c r="Q421" s="26" t="s">
        <v>36</v>
      </c>
      <c r="R421" s="26"/>
      <c r="S421" s="26"/>
      <c r="T421" s="26"/>
      <c r="U421" s="26"/>
      <c r="V421" s="26"/>
      <c r="W421" s="189">
        <f t="shared" si="6"/>
        <v>1</v>
      </c>
      <c r="X421" s="143"/>
      <c r="Y421" s="143"/>
      <c r="Z421" s="143"/>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97"/>
    </row>
    <row r="422" spans="1:69" s="198" customFormat="1" ht="53.25" customHeight="1">
      <c r="A422" s="362"/>
      <c r="B422" s="353"/>
      <c r="C422" s="321"/>
      <c r="D422" s="353"/>
      <c r="E422" s="321"/>
      <c r="F422" s="321"/>
      <c r="G422" s="321"/>
      <c r="H422" s="278" t="s">
        <v>1354</v>
      </c>
      <c r="I422" s="279" t="s">
        <v>612</v>
      </c>
      <c r="J422" s="279" t="s">
        <v>981</v>
      </c>
      <c r="K422" s="279" t="s">
        <v>24</v>
      </c>
      <c r="L422" s="139" t="s">
        <v>42</v>
      </c>
      <c r="M422" s="26"/>
      <c r="N422" s="26"/>
      <c r="O422" s="26"/>
      <c r="P422" s="26"/>
      <c r="Q422" s="26"/>
      <c r="R422" s="26"/>
      <c r="S422" s="26" t="s">
        <v>36</v>
      </c>
      <c r="T422" s="26"/>
      <c r="U422" s="26"/>
      <c r="V422" s="26"/>
      <c r="W422" s="189">
        <f t="shared" si="6"/>
        <v>1</v>
      </c>
      <c r="X422" s="143"/>
      <c r="Y422" s="143"/>
      <c r="Z422" s="143"/>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97"/>
    </row>
    <row r="423" spans="1:69" s="198" customFormat="1" ht="53.25" customHeight="1">
      <c r="A423" s="362"/>
      <c r="B423" s="353"/>
      <c r="C423" s="321"/>
      <c r="D423" s="353"/>
      <c r="E423" s="321"/>
      <c r="F423" s="321"/>
      <c r="G423" s="321"/>
      <c r="H423" s="13" t="s">
        <v>1349</v>
      </c>
      <c r="I423" s="279" t="s">
        <v>612</v>
      </c>
      <c r="J423" s="279" t="s">
        <v>981</v>
      </c>
      <c r="K423" s="279" t="s">
        <v>24</v>
      </c>
      <c r="L423" s="139" t="s">
        <v>42</v>
      </c>
      <c r="M423" s="26">
        <v>2</v>
      </c>
      <c r="N423" s="26"/>
      <c r="O423" s="26"/>
      <c r="P423" s="26"/>
      <c r="Q423" s="26"/>
      <c r="R423" s="26" t="s">
        <v>36</v>
      </c>
      <c r="S423" s="26"/>
      <c r="T423" s="26"/>
      <c r="U423" s="26"/>
      <c r="V423" s="26"/>
      <c r="W423" s="189">
        <f t="shared" si="6"/>
        <v>1</v>
      </c>
      <c r="X423" s="143"/>
      <c r="Y423" s="143"/>
      <c r="Z423" s="14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97"/>
    </row>
    <row r="424" spans="1:69" s="198" customFormat="1" ht="53.25" customHeight="1">
      <c r="A424" s="362"/>
      <c r="B424" s="353"/>
      <c r="C424" s="321"/>
      <c r="D424" s="353"/>
      <c r="E424" s="321"/>
      <c r="F424" s="321"/>
      <c r="G424" s="321"/>
      <c r="H424" s="253" t="s">
        <v>824</v>
      </c>
      <c r="I424" s="279" t="s">
        <v>612</v>
      </c>
      <c r="J424" s="279" t="s">
        <v>981</v>
      </c>
      <c r="K424" s="279" t="s">
        <v>24</v>
      </c>
      <c r="L424" s="139" t="s">
        <v>42</v>
      </c>
      <c r="M424" s="26">
        <v>1</v>
      </c>
      <c r="N424" s="26"/>
      <c r="O424" s="26"/>
      <c r="P424" s="26"/>
      <c r="Q424" s="26"/>
      <c r="R424" s="26"/>
      <c r="S424" s="26"/>
      <c r="T424" s="26" t="s">
        <v>36</v>
      </c>
      <c r="U424" s="26"/>
      <c r="V424" s="26"/>
      <c r="W424" s="189">
        <f t="shared" si="6"/>
        <v>1</v>
      </c>
      <c r="X424" s="143"/>
      <c r="Y424" s="143"/>
      <c r="Z424" s="143"/>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97"/>
    </row>
    <row r="425" spans="1:69" s="198" customFormat="1" ht="53.25" customHeight="1">
      <c r="A425" s="362"/>
      <c r="B425" s="353"/>
      <c r="C425" s="321"/>
      <c r="D425" s="353"/>
      <c r="E425" s="321"/>
      <c r="F425" s="321"/>
      <c r="G425" s="321"/>
      <c r="H425" s="278" t="s">
        <v>825</v>
      </c>
      <c r="I425" s="279" t="s">
        <v>612</v>
      </c>
      <c r="J425" s="279" t="s">
        <v>981</v>
      </c>
      <c r="K425" s="279" t="s">
        <v>24</v>
      </c>
      <c r="L425" s="139" t="s">
        <v>42</v>
      </c>
      <c r="M425" s="26">
        <v>1</v>
      </c>
      <c r="N425" s="26"/>
      <c r="O425" s="26"/>
      <c r="P425" s="26"/>
      <c r="Q425" s="26"/>
      <c r="R425" s="26"/>
      <c r="S425" s="26"/>
      <c r="T425" s="26"/>
      <c r="U425" s="26" t="s">
        <v>36</v>
      </c>
      <c r="V425" s="26"/>
      <c r="W425" s="189">
        <f t="shared" si="6"/>
        <v>1</v>
      </c>
      <c r="X425" s="143"/>
      <c r="Y425" s="143"/>
      <c r="Z425" s="143"/>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97"/>
    </row>
    <row r="426" spans="1:69" s="198" customFormat="1" ht="53.25" customHeight="1">
      <c r="A426" s="363"/>
      <c r="B426" s="354"/>
      <c r="C426" s="322"/>
      <c r="D426" s="354"/>
      <c r="E426" s="322"/>
      <c r="F426" s="322"/>
      <c r="G426" s="322"/>
      <c r="H426" s="278" t="s">
        <v>1366</v>
      </c>
      <c r="I426" s="279" t="s">
        <v>612</v>
      </c>
      <c r="J426" s="279" t="s">
        <v>981</v>
      </c>
      <c r="K426" s="279" t="s">
        <v>24</v>
      </c>
      <c r="L426" s="139" t="s">
        <v>42</v>
      </c>
      <c r="M426" s="26"/>
      <c r="N426" s="26"/>
      <c r="O426" s="26"/>
      <c r="P426" s="26"/>
      <c r="Q426" s="26"/>
      <c r="R426" s="26"/>
      <c r="S426" s="26"/>
      <c r="T426" s="26"/>
      <c r="U426" s="26"/>
      <c r="V426" s="26" t="s">
        <v>36</v>
      </c>
      <c r="W426" s="189">
        <f t="shared" si="6"/>
        <v>1</v>
      </c>
      <c r="X426" s="143"/>
      <c r="Y426" s="143"/>
      <c r="Z426" s="143"/>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97"/>
    </row>
    <row r="427" spans="1:69" s="198" customFormat="1" ht="31.5">
      <c r="A427" s="361">
        <v>38</v>
      </c>
      <c r="B427" s="352" t="s">
        <v>431</v>
      </c>
      <c r="C427" s="320" t="s">
        <v>1</v>
      </c>
      <c r="D427" s="352" t="s">
        <v>432</v>
      </c>
      <c r="E427" s="320" t="s">
        <v>3</v>
      </c>
      <c r="F427" s="320"/>
      <c r="G427" s="320" t="s">
        <v>432</v>
      </c>
      <c r="H427" s="223" t="s">
        <v>927</v>
      </c>
      <c r="I427" s="279" t="s">
        <v>612</v>
      </c>
      <c r="J427" s="279" t="s">
        <v>981</v>
      </c>
      <c r="K427" s="279" t="s">
        <v>24</v>
      </c>
      <c r="L427" s="139" t="s">
        <v>42</v>
      </c>
      <c r="M427" s="26">
        <v>1</v>
      </c>
      <c r="N427" s="26"/>
      <c r="O427" s="26"/>
      <c r="P427" s="26" t="s">
        <v>36</v>
      </c>
      <c r="Q427" s="26"/>
      <c r="R427" s="26"/>
      <c r="S427" s="26"/>
      <c r="T427" s="26"/>
      <c r="U427" s="26"/>
      <c r="V427" s="26"/>
      <c r="W427" s="189">
        <f t="shared" si="6"/>
        <v>1</v>
      </c>
      <c r="X427" s="143"/>
      <c r="Y427" s="143"/>
      <c r="Z427" s="143"/>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97"/>
    </row>
    <row r="428" spans="1:69" s="198" customFormat="1" ht="31.5">
      <c r="A428" s="362"/>
      <c r="B428" s="353"/>
      <c r="C428" s="321"/>
      <c r="D428" s="353"/>
      <c r="E428" s="321"/>
      <c r="F428" s="321"/>
      <c r="G428" s="321"/>
      <c r="H428" s="223" t="s">
        <v>931</v>
      </c>
      <c r="I428" s="279" t="s">
        <v>612</v>
      </c>
      <c r="J428" s="279" t="s">
        <v>981</v>
      </c>
      <c r="K428" s="279" t="s">
        <v>24</v>
      </c>
      <c r="L428" s="139" t="s">
        <v>42</v>
      </c>
      <c r="M428" s="26">
        <v>1</v>
      </c>
      <c r="N428" s="26"/>
      <c r="O428" s="26"/>
      <c r="P428" s="26"/>
      <c r="Q428" s="26"/>
      <c r="R428" s="26" t="s">
        <v>36</v>
      </c>
      <c r="S428" s="26"/>
      <c r="T428" s="26"/>
      <c r="U428" s="26"/>
      <c r="V428" s="26"/>
      <c r="W428" s="189">
        <f t="shared" si="6"/>
        <v>1</v>
      </c>
      <c r="X428" s="143"/>
      <c r="Y428" s="143"/>
      <c r="Z428" s="143"/>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97"/>
    </row>
    <row r="429" spans="1:69" s="198" customFormat="1" ht="31.5">
      <c r="A429" s="362"/>
      <c r="B429" s="353"/>
      <c r="C429" s="321"/>
      <c r="D429" s="353"/>
      <c r="E429" s="321"/>
      <c r="F429" s="321"/>
      <c r="G429" s="321"/>
      <c r="H429" s="223" t="s">
        <v>827</v>
      </c>
      <c r="I429" s="279" t="s">
        <v>612</v>
      </c>
      <c r="J429" s="279" t="s">
        <v>981</v>
      </c>
      <c r="K429" s="279" t="s">
        <v>24</v>
      </c>
      <c r="L429" s="139" t="s">
        <v>42</v>
      </c>
      <c r="M429" s="26">
        <v>1</v>
      </c>
      <c r="N429" s="26"/>
      <c r="O429" s="26"/>
      <c r="P429" s="26"/>
      <c r="Q429" s="26"/>
      <c r="R429" s="26"/>
      <c r="S429" s="26"/>
      <c r="T429" s="26" t="s">
        <v>36</v>
      </c>
      <c r="U429" s="26"/>
      <c r="V429" s="26"/>
      <c r="W429" s="189">
        <f t="shared" si="6"/>
        <v>1</v>
      </c>
      <c r="X429" s="143"/>
      <c r="Y429" s="143"/>
      <c r="Z429" s="143"/>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97"/>
    </row>
    <row r="430" spans="1:69" s="198" customFormat="1" ht="31.5">
      <c r="A430" s="363"/>
      <c r="B430" s="354"/>
      <c r="C430" s="322"/>
      <c r="D430" s="354"/>
      <c r="E430" s="322"/>
      <c r="F430" s="322"/>
      <c r="G430" s="322"/>
      <c r="H430" s="223" t="s">
        <v>828</v>
      </c>
      <c r="I430" s="279" t="s">
        <v>612</v>
      </c>
      <c r="J430" s="279" t="s">
        <v>981</v>
      </c>
      <c r="K430" s="279" t="s">
        <v>24</v>
      </c>
      <c r="L430" s="139" t="s">
        <v>42</v>
      </c>
      <c r="M430" s="26">
        <v>1</v>
      </c>
      <c r="N430" s="26"/>
      <c r="O430" s="26"/>
      <c r="P430" s="26"/>
      <c r="Q430" s="26"/>
      <c r="R430" s="26"/>
      <c r="S430" s="26"/>
      <c r="T430" s="26"/>
      <c r="U430" s="26" t="s">
        <v>36</v>
      </c>
      <c r="V430" s="26"/>
      <c r="W430" s="189">
        <f t="shared" si="6"/>
        <v>1</v>
      </c>
      <c r="X430" s="143"/>
      <c r="Y430" s="143"/>
      <c r="Z430" s="143"/>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97"/>
    </row>
    <row r="431" spans="1:69" s="198" customFormat="1" ht="36" customHeight="1">
      <c r="A431" s="361">
        <v>42</v>
      </c>
      <c r="B431" s="352" t="s">
        <v>429</v>
      </c>
      <c r="C431" s="320" t="s">
        <v>3</v>
      </c>
      <c r="D431" s="352" t="s">
        <v>1118</v>
      </c>
      <c r="E431" s="279" t="s">
        <v>3</v>
      </c>
      <c r="F431" s="248"/>
      <c r="G431" s="320" t="s">
        <v>1118</v>
      </c>
      <c r="H431" s="278" t="s">
        <v>1473</v>
      </c>
      <c r="I431" s="279"/>
      <c r="J431" s="279"/>
      <c r="K431" s="279" t="s">
        <v>24</v>
      </c>
      <c r="L431" s="139" t="s">
        <v>42</v>
      </c>
      <c r="M431" s="26"/>
      <c r="N431" s="26"/>
      <c r="O431" s="26"/>
      <c r="P431" s="26" t="s">
        <v>36</v>
      </c>
      <c r="Q431" s="26"/>
      <c r="R431" s="26"/>
      <c r="S431" s="26"/>
      <c r="T431" s="26"/>
      <c r="U431" s="26"/>
      <c r="V431" s="26"/>
      <c r="W431" s="189">
        <f t="shared" si="6"/>
        <v>1</v>
      </c>
      <c r="X431" s="143"/>
      <c r="Y431" s="143"/>
      <c r="Z431" s="143"/>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97"/>
    </row>
    <row r="432" spans="1:69" s="198" customFormat="1" ht="36" customHeight="1">
      <c r="A432" s="363"/>
      <c r="B432" s="354"/>
      <c r="C432" s="322"/>
      <c r="D432" s="354"/>
      <c r="E432" s="247"/>
      <c r="F432" s="248"/>
      <c r="G432" s="322"/>
      <c r="H432" s="278" t="s">
        <v>1473</v>
      </c>
      <c r="I432" s="279"/>
      <c r="J432" s="279"/>
      <c r="K432" s="279" t="s">
        <v>24</v>
      </c>
      <c r="L432" s="139" t="s">
        <v>42</v>
      </c>
      <c r="M432" s="26"/>
      <c r="N432" s="26"/>
      <c r="O432" s="26"/>
      <c r="P432" s="26"/>
      <c r="Q432" s="26"/>
      <c r="R432" s="26" t="s">
        <v>36</v>
      </c>
      <c r="S432" s="26"/>
      <c r="T432" s="26"/>
      <c r="U432" s="26"/>
      <c r="V432" s="26"/>
      <c r="W432" s="189">
        <f t="shared" si="6"/>
        <v>1</v>
      </c>
      <c r="X432" s="143"/>
      <c r="Y432" s="143"/>
      <c r="Z432" s="143"/>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97"/>
    </row>
    <row r="433" spans="1:69" s="198" customFormat="1" ht="34.5" customHeight="1">
      <c r="A433" s="361">
        <v>45</v>
      </c>
      <c r="B433" s="352" t="s">
        <v>433</v>
      </c>
      <c r="C433" s="320" t="s">
        <v>1</v>
      </c>
      <c r="D433" s="352" t="s">
        <v>434</v>
      </c>
      <c r="E433" s="320" t="s">
        <v>3</v>
      </c>
      <c r="F433" s="320"/>
      <c r="G433" s="320" t="s">
        <v>434</v>
      </c>
      <c r="H433" s="252" t="s">
        <v>829</v>
      </c>
      <c r="I433" s="279" t="s">
        <v>612</v>
      </c>
      <c r="J433" s="279" t="s">
        <v>981</v>
      </c>
      <c r="K433" s="279" t="s">
        <v>24</v>
      </c>
      <c r="L433" s="139" t="s">
        <v>42</v>
      </c>
      <c r="M433" s="26">
        <v>1</v>
      </c>
      <c r="N433" s="26"/>
      <c r="O433" s="26"/>
      <c r="P433" s="26"/>
      <c r="Q433" s="26" t="s">
        <v>36</v>
      </c>
      <c r="R433" s="26"/>
      <c r="S433" s="26"/>
      <c r="T433" s="26"/>
      <c r="U433" s="26"/>
      <c r="V433" s="26"/>
      <c r="W433" s="189">
        <f t="shared" si="6"/>
        <v>1</v>
      </c>
      <c r="X433" s="143"/>
      <c r="Y433" s="143"/>
      <c r="Z433" s="14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97"/>
    </row>
    <row r="434" spans="1:69" s="198" customFormat="1" ht="34.5" customHeight="1">
      <c r="A434" s="362"/>
      <c r="B434" s="353"/>
      <c r="C434" s="321"/>
      <c r="D434" s="353"/>
      <c r="E434" s="321"/>
      <c r="F434" s="321"/>
      <c r="G434" s="321"/>
      <c r="H434" s="252" t="s">
        <v>830</v>
      </c>
      <c r="I434" s="279" t="s">
        <v>612</v>
      </c>
      <c r="J434" s="279" t="s">
        <v>981</v>
      </c>
      <c r="K434" s="279" t="s">
        <v>24</v>
      </c>
      <c r="L434" s="139" t="s">
        <v>42</v>
      </c>
      <c r="M434" s="26">
        <v>1</v>
      </c>
      <c r="N434" s="26"/>
      <c r="O434" s="26"/>
      <c r="P434" s="26"/>
      <c r="Q434" s="26"/>
      <c r="R434" s="26"/>
      <c r="S434" s="26" t="s">
        <v>36</v>
      </c>
      <c r="T434" s="26"/>
      <c r="U434" s="26"/>
      <c r="V434" s="26"/>
      <c r="W434" s="189">
        <f t="shared" si="6"/>
        <v>1</v>
      </c>
      <c r="X434" s="143"/>
      <c r="Y434" s="143"/>
      <c r="Z434" s="143"/>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97"/>
    </row>
    <row r="435" spans="1:69" s="198" customFormat="1" ht="34.5" customHeight="1">
      <c r="A435" s="363"/>
      <c r="B435" s="354"/>
      <c r="C435" s="322"/>
      <c r="D435" s="354"/>
      <c r="E435" s="322"/>
      <c r="F435" s="322"/>
      <c r="G435" s="322"/>
      <c r="H435" s="278" t="s">
        <v>831</v>
      </c>
      <c r="I435" s="279" t="s">
        <v>612</v>
      </c>
      <c r="J435" s="279" t="s">
        <v>981</v>
      </c>
      <c r="K435" s="279" t="s">
        <v>24</v>
      </c>
      <c r="L435" s="139" t="s">
        <v>42</v>
      </c>
      <c r="M435" s="26">
        <v>1</v>
      </c>
      <c r="N435" s="26"/>
      <c r="O435" s="26"/>
      <c r="P435" s="26"/>
      <c r="Q435" s="26"/>
      <c r="R435" s="26" t="s">
        <v>36</v>
      </c>
      <c r="S435" s="26"/>
      <c r="T435" s="26"/>
      <c r="U435" s="26"/>
      <c r="V435" s="26"/>
      <c r="W435" s="189">
        <f t="shared" si="6"/>
        <v>1</v>
      </c>
      <c r="X435" s="143"/>
      <c r="Y435" s="143"/>
      <c r="Z435" s="143"/>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97"/>
    </row>
    <row r="436" spans="1:69" s="198" customFormat="1" ht="50.25" customHeight="1">
      <c r="A436" s="361">
        <v>48</v>
      </c>
      <c r="B436" s="352" t="s">
        <v>436</v>
      </c>
      <c r="C436" s="320" t="s">
        <v>3</v>
      </c>
      <c r="D436" s="352" t="s">
        <v>435</v>
      </c>
      <c r="E436" s="320" t="s">
        <v>3</v>
      </c>
      <c r="F436" s="320"/>
      <c r="G436" s="320" t="s">
        <v>435</v>
      </c>
      <c r="H436" s="278" t="s">
        <v>832</v>
      </c>
      <c r="I436" s="279" t="s">
        <v>612</v>
      </c>
      <c r="J436" s="279" t="s">
        <v>981</v>
      </c>
      <c r="K436" s="279" t="s">
        <v>24</v>
      </c>
      <c r="L436" s="139" t="s">
        <v>42</v>
      </c>
      <c r="M436" s="26"/>
      <c r="N436" s="26"/>
      <c r="O436" s="26"/>
      <c r="P436" s="26"/>
      <c r="Q436" s="26"/>
      <c r="R436" s="26"/>
      <c r="S436" s="26"/>
      <c r="T436" s="26" t="s">
        <v>36</v>
      </c>
      <c r="U436" s="26"/>
      <c r="V436" s="26"/>
      <c r="W436" s="189">
        <f t="shared" si="6"/>
        <v>1</v>
      </c>
      <c r="X436" s="143"/>
      <c r="Y436" s="143"/>
      <c r="Z436" s="143"/>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97"/>
    </row>
    <row r="437" spans="1:69" s="198" customFormat="1" ht="31.5">
      <c r="A437" s="363"/>
      <c r="B437" s="354"/>
      <c r="C437" s="322"/>
      <c r="D437" s="354"/>
      <c r="E437" s="322"/>
      <c r="F437" s="322"/>
      <c r="G437" s="322"/>
      <c r="H437" s="254" t="s">
        <v>833</v>
      </c>
      <c r="I437" s="279" t="s">
        <v>612</v>
      </c>
      <c r="J437" s="279" t="s">
        <v>981</v>
      </c>
      <c r="K437" s="279" t="s">
        <v>24</v>
      </c>
      <c r="L437" s="139" t="s">
        <v>42</v>
      </c>
      <c r="M437" s="26"/>
      <c r="N437" s="26"/>
      <c r="O437" s="26"/>
      <c r="P437" s="26"/>
      <c r="Q437" s="26"/>
      <c r="R437" s="26"/>
      <c r="S437" s="26"/>
      <c r="T437" s="26"/>
      <c r="U437" s="26"/>
      <c r="V437" s="26" t="s">
        <v>36</v>
      </c>
      <c r="W437" s="189">
        <f t="shared" si="6"/>
        <v>1</v>
      </c>
      <c r="X437" s="143"/>
      <c r="Y437" s="143"/>
      <c r="Z437" s="143"/>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97"/>
    </row>
    <row r="438" spans="1:69" s="198" customFormat="1" ht="51" customHeight="1">
      <c r="A438" s="361">
        <v>52</v>
      </c>
      <c r="B438" s="352" t="s">
        <v>1119</v>
      </c>
      <c r="C438" s="320" t="s">
        <v>1</v>
      </c>
      <c r="D438" s="352" t="s">
        <v>1120</v>
      </c>
      <c r="E438" s="320" t="s">
        <v>3</v>
      </c>
      <c r="F438" s="320"/>
      <c r="G438" s="320" t="s">
        <v>437</v>
      </c>
      <c r="H438" s="252" t="s">
        <v>834</v>
      </c>
      <c r="I438" s="279" t="s">
        <v>612</v>
      </c>
      <c r="J438" s="279" t="s">
        <v>981</v>
      </c>
      <c r="K438" s="279" t="s">
        <v>24</v>
      </c>
      <c r="L438" s="139" t="s">
        <v>42</v>
      </c>
      <c r="M438" s="26"/>
      <c r="N438" s="26" t="s">
        <v>36</v>
      </c>
      <c r="O438" s="26"/>
      <c r="P438" s="26"/>
      <c r="Q438" s="26"/>
      <c r="R438" s="26"/>
      <c r="S438" s="26"/>
      <c r="T438" s="26"/>
      <c r="U438" s="26"/>
      <c r="V438" s="26"/>
      <c r="W438" s="189">
        <f t="shared" si="6"/>
        <v>1</v>
      </c>
      <c r="X438" s="143"/>
      <c r="Y438" s="143"/>
      <c r="Z438" s="143"/>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97"/>
    </row>
    <row r="439" spans="1:69" s="198" customFormat="1" ht="47.25">
      <c r="A439" s="363"/>
      <c r="B439" s="354"/>
      <c r="C439" s="322"/>
      <c r="D439" s="354"/>
      <c r="E439" s="322"/>
      <c r="F439" s="322"/>
      <c r="G439" s="322"/>
      <c r="H439" s="278" t="s">
        <v>835</v>
      </c>
      <c r="I439" s="279" t="s">
        <v>612</v>
      </c>
      <c r="J439" s="279" t="s">
        <v>981</v>
      </c>
      <c r="K439" s="279" t="s">
        <v>24</v>
      </c>
      <c r="L439" s="139" t="s">
        <v>42</v>
      </c>
      <c r="M439" s="26"/>
      <c r="N439" s="26"/>
      <c r="O439" s="26"/>
      <c r="P439" s="26" t="s">
        <v>36</v>
      </c>
      <c r="Q439" s="26"/>
      <c r="R439" s="26"/>
      <c r="S439" s="26"/>
      <c r="T439" s="26"/>
      <c r="U439" s="26"/>
      <c r="V439" s="26"/>
      <c r="W439" s="189">
        <f t="shared" si="6"/>
        <v>1</v>
      </c>
      <c r="X439" s="143"/>
      <c r="Y439" s="143"/>
      <c r="Z439" s="143"/>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97"/>
    </row>
    <row r="440" spans="1:69" s="198" customFormat="1" ht="63">
      <c r="A440" s="26">
        <v>53</v>
      </c>
      <c r="B440" s="278" t="s">
        <v>1121</v>
      </c>
      <c r="C440" s="247" t="s">
        <v>1</v>
      </c>
      <c r="D440" s="278" t="s">
        <v>1120</v>
      </c>
      <c r="E440" s="279" t="s">
        <v>3</v>
      </c>
      <c r="F440" s="251"/>
      <c r="G440" s="278" t="s">
        <v>1120</v>
      </c>
      <c r="H440" s="278" t="s">
        <v>1470</v>
      </c>
      <c r="I440" s="279"/>
      <c r="J440" s="279"/>
      <c r="K440" s="279" t="s">
        <v>24</v>
      </c>
      <c r="L440" s="139" t="s">
        <v>42</v>
      </c>
      <c r="M440" s="26"/>
      <c r="N440" s="26"/>
      <c r="O440" s="26"/>
      <c r="P440" s="26"/>
      <c r="Q440" s="26"/>
      <c r="R440" s="26"/>
      <c r="S440" s="26" t="s">
        <v>36</v>
      </c>
      <c r="T440" s="26"/>
      <c r="U440" s="26"/>
      <c r="V440" s="26"/>
      <c r="W440" s="189">
        <f t="shared" si="6"/>
        <v>1</v>
      </c>
      <c r="X440" s="143"/>
      <c r="Y440" s="143"/>
      <c r="Z440" s="143"/>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97"/>
    </row>
    <row r="441" spans="1:69" s="198" customFormat="1" ht="56.25" customHeight="1">
      <c r="A441" s="26">
        <v>54</v>
      </c>
      <c r="B441" s="278" t="s">
        <v>1122</v>
      </c>
      <c r="C441" s="279" t="s">
        <v>1</v>
      </c>
      <c r="D441" s="278" t="s">
        <v>438</v>
      </c>
      <c r="E441" s="279" t="s">
        <v>3</v>
      </c>
      <c r="F441" s="251"/>
      <c r="G441" s="278" t="s">
        <v>438</v>
      </c>
      <c r="H441" s="278" t="s">
        <v>1472</v>
      </c>
      <c r="I441" s="279"/>
      <c r="J441" s="279"/>
      <c r="K441" s="279" t="s">
        <v>24</v>
      </c>
      <c r="L441" s="139" t="s">
        <v>42</v>
      </c>
      <c r="M441" s="26"/>
      <c r="N441" s="26"/>
      <c r="O441" s="26"/>
      <c r="P441" s="26"/>
      <c r="Q441" s="26" t="s">
        <v>36</v>
      </c>
      <c r="R441" s="26"/>
      <c r="S441" s="26"/>
      <c r="T441" s="26"/>
      <c r="U441" s="26"/>
      <c r="V441" s="26"/>
      <c r="W441" s="189">
        <f t="shared" si="6"/>
        <v>1</v>
      </c>
      <c r="X441" s="143"/>
      <c r="Y441" s="143"/>
      <c r="Z441" s="143"/>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97"/>
    </row>
    <row r="442" spans="1:69" s="198" customFormat="1" ht="47.25">
      <c r="A442" s="26">
        <v>55</v>
      </c>
      <c r="B442" s="278" t="s">
        <v>1123</v>
      </c>
      <c r="C442" s="279" t="s">
        <v>1</v>
      </c>
      <c r="D442" s="278" t="s">
        <v>1124</v>
      </c>
      <c r="E442" s="279" t="s">
        <v>3</v>
      </c>
      <c r="F442" s="279"/>
      <c r="G442" s="278" t="s">
        <v>438</v>
      </c>
      <c r="H442" s="278" t="s">
        <v>1471</v>
      </c>
      <c r="I442" s="279" t="s">
        <v>612</v>
      </c>
      <c r="J442" s="279" t="s">
        <v>981</v>
      </c>
      <c r="K442" s="279" t="s">
        <v>24</v>
      </c>
      <c r="L442" s="139" t="s">
        <v>42</v>
      </c>
      <c r="M442" s="26"/>
      <c r="N442" s="26"/>
      <c r="O442" s="26"/>
      <c r="P442" s="26"/>
      <c r="Q442" s="26"/>
      <c r="R442" s="26" t="s">
        <v>36</v>
      </c>
      <c r="S442" s="26"/>
      <c r="T442" s="26"/>
      <c r="U442" s="26"/>
      <c r="V442" s="26"/>
      <c r="W442" s="189">
        <f t="shared" si="6"/>
        <v>1</v>
      </c>
      <c r="X442" s="143"/>
      <c r="Y442" s="143"/>
      <c r="Z442" s="143"/>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97"/>
    </row>
    <row r="443" spans="1:69">
      <c r="A443" s="364" t="s">
        <v>439</v>
      </c>
      <c r="B443" s="365"/>
      <c r="C443" s="365"/>
      <c r="D443" s="366"/>
      <c r="E443" s="137" t="s">
        <v>27</v>
      </c>
      <c r="F443" s="137"/>
      <c r="G443" s="137"/>
      <c r="H443" s="137"/>
      <c r="I443" s="137"/>
      <c r="J443" s="137"/>
      <c r="K443" s="137" t="s">
        <v>27</v>
      </c>
      <c r="L443" s="137" t="s">
        <v>27</v>
      </c>
      <c r="M443" s="137"/>
      <c r="N443" s="137"/>
      <c r="O443" s="137"/>
      <c r="P443" s="137"/>
      <c r="Q443" s="137"/>
      <c r="R443" s="137"/>
      <c r="S443" s="137"/>
      <c r="T443" s="137"/>
      <c r="U443" s="137"/>
      <c r="V443" s="137"/>
      <c r="W443" s="137"/>
      <c r="X443" s="143"/>
      <c r="Y443" s="143"/>
      <c r="Z443" s="1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row>
    <row r="444" spans="1:69" s="198" customFormat="1" ht="36" customHeight="1">
      <c r="A444" s="361">
        <v>60</v>
      </c>
      <c r="B444" s="352" t="s">
        <v>441</v>
      </c>
      <c r="C444" s="320" t="s">
        <v>1</v>
      </c>
      <c r="D444" s="352" t="s">
        <v>440</v>
      </c>
      <c r="E444" s="320" t="s">
        <v>3</v>
      </c>
      <c r="F444" s="320"/>
      <c r="G444" s="320" t="s">
        <v>440</v>
      </c>
      <c r="H444" s="252" t="s">
        <v>836</v>
      </c>
      <c r="I444" s="279" t="s">
        <v>612</v>
      </c>
      <c r="J444" s="279" t="s">
        <v>981</v>
      </c>
      <c r="K444" s="279" t="s">
        <v>24</v>
      </c>
      <c r="L444" s="139" t="s">
        <v>42</v>
      </c>
      <c r="M444" s="26"/>
      <c r="N444" s="26" t="s">
        <v>36</v>
      </c>
      <c r="O444" s="26"/>
      <c r="P444" s="26"/>
      <c r="Q444" s="26"/>
      <c r="R444" s="26"/>
      <c r="S444" s="26"/>
      <c r="T444" s="26"/>
      <c r="U444" s="26"/>
      <c r="V444" s="26"/>
      <c r="W444" s="189">
        <f t="shared" si="6"/>
        <v>1</v>
      </c>
      <c r="X444" s="143"/>
      <c r="Y444" s="143"/>
      <c r="Z444" s="143"/>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97"/>
    </row>
    <row r="445" spans="1:69" s="198" customFormat="1" ht="36" customHeight="1">
      <c r="A445" s="363"/>
      <c r="B445" s="354"/>
      <c r="C445" s="322"/>
      <c r="D445" s="354"/>
      <c r="E445" s="322"/>
      <c r="F445" s="322"/>
      <c r="G445" s="322"/>
      <c r="H445" s="252" t="s">
        <v>836</v>
      </c>
      <c r="I445" s="279" t="s">
        <v>612</v>
      </c>
      <c r="J445" s="279" t="s">
        <v>981</v>
      </c>
      <c r="K445" s="279" t="s">
        <v>24</v>
      </c>
      <c r="L445" s="139" t="s">
        <v>42</v>
      </c>
      <c r="M445" s="26"/>
      <c r="N445" s="26"/>
      <c r="O445" s="26"/>
      <c r="P445" s="26"/>
      <c r="Q445" s="26"/>
      <c r="R445" s="26"/>
      <c r="S445" s="26" t="s">
        <v>36</v>
      </c>
      <c r="T445" s="26"/>
      <c r="U445" s="26"/>
      <c r="V445" s="26"/>
      <c r="W445" s="189">
        <f t="shared" si="6"/>
        <v>1</v>
      </c>
      <c r="X445" s="143"/>
      <c r="Y445" s="143"/>
      <c r="Z445" s="143"/>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97"/>
    </row>
    <row r="446" spans="1:69" s="198" customFormat="1" ht="36.75" customHeight="1">
      <c r="A446" s="361">
        <v>63</v>
      </c>
      <c r="B446" s="352" t="s">
        <v>442</v>
      </c>
      <c r="C446" s="320" t="s">
        <v>1</v>
      </c>
      <c r="D446" s="352" t="s">
        <v>443</v>
      </c>
      <c r="E446" s="320" t="s">
        <v>1</v>
      </c>
      <c r="F446" s="320"/>
      <c r="G446" s="320" t="s">
        <v>443</v>
      </c>
      <c r="H446" s="278" t="s">
        <v>1474</v>
      </c>
      <c r="I446" s="279" t="s">
        <v>612</v>
      </c>
      <c r="J446" s="279" t="s">
        <v>981</v>
      </c>
      <c r="K446" s="279" t="s">
        <v>24</v>
      </c>
      <c r="L446" s="139" t="s">
        <v>42</v>
      </c>
      <c r="M446" s="26">
        <v>1</v>
      </c>
      <c r="N446" s="26"/>
      <c r="O446" s="26"/>
      <c r="P446" s="26"/>
      <c r="Q446" s="204" t="s">
        <v>36</v>
      </c>
      <c r="R446" s="204"/>
      <c r="S446" s="204"/>
      <c r="T446" s="204"/>
      <c r="U446" s="204"/>
      <c r="V446" s="204"/>
      <c r="W446" s="189">
        <f t="shared" si="6"/>
        <v>1</v>
      </c>
      <c r="X446" s="143"/>
      <c r="Y446" s="143"/>
      <c r="Z446" s="143"/>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97"/>
    </row>
    <row r="447" spans="1:69" s="198" customFormat="1" ht="36.75" customHeight="1">
      <c r="A447" s="362"/>
      <c r="B447" s="353"/>
      <c r="C447" s="321"/>
      <c r="D447" s="353"/>
      <c r="E447" s="321"/>
      <c r="F447" s="321"/>
      <c r="G447" s="321"/>
      <c r="H447" s="278" t="s">
        <v>1475</v>
      </c>
      <c r="I447" s="279" t="s">
        <v>612</v>
      </c>
      <c r="J447" s="279" t="s">
        <v>981</v>
      </c>
      <c r="K447" s="279" t="s">
        <v>24</v>
      </c>
      <c r="L447" s="139" t="s">
        <v>42</v>
      </c>
      <c r="M447" s="26"/>
      <c r="N447" s="26"/>
      <c r="O447" s="26"/>
      <c r="P447" s="26"/>
      <c r="Q447" s="204"/>
      <c r="R447" s="204"/>
      <c r="S447" s="204" t="s">
        <v>36</v>
      </c>
      <c r="T447" s="204"/>
      <c r="U447" s="204"/>
      <c r="V447" s="204"/>
      <c r="W447" s="189">
        <f t="shared" si="6"/>
        <v>1</v>
      </c>
      <c r="X447" s="143"/>
      <c r="Y447" s="143"/>
      <c r="Z447" s="143"/>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97"/>
    </row>
    <row r="448" spans="1:69" s="198" customFormat="1" ht="31.5">
      <c r="A448" s="362"/>
      <c r="B448" s="353"/>
      <c r="C448" s="321"/>
      <c r="D448" s="353"/>
      <c r="E448" s="321"/>
      <c r="F448" s="321"/>
      <c r="G448" s="321"/>
      <c r="H448" s="278" t="s">
        <v>837</v>
      </c>
      <c r="I448" s="279" t="s">
        <v>612</v>
      </c>
      <c r="J448" s="279" t="s">
        <v>981</v>
      </c>
      <c r="K448" s="279" t="s">
        <v>24</v>
      </c>
      <c r="L448" s="139" t="s">
        <v>42</v>
      </c>
      <c r="M448" s="26"/>
      <c r="N448" s="26"/>
      <c r="O448" s="26"/>
      <c r="P448" s="26"/>
      <c r="Q448" s="204"/>
      <c r="R448" s="204"/>
      <c r="S448" s="204"/>
      <c r="T448" s="204" t="s">
        <v>36</v>
      </c>
      <c r="U448" s="204"/>
      <c r="V448" s="204"/>
      <c r="W448" s="189">
        <f t="shared" si="6"/>
        <v>1</v>
      </c>
      <c r="X448" s="143"/>
      <c r="Y448" s="143"/>
      <c r="Z448" s="143"/>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97"/>
    </row>
    <row r="449" spans="1:69" s="198" customFormat="1" ht="31.5">
      <c r="A449" s="363"/>
      <c r="B449" s="354"/>
      <c r="C449" s="322"/>
      <c r="D449" s="354"/>
      <c r="E449" s="322"/>
      <c r="F449" s="322"/>
      <c r="G449" s="322"/>
      <c r="H449" s="278" t="s">
        <v>837</v>
      </c>
      <c r="I449" s="279" t="s">
        <v>612</v>
      </c>
      <c r="J449" s="279" t="s">
        <v>981</v>
      </c>
      <c r="K449" s="279" t="s">
        <v>24</v>
      </c>
      <c r="L449" s="139" t="s">
        <v>42</v>
      </c>
      <c r="M449" s="26"/>
      <c r="N449" s="26"/>
      <c r="O449" s="26"/>
      <c r="P449" s="26"/>
      <c r="Q449" s="204"/>
      <c r="R449" s="204"/>
      <c r="S449" s="204"/>
      <c r="T449" s="204"/>
      <c r="U449" s="204"/>
      <c r="V449" s="204" t="s">
        <v>36</v>
      </c>
      <c r="W449" s="189">
        <f t="shared" si="6"/>
        <v>1</v>
      </c>
      <c r="X449" s="143"/>
      <c r="Y449" s="143"/>
      <c r="Z449" s="143"/>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97"/>
    </row>
    <row r="450" spans="1:69" s="198" customFormat="1" ht="34.5" customHeight="1">
      <c r="A450" s="361">
        <v>66</v>
      </c>
      <c r="B450" s="352" t="s">
        <v>444</v>
      </c>
      <c r="C450" s="320" t="s">
        <v>1</v>
      </c>
      <c r="D450" s="352" t="s">
        <v>440</v>
      </c>
      <c r="E450" s="320" t="s">
        <v>3</v>
      </c>
      <c r="F450" s="320"/>
      <c r="G450" s="320" t="s">
        <v>445</v>
      </c>
      <c r="H450" s="13" t="s">
        <v>838</v>
      </c>
      <c r="I450" s="279" t="s">
        <v>612</v>
      </c>
      <c r="J450" s="279" t="s">
        <v>981</v>
      </c>
      <c r="K450" s="279" t="s">
        <v>24</v>
      </c>
      <c r="L450" s="139" t="s">
        <v>42</v>
      </c>
      <c r="M450" s="26"/>
      <c r="N450" s="204" t="s">
        <v>36</v>
      </c>
      <c r="O450" s="204"/>
      <c r="P450" s="204"/>
      <c r="Q450" s="204"/>
      <c r="R450" s="204"/>
      <c r="S450" s="204"/>
      <c r="T450" s="204"/>
      <c r="U450" s="204"/>
      <c r="V450" s="204"/>
      <c r="W450" s="189">
        <f>COUNTIF(N450:V450,"x")</f>
        <v>1</v>
      </c>
      <c r="X450" s="143"/>
      <c r="Y450" s="143"/>
      <c r="Z450" s="143"/>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97"/>
    </row>
    <row r="451" spans="1:69" s="198" customFormat="1" ht="34.5" customHeight="1">
      <c r="A451" s="362"/>
      <c r="B451" s="353"/>
      <c r="C451" s="321"/>
      <c r="D451" s="353"/>
      <c r="E451" s="321"/>
      <c r="F451" s="321"/>
      <c r="G451" s="321"/>
      <c r="H451" s="13" t="s">
        <v>838</v>
      </c>
      <c r="I451" s="279"/>
      <c r="J451" s="279"/>
      <c r="K451" s="279" t="s">
        <v>24</v>
      </c>
      <c r="L451" s="139" t="s">
        <v>42</v>
      </c>
      <c r="M451" s="26"/>
      <c r="N451" s="204"/>
      <c r="O451" s="204" t="s">
        <v>36</v>
      </c>
      <c r="P451" s="204"/>
      <c r="Q451" s="204"/>
      <c r="R451" s="204"/>
      <c r="S451" s="204"/>
      <c r="T451" s="204"/>
      <c r="U451" s="204"/>
      <c r="V451" s="204"/>
      <c r="W451" s="189">
        <f t="shared" si="6"/>
        <v>1</v>
      </c>
      <c r="X451" s="143"/>
      <c r="Y451" s="143"/>
      <c r="Z451" s="143"/>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97"/>
    </row>
    <row r="452" spans="1:69" s="198" customFormat="1" ht="34.5" customHeight="1">
      <c r="A452" s="362"/>
      <c r="B452" s="353"/>
      <c r="C452" s="321"/>
      <c r="D452" s="353"/>
      <c r="E452" s="321"/>
      <c r="F452" s="321"/>
      <c r="G452" s="321"/>
      <c r="H452" s="13" t="s">
        <v>838</v>
      </c>
      <c r="I452" s="279"/>
      <c r="J452" s="279"/>
      <c r="K452" s="279" t="s">
        <v>24</v>
      </c>
      <c r="L452" s="139" t="s">
        <v>42</v>
      </c>
      <c r="M452" s="26"/>
      <c r="N452" s="204"/>
      <c r="O452" s="204"/>
      <c r="P452" s="204" t="s">
        <v>36</v>
      </c>
      <c r="Q452" s="204"/>
      <c r="R452" s="204"/>
      <c r="S452" s="204"/>
      <c r="T452" s="204"/>
      <c r="U452" s="204"/>
      <c r="V452" s="204"/>
      <c r="W452" s="189">
        <f t="shared" si="6"/>
        <v>1</v>
      </c>
      <c r="X452" s="143"/>
      <c r="Y452" s="143"/>
      <c r="Z452" s="143"/>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97"/>
    </row>
    <row r="453" spans="1:69" s="198" customFormat="1" ht="34.5" customHeight="1">
      <c r="A453" s="362"/>
      <c r="B453" s="353"/>
      <c r="C453" s="321"/>
      <c r="D453" s="353"/>
      <c r="E453" s="321"/>
      <c r="F453" s="321"/>
      <c r="G453" s="321"/>
      <c r="H453" s="13" t="s">
        <v>838</v>
      </c>
      <c r="I453" s="279" t="s">
        <v>612</v>
      </c>
      <c r="J453" s="279" t="s">
        <v>981</v>
      </c>
      <c r="K453" s="279" t="s">
        <v>24</v>
      </c>
      <c r="L453" s="139" t="s">
        <v>42</v>
      </c>
      <c r="M453" s="26"/>
      <c r="N453" s="204"/>
      <c r="O453" s="204"/>
      <c r="P453" s="204"/>
      <c r="Q453" s="204"/>
      <c r="R453" s="204" t="s">
        <v>36</v>
      </c>
      <c r="S453" s="204"/>
      <c r="T453" s="204"/>
      <c r="U453" s="204"/>
      <c r="V453" s="204"/>
      <c r="W453" s="189">
        <f t="shared" si="6"/>
        <v>1</v>
      </c>
      <c r="X453" s="143"/>
      <c r="Y453" s="143"/>
      <c r="Z453" s="14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97"/>
    </row>
    <row r="454" spans="1:69" s="198" customFormat="1" ht="34.5" customHeight="1">
      <c r="A454" s="362"/>
      <c r="B454" s="353"/>
      <c r="C454" s="321"/>
      <c r="D454" s="353"/>
      <c r="E454" s="321"/>
      <c r="F454" s="321"/>
      <c r="G454" s="321"/>
      <c r="H454" s="13" t="s">
        <v>838</v>
      </c>
      <c r="I454" s="279" t="s">
        <v>612</v>
      </c>
      <c r="J454" s="279" t="s">
        <v>981</v>
      </c>
      <c r="K454" s="279" t="s">
        <v>24</v>
      </c>
      <c r="L454" s="139" t="s">
        <v>42</v>
      </c>
      <c r="M454" s="26"/>
      <c r="N454" s="204"/>
      <c r="O454" s="204"/>
      <c r="P454" s="204"/>
      <c r="Q454" s="204"/>
      <c r="R454" s="204"/>
      <c r="S454" s="204"/>
      <c r="T454" s="204"/>
      <c r="U454" s="204" t="s">
        <v>36</v>
      </c>
      <c r="V454" s="204"/>
      <c r="W454" s="189">
        <f t="shared" si="6"/>
        <v>1</v>
      </c>
      <c r="X454" s="143"/>
      <c r="Y454" s="143"/>
      <c r="Z454" s="143"/>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97"/>
    </row>
    <row r="455" spans="1:69" s="198" customFormat="1" ht="58.5" customHeight="1">
      <c r="A455" s="26">
        <v>69</v>
      </c>
      <c r="B455" s="278" t="s">
        <v>446</v>
      </c>
      <c r="C455" s="279" t="s">
        <v>3</v>
      </c>
      <c r="D455" s="278" t="s">
        <v>447</v>
      </c>
      <c r="E455" s="279" t="s">
        <v>3</v>
      </c>
      <c r="F455" s="279"/>
      <c r="G455" s="278" t="s">
        <v>447</v>
      </c>
      <c r="H455" s="278" t="s">
        <v>1476</v>
      </c>
      <c r="I455" s="279" t="s">
        <v>612</v>
      </c>
      <c r="J455" s="279" t="s">
        <v>981</v>
      </c>
      <c r="K455" s="279" t="s">
        <v>24</v>
      </c>
      <c r="L455" s="139" t="s">
        <v>42</v>
      </c>
      <c r="M455" s="26"/>
      <c r="N455" s="26" t="s">
        <v>36</v>
      </c>
      <c r="O455" s="26"/>
      <c r="P455" s="26"/>
      <c r="Q455" s="26"/>
      <c r="R455" s="26"/>
      <c r="S455" s="26"/>
      <c r="T455" s="26"/>
      <c r="U455" s="26"/>
      <c r="V455" s="26"/>
      <c r="W455" s="189">
        <f t="shared" si="6"/>
        <v>1</v>
      </c>
      <c r="X455" s="143"/>
      <c r="Y455" s="143"/>
      <c r="Z455" s="143"/>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97"/>
    </row>
    <row r="456" spans="1:69" s="198" customFormat="1" ht="57" customHeight="1">
      <c r="A456" s="361">
        <v>71</v>
      </c>
      <c r="B456" s="352" t="s">
        <v>1125</v>
      </c>
      <c r="C456" s="320" t="s">
        <v>3</v>
      </c>
      <c r="D456" s="278" t="s">
        <v>1126</v>
      </c>
      <c r="E456" s="391" t="s">
        <v>3</v>
      </c>
      <c r="F456" s="263"/>
      <c r="G456" s="5" t="s">
        <v>1126</v>
      </c>
      <c r="H456" s="252" t="s">
        <v>1286</v>
      </c>
      <c r="I456" s="279"/>
      <c r="J456" s="279"/>
      <c r="K456" s="279" t="s">
        <v>24</v>
      </c>
      <c r="L456" s="139" t="s">
        <v>42</v>
      </c>
      <c r="M456" s="26">
        <v>1</v>
      </c>
      <c r="N456" s="26"/>
      <c r="O456" s="26"/>
      <c r="P456" s="26"/>
      <c r="Q456" s="26" t="s">
        <v>36</v>
      </c>
      <c r="R456" s="26"/>
      <c r="S456" s="26"/>
      <c r="T456" s="26"/>
      <c r="U456" s="26"/>
      <c r="V456" s="26"/>
      <c r="W456" s="189">
        <f t="shared" si="6"/>
        <v>1</v>
      </c>
      <c r="X456" s="143"/>
      <c r="Y456" s="143"/>
      <c r="Z456" s="143"/>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207" t="s">
        <v>1130</v>
      </c>
    </row>
    <row r="457" spans="1:69" s="198" customFormat="1" ht="57" customHeight="1">
      <c r="A457" s="362"/>
      <c r="B457" s="353"/>
      <c r="C457" s="321"/>
      <c r="D457" s="278" t="s">
        <v>1127</v>
      </c>
      <c r="E457" s="388"/>
      <c r="F457" s="263"/>
      <c r="G457" s="5" t="s">
        <v>1127</v>
      </c>
      <c r="H457" s="252" t="s">
        <v>1287</v>
      </c>
      <c r="I457" s="279"/>
      <c r="J457" s="279"/>
      <c r="K457" s="279" t="s">
        <v>24</v>
      </c>
      <c r="L457" s="139" t="s">
        <v>42</v>
      </c>
      <c r="M457" s="26">
        <v>1</v>
      </c>
      <c r="N457" s="26"/>
      <c r="O457" s="26"/>
      <c r="P457" s="26"/>
      <c r="Q457" s="26"/>
      <c r="R457" s="26" t="s">
        <v>36</v>
      </c>
      <c r="S457" s="26"/>
      <c r="T457" s="26"/>
      <c r="U457" s="26"/>
      <c r="V457" s="26"/>
      <c r="W457" s="189">
        <f t="shared" si="6"/>
        <v>1</v>
      </c>
      <c r="X457" s="143"/>
      <c r="Y457" s="143"/>
      <c r="Z457" s="143"/>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207" t="s">
        <v>1131</v>
      </c>
    </row>
    <row r="458" spans="1:69" s="198" customFormat="1" ht="57" customHeight="1">
      <c r="A458" s="362"/>
      <c r="B458" s="353"/>
      <c r="C458" s="321"/>
      <c r="D458" s="278" t="s">
        <v>1128</v>
      </c>
      <c r="E458" s="388"/>
      <c r="F458" s="263"/>
      <c r="G458" s="5" t="s">
        <v>1128</v>
      </c>
      <c r="H458" s="252" t="s">
        <v>1288</v>
      </c>
      <c r="I458" s="279"/>
      <c r="J458" s="279"/>
      <c r="K458" s="279" t="s">
        <v>24</v>
      </c>
      <c r="L458" s="139" t="s">
        <v>42</v>
      </c>
      <c r="M458" s="26">
        <v>1</v>
      </c>
      <c r="N458" s="26"/>
      <c r="O458" s="26"/>
      <c r="P458" s="26"/>
      <c r="Q458" s="26"/>
      <c r="R458" s="26"/>
      <c r="S458" s="26" t="s">
        <v>36</v>
      </c>
      <c r="T458" s="26"/>
      <c r="U458" s="26"/>
      <c r="V458" s="26"/>
      <c r="W458" s="189">
        <f t="shared" si="6"/>
        <v>1</v>
      </c>
      <c r="X458" s="143"/>
      <c r="Y458" s="143"/>
      <c r="Z458" s="143"/>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207" t="s">
        <v>1132</v>
      </c>
    </row>
    <row r="459" spans="1:69" s="198" customFormat="1" ht="57" customHeight="1">
      <c r="A459" s="363"/>
      <c r="B459" s="354"/>
      <c r="C459" s="322"/>
      <c r="D459" s="278" t="s">
        <v>1129</v>
      </c>
      <c r="E459" s="392"/>
      <c r="F459" s="263"/>
      <c r="G459" s="5" t="s">
        <v>1129</v>
      </c>
      <c r="H459" s="252" t="s">
        <v>1289</v>
      </c>
      <c r="I459" s="279"/>
      <c r="J459" s="279"/>
      <c r="K459" s="279" t="s">
        <v>24</v>
      </c>
      <c r="L459" s="139" t="s">
        <v>42</v>
      </c>
      <c r="M459" s="26">
        <v>1</v>
      </c>
      <c r="N459" s="26"/>
      <c r="O459" s="26"/>
      <c r="P459" s="26"/>
      <c r="Q459" s="26"/>
      <c r="R459" s="26"/>
      <c r="S459" s="26"/>
      <c r="T459" s="26" t="s">
        <v>36</v>
      </c>
      <c r="U459" s="26"/>
      <c r="V459" s="26"/>
      <c r="W459" s="189">
        <f t="shared" si="6"/>
        <v>1</v>
      </c>
      <c r="X459" s="143"/>
      <c r="Y459" s="143"/>
      <c r="Z459" s="143"/>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207" t="s">
        <v>1133</v>
      </c>
    </row>
    <row r="460" spans="1:69" s="198" customFormat="1" ht="37.5" customHeight="1">
      <c r="A460" s="361">
        <v>74</v>
      </c>
      <c r="B460" s="352" t="s">
        <v>1136</v>
      </c>
      <c r="C460" s="320" t="s">
        <v>3</v>
      </c>
      <c r="D460" s="138" t="s">
        <v>1137</v>
      </c>
      <c r="E460" s="320" t="s">
        <v>4</v>
      </c>
      <c r="F460" s="320"/>
      <c r="G460" s="138" t="s">
        <v>1137</v>
      </c>
      <c r="H460" s="278" t="s">
        <v>1514</v>
      </c>
      <c r="I460" s="279" t="s">
        <v>612</v>
      </c>
      <c r="J460" s="279" t="s">
        <v>981</v>
      </c>
      <c r="K460" s="279" t="s">
        <v>24</v>
      </c>
      <c r="L460" s="139" t="s">
        <v>42</v>
      </c>
      <c r="M460" s="26">
        <v>1</v>
      </c>
      <c r="N460" s="26"/>
      <c r="O460" s="26"/>
      <c r="P460" s="26" t="s">
        <v>36</v>
      </c>
      <c r="Q460" s="26"/>
      <c r="R460" s="26"/>
      <c r="S460" s="26"/>
      <c r="T460" s="26"/>
      <c r="U460" s="26"/>
      <c r="V460" s="26"/>
      <c r="W460" s="189">
        <f t="shared" si="6"/>
        <v>1</v>
      </c>
      <c r="X460" s="143"/>
      <c r="Y460" s="143"/>
      <c r="Z460" s="143"/>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85" t="s">
        <v>1140</v>
      </c>
    </row>
    <row r="461" spans="1:69" s="198" customFormat="1" ht="37.5" customHeight="1">
      <c r="A461" s="362"/>
      <c r="B461" s="353"/>
      <c r="C461" s="321"/>
      <c r="D461" s="138" t="s">
        <v>1134</v>
      </c>
      <c r="E461" s="321"/>
      <c r="F461" s="321"/>
      <c r="G461" s="138" t="s">
        <v>1134</v>
      </c>
      <c r="H461" s="278" t="s">
        <v>1515</v>
      </c>
      <c r="I461" s="279" t="s">
        <v>612</v>
      </c>
      <c r="J461" s="279" t="s">
        <v>981</v>
      </c>
      <c r="K461" s="279" t="s">
        <v>24</v>
      </c>
      <c r="L461" s="139" t="s">
        <v>42</v>
      </c>
      <c r="M461" s="26">
        <v>1</v>
      </c>
      <c r="N461" s="26"/>
      <c r="O461" s="26"/>
      <c r="P461" s="26"/>
      <c r="Q461" s="26" t="s">
        <v>36</v>
      </c>
      <c r="R461" s="26"/>
      <c r="S461" s="26"/>
      <c r="T461" s="26"/>
      <c r="U461" s="26"/>
      <c r="V461" s="26"/>
      <c r="W461" s="189">
        <f t="shared" si="6"/>
        <v>1</v>
      </c>
      <c r="X461" s="143"/>
      <c r="Y461" s="143"/>
      <c r="Z461" s="143"/>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11" t="s">
        <v>1141</v>
      </c>
    </row>
    <row r="462" spans="1:69" s="198" customFormat="1" ht="37.5" customHeight="1">
      <c r="A462" s="362"/>
      <c r="B462" s="353"/>
      <c r="C462" s="321"/>
      <c r="D462" s="138" t="s">
        <v>1135</v>
      </c>
      <c r="E462" s="321"/>
      <c r="F462" s="321"/>
      <c r="G462" s="138" t="s">
        <v>1135</v>
      </c>
      <c r="H462" s="278" t="s">
        <v>1516</v>
      </c>
      <c r="I462" s="279" t="s">
        <v>612</v>
      </c>
      <c r="J462" s="279" t="s">
        <v>981</v>
      </c>
      <c r="K462" s="279" t="s">
        <v>24</v>
      </c>
      <c r="L462" s="139" t="s">
        <v>42</v>
      </c>
      <c r="M462" s="26">
        <v>1</v>
      </c>
      <c r="N462" s="26"/>
      <c r="O462" s="26"/>
      <c r="P462" s="26"/>
      <c r="Q462" s="26"/>
      <c r="R462" s="26" t="s">
        <v>36</v>
      </c>
      <c r="S462" s="26"/>
      <c r="T462" s="26"/>
      <c r="U462" s="26"/>
      <c r="V462" s="26"/>
      <c r="W462" s="189">
        <f t="shared" si="6"/>
        <v>1</v>
      </c>
      <c r="X462" s="143"/>
      <c r="Y462" s="143"/>
      <c r="Z462" s="143"/>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11" t="s">
        <v>1142</v>
      </c>
    </row>
    <row r="463" spans="1:69" s="198" customFormat="1" ht="37.5" customHeight="1">
      <c r="A463" s="362"/>
      <c r="B463" s="353"/>
      <c r="C463" s="321"/>
      <c r="D463" s="138" t="s">
        <v>1145</v>
      </c>
      <c r="E463" s="321"/>
      <c r="F463" s="321"/>
      <c r="G463" s="138" t="s">
        <v>1145</v>
      </c>
      <c r="H463" s="278" t="s">
        <v>1517</v>
      </c>
      <c r="I463" s="279" t="s">
        <v>612</v>
      </c>
      <c r="J463" s="279" t="s">
        <v>981</v>
      </c>
      <c r="K463" s="279" t="s">
        <v>24</v>
      </c>
      <c r="L463" s="139" t="s">
        <v>42</v>
      </c>
      <c r="M463" s="26">
        <v>1</v>
      </c>
      <c r="N463" s="26"/>
      <c r="O463" s="26"/>
      <c r="P463" s="26"/>
      <c r="Q463" s="26"/>
      <c r="R463" s="26"/>
      <c r="S463" s="26" t="s">
        <v>36</v>
      </c>
      <c r="T463" s="26"/>
      <c r="U463" s="26"/>
      <c r="V463" s="26"/>
      <c r="W463" s="189">
        <f t="shared" si="6"/>
        <v>1</v>
      </c>
      <c r="X463" s="143"/>
      <c r="Y463" s="143"/>
      <c r="Z463" s="14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11" t="s">
        <v>1147</v>
      </c>
    </row>
    <row r="464" spans="1:69" s="198" customFormat="1" ht="37.5" customHeight="1">
      <c r="A464" s="362"/>
      <c r="B464" s="353"/>
      <c r="C464" s="321"/>
      <c r="D464" s="138" t="s">
        <v>1138</v>
      </c>
      <c r="E464" s="321"/>
      <c r="F464" s="321"/>
      <c r="G464" s="138" t="s">
        <v>1138</v>
      </c>
      <c r="H464" s="278" t="s">
        <v>1518</v>
      </c>
      <c r="I464" s="279" t="s">
        <v>612</v>
      </c>
      <c r="J464" s="279" t="s">
        <v>981</v>
      </c>
      <c r="K464" s="279" t="s">
        <v>24</v>
      </c>
      <c r="L464" s="139" t="s">
        <v>42</v>
      </c>
      <c r="M464" s="26">
        <v>1</v>
      </c>
      <c r="N464" s="26"/>
      <c r="O464" s="26"/>
      <c r="P464" s="26"/>
      <c r="Q464" s="26"/>
      <c r="R464" s="26"/>
      <c r="S464" s="26"/>
      <c r="T464" s="26"/>
      <c r="U464" s="26" t="s">
        <v>36</v>
      </c>
      <c r="V464" s="26"/>
      <c r="W464" s="189">
        <f t="shared" si="6"/>
        <v>1</v>
      </c>
      <c r="X464" s="143"/>
      <c r="Y464" s="143"/>
      <c r="Z464" s="143"/>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11" t="s">
        <v>1143</v>
      </c>
    </row>
    <row r="465" spans="1:69" s="198" customFormat="1" ht="37.5" customHeight="1">
      <c r="A465" s="362"/>
      <c r="B465" s="353"/>
      <c r="C465" s="321"/>
      <c r="D465" s="138" t="s">
        <v>1146</v>
      </c>
      <c r="E465" s="321"/>
      <c r="F465" s="321"/>
      <c r="G465" s="138" t="s">
        <v>1146</v>
      </c>
      <c r="H465" s="278" t="s">
        <v>1519</v>
      </c>
      <c r="I465" s="279" t="s">
        <v>612</v>
      </c>
      <c r="J465" s="279" t="s">
        <v>981</v>
      </c>
      <c r="K465" s="279" t="s">
        <v>24</v>
      </c>
      <c r="L465" s="139" t="s">
        <v>42</v>
      </c>
      <c r="M465" s="26">
        <v>1</v>
      </c>
      <c r="N465" s="26"/>
      <c r="O465" s="26"/>
      <c r="P465" s="26"/>
      <c r="Q465" s="26"/>
      <c r="R465" s="26"/>
      <c r="S465" s="26"/>
      <c r="T465" s="26"/>
      <c r="U465" s="26" t="s">
        <v>36</v>
      </c>
      <c r="V465" s="26"/>
      <c r="W465" s="189">
        <f t="shared" si="6"/>
        <v>1</v>
      </c>
      <c r="X465" s="143"/>
      <c r="Y465" s="143"/>
      <c r="Z465" s="143"/>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11" t="s">
        <v>1144</v>
      </c>
    </row>
    <row r="466" spans="1:69" s="198" customFormat="1" ht="37.5" customHeight="1">
      <c r="A466" s="362"/>
      <c r="B466" s="353"/>
      <c r="C466" s="321"/>
      <c r="D466" s="138" t="s">
        <v>1139</v>
      </c>
      <c r="E466" s="322"/>
      <c r="F466" s="321"/>
      <c r="G466" s="138" t="s">
        <v>1139</v>
      </c>
      <c r="H466" s="278" t="s">
        <v>1520</v>
      </c>
      <c r="I466" s="279" t="s">
        <v>612</v>
      </c>
      <c r="J466" s="279" t="s">
        <v>981</v>
      </c>
      <c r="K466" s="279" t="s">
        <v>24</v>
      </c>
      <c r="L466" s="139" t="s">
        <v>42</v>
      </c>
      <c r="M466" s="26">
        <v>1</v>
      </c>
      <c r="N466" s="26"/>
      <c r="O466" s="26"/>
      <c r="P466" s="26"/>
      <c r="Q466" s="26"/>
      <c r="R466" s="26"/>
      <c r="S466" s="26"/>
      <c r="T466" s="26"/>
      <c r="U466" s="26"/>
      <c r="V466" s="26" t="s">
        <v>36</v>
      </c>
      <c r="W466" s="189">
        <f t="shared" si="6"/>
        <v>1</v>
      </c>
      <c r="X466" s="143"/>
      <c r="Y466" s="143"/>
      <c r="Z466" s="143"/>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11" t="s">
        <v>1148</v>
      </c>
    </row>
    <row r="467" spans="1:69" s="198" customFormat="1" ht="146.25" customHeight="1">
      <c r="A467" s="26">
        <v>77</v>
      </c>
      <c r="B467" s="278" t="s">
        <v>1149</v>
      </c>
      <c r="C467" s="279" t="s">
        <v>1</v>
      </c>
      <c r="D467" s="278" t="s">
        <v>1150</v>
      </c>
      <c r="E467" s="279" t="s">
        <v>3</v>
      </c>
      <c r="F467" s="259" t="s">
        <v>36</v>
      </c>
      <c r="G467" s="281" t="s">
        <v>448</v>
      </c>
      <c r="H467" s="278" t="s">
        <v>1477</v>
      </c>
      <c r="I467" s="279" t="s">
        <v>612</v>
      </c>
      <c r="J467" s="279" t="s">
        <v>981</v>
      </c>
      <c r="K467" s="76" t="s">
        <v>24</v>
      </c>
      <c r="L467" s="139" t="s">
        <v>42</v>
      </c>
      <c r="M467" s="206"/>
      <c r="N467" s="26"/>
      <c r="O467" s="26"/>
      <c r="P467" s="26"/>
      <c r="Q467" s="26" t="s">
        <v>36</v>
      </c>
      <c r="R467" s="26"/>
      <c r="S467" s="26"/>
      <c r="T467" s="26"/>
      <c r="U467" s="26"/>
      <c r="V467" s="26"/>
      <c r="W467" s="189">
        <f t="shared" si="6"/>
        <v>1</v>
      </c>
      <c r="X467" s="143"/>
      <c r="Y467" s="143"/>
      <c r="Z467" s="143"/>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97"/>
    </row>
    <row r="468" spans="1:69" s="198" customFormat="1" ht="40.5" customHeight="1">
      <c r="A468" s="26">
        <v>79</v>
      </c>
      <c r="B468" s="98" t="s">
        <v>1151</v>
      </c>
      <c r="C468" s="279" t="s">
        <v>1005</v>
      </c>
      <c r="D468" s="98" t="s">
        <v>1152</v>
      </c>
      <c r="E468" s="279" t="s">
        <v>1005</v>
      </c>
      <c r="F468" s="259"/>
      <c r="G468" s="15" t="s">
        <v>1152</v>
      </c>
      <c r="H468" s="98" t="s">
        <v>1152</v>
      </c>
      <c r="I468" s="279"/>
      <c r="J468" s="279"/>
      <c r="K468" s="76" t="s">
        <v>24</v>
      </c>
      <c r="L468" s="139" t="s">
        <v>42</v>
      </c>
      <c r="M468" s="206"/>
      <c r="N468" s="26"/>
      <c r="O468" s="26"/>
      <c r="P468" s="26"/>
      <c r="Q468" s="26"/>
      <c r="R468" s="26"/>
      <c r="S468" s="26"/>
      <c r="T468" s="26"/>
      <c r="U468" s="26"/>
      <c r="V468" s="26" t="s">
        <v>36</v>
      </c>
      <c r="W468" s="189">
        <f t="shared" si="6"/>
        <v>1</v>
      </c>
      <c r="X468" s="143"/>
      <c r="Y468" s="143"/>
      <c r="Z468" s="143"/>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97"/>
    </row>
    <row r="469" spans="1:69" s="198" customFormat="1" ht="61.5" customHeight="1">
      <c r="A469" s="361">
        <v>81</v>
      </c>
      <c r="B469" s="352" t="s">
        <v>1153</v>
      </c>
      <c r="C469" s="320" t="s">
        <v>3</v>
      </c>
      <c r="D469" s="389" t="s">
        <v>1156</v>
      </c>
      <c r="E469" s="279" t="s">
        <v>3</v>
      </c>
      <c r="F469" s="259"/>
      <c r="G469" s="361" t="s">
        <v>1156</v>
      </c>
      <c r="H469" s="278" t="s">
        <v>1478</v>
      </c>
      <c r="I469" s="279"/>
      <c r="J469" s="279"/>
      <c r="K469" s="76" t="s">
        <v>24</v>
      </c>
      <c r="L469" s="139" t="s">
        <v>42</v>
      </c>
      <c r="M469" s="206"/>
      <c r="N469" s="26" t="s">
        <v>36</v>
      </c>
      <c r="O469" s="26"/>
      <c r="P469" s="26"/>
      <c r="Q469" s="26"/>
      <c r="R469" s="26"/>
      <c r="S469" s="26"/>
      <c r="T469" s="26"/>
      <c r="U469" s="26"/>
      <c r="V469" s="26"/>
      <c r="W469" s="189">
        <f t="shared" si="6"/>
        <v>1</v>
      </c>
      <c r="X469" s="143"/>
      <c r="Y469" s="143"/>
      <c r="Z469" s="143"/>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97"/>
    </row>
    <row r="470" spans="1:69" s="198" customFormat="1" ht="51" customHeight="1">
      <c r="A470" s="363"/>
      <c r="B470" s="354"/>
      <c r="C470" s="322"/>
      <c r="D470" s="390"/>
      <c r="E470" s="279"/>
      <c r="F470" s="259"/>
      <c r="G470" s="363"/>
      <c r="H470" s="278" t="s">
        <v>1479</v>
      </c>
      <c r="I470" s="279"/>
      <c r="J470" s="279"/>
      <c r="K470" s="76" t="s">
        <v>24</v>
      </c>
      <c r="L470" s="139" t="s">
        <v>42</v>
      </c>
      <c r="M470" s="206"/>
      <c r="N470" s="26"/>
      <c r="O470" s="26"/>
      <c r="P470" s="26" t="s">
        <v>36</v>
      </c>
      <c r="Q470" s="26"/>
      <c r="R470" s="26"/>
      <c r="S470" s="26"/>
      <c r="T470" s="26"/>
      <c r="U470" s="26"/>
      <c r="V470" s="26"/>
      <c r="W470" s="189">
        <f t="shared" si="6"/>
        <v>1</v>
      </c>
      <c r="X470" s="143"/>
      <c r="Y470" s="143"/>
      <c r="Z470" s="143"/>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97"/>
    </row>
    <row r="471" spans="1:69" s="198" customFormat="1" ht="71.25" customHeight="1">
      <c r="A471" s="26">
        <v>83</v>
      </c>
      <c r="B471" s="138" t="s">
        <v>1154</v>
      </c>
      <c r="C471" s="76" t="s">
        <v>4</v>
      </c>
      <c r="D471" s="138" t="s">
        <v>1155</v>
      </c>
      <c r="E471" s="76" t="s">
        <v>4</v>
      </c>
      <c r="F471" s="76" t="s">
        <v>36</v>
      </c>
      <c r="G471" s="138" t="s">
        <v>1155</v>
      </c>
      <c r="H471" s="278" t="s">
        <v>1480</v>
      </c>
      <c r="I471" s="279"/>
      <c r="J471" s="279"/>
      <c r="K471" s="76" t="s">
        <v>24</v>
      </c>
      <c r="L471" s="139" t="s">
        <v>42</v>
      </c>
      <c r="M471" s="206"/>
      <c r="N471" s="26"/>
      <c r="O471" s="26"/>
      <c r="P471" s="26"/>
      <c r="Q471" s="26"/>
      <c r="R471" s="26"/>
      <c r="S471" s="26" t="s">
        <v>36</v>
      </c>
      <c r="T471" s="26"/>
      <c r="U471" s="26"/>
      <c r="V471" s="26"/>
      <c r="W471" s="189">
        <f t="shared" si="6"/>
        <v>1</v>
      </c>
      <c r="X471" s="143"/>
      <c r="Y471" s="143"/>
      <c r="Z471" s="143"/>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97"/>
    </row>
    <row r="472" spans="1:69" s="198" customFormat="1" ht="36" customHeight="1">
      <c r="A472" s="25">
        <v>85</v>
      </c>
      <c r="B472" s="219" t="s">
        <v>450</v>
      </c>
      <c r="C472" s="76" t="s">
        <v>4</v>
      </c>
      <c r="D472" s="219" t="s">
        <v>449</v>
      </c>
      <c r="E472" s="76" t="s">
        <v>4</v>
      </c>
      <c r="F472" s="76" t="s">
        <v>36</v>
      </c>
      <c r="G472" s="7" t="s">
        <v>449</v>
      </c>
      <c r="H472" s="98" t="s">
        <v>1481</v>
      </c>
      <c r="I472" s="279" t="s">
        <v>612</v>
      </c>
      <c r="J472" s="279" t="s">
        <v>981</v>
      </c>
      <c r="K472" s="76" t="s">
        <v>24</v>
      </c>
      <c r="L472" s="139" t="s">
        <v>42</v>
      </c>
      <c r="M472" s="14"/>
      <c r="N472" s="26"/>
      <c r="O472" s="26" t="s">
        <v>36</v>
      </c>
      <c r="P472" s="26"/>
      <c r="Q472" s="26"/>
      <c r="R472" s="26"/>
      <c r="S472" s="26"/>
      <c r="T472" s="26"/>
      <c r="U472" s="26"/>
      <c r="V472" s="26"/>
      <c r="W472" s="189">
        <f t="shared" si="6"/>
        <v>1</v>
      </c>
      <c r="X472" s="143"/>
      <c r="Y472" s="143"/>
      <c r="Z472" s="143"/>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97"/>
    </row>
    <row r="473" spans="1:69">
      <c r="A473" s="364" t="s">
        <v>451</v>
      </c>
      <c r="B473" s="365"/>
      <c r="C473" s="365"/>
      <c r="D473" s="366"/>
      <c r="E473" s="141" t="s">
        <v>27</v>
      </c>
      <c r="F473" s="141"/>
      <c r="G473" s="141"/>
      <c r="H473" s="141"/>
      <c r="I473" s="141"/>
      <c r="J473" s="141"/>
      <c r="K473" s="141"/>
      <c r="L473" s="141" t="s">
        <v>27</v>
      </c>
      <c r="M473" s="137" t="s">
        <v>39</v>
      </c>
      <c r="N473" s="141" t="s">
        <v>27</v>
      </c>
      <c r="O473" s="141" t="s">
        <v>27</v>
      </c>
      <c r="P473" s="141" t="s">
        <v>27</v>
      </c>
      <c r="Q473" s="141" t="s">
        <v>27</v>
      </c>
      <c r="R473" s="141" t="s">
        <v>27</v>
      </c>
      <c r="S473" s="141" t="s">
        <v>27</v>
      </c>
      <c r="T473" s="141" t="s">
        <v>27</v>
      </c>
      <c r="U473" s="141" t="s">
        <v>27</v>
      </c>
      <c r="V473" s="141" t="s">
        <v>27</v>
      </c>
      <c r="W473" s="141"/>
      <c r="X473" s="143"/>
      <c r="Y473" s="143"/>
      <c r="Z473" s="14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row>
    <row r="474" spans="1:69">
      <c r="A474" s="364" t="s">
        <v>14</v>
      </c>
      <c r="B474" s="365"/>
      <c r="C474" s="365"/>
      <c r="D474" s="366"/>
      <c r="E474" s="141" t="s">
        <v>27</v>
      </c>
      <c r="F474" s="141"/>
      <c r="G474" s="141"/>
      <c r="H474" s="141"/>
      <c r="I474" s="141"/>
      <c r="J474" s="141"/>
      <c r="K474" s="141"/>
      <c r="L474" s="141" t="s">
        <v>27</v>
      </c>
      <c r="M474" s="137" t="s">
        <v>457</v>
      </c>
      <c r="N474" s="141"/>
      <c r="O474" s="141"/>
      <c r="P474" s="141"/>
      <c r="Q474" s="141"/>
      <c r="R474" s="141"/>
      <c r="S474" s="141"/>
      <c r="T474" s="141"/>
      <c r="U474" s="141"/>
      <c r="V474" s="141"/>
      <c r="W474" s="141"/>
      <c r="X474" s="143"/>
      <c r="Y474" s="143"/>
      <c r="Z474" s="143"/>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row>
    <row r="475" spans="1:69">
      <c r="A475" s="364" t="s">
        <v>15</v>
      </c>
      <c r="B475" s="365"/>
      <c r="C475" s="365"/>
      <c r="D475" s="366"/>
      <c r="E475" s="141" t="s">
        <v>27</v>
      </c>
      <c r="F475" s="141"/>
      <c r="G475" s="141"/>
      <c r="H475" s="141"/>
      <c r="I475" s="141"/>
      <c r="J475" s="141"/>
      <c r="K475" s="141"/>
      <c r="L475" s="141" t="s">
        <v>27</v>
      </c>
      <c r="M475" s="137" t="s">
        <v>35</v>
      </c>
      <c r="N475" s="141"/>
      <c r="O475" s="141"/>
      <c r="P475" s="141"/>
      <c r="Q475" s="141"/>
      <c r="R475" s="141"/>
      <c r="S475" s="141"/>
      <c r="T475" s="141"/>
      <c r="U475" s="141"/>
      <c r="V475" s="141"/>
      <c r="W475" s="141"/>
      <c r="X475" s="143"/>
      <c r="Y475" s="143"/>
      <c r="Z475" s="143"/>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row>
    <row r="476" spans="1:69" s="198" customFormat="1" ht="40.5" customHeight="1">
      <c r="A476" s="249">
        <v>2</v>
      </c>
      <c r="B476" s="278" t="s">
        <v>452</v>
      </c>
      <c r="C476" s="279" t="s">
        <v>1</v>
      </c>
      <c r="D476" s="278" t="s">
        <v>453</v>
      </c>
      <c r="E476" s="279" t="s">
        <v>3</v>
      </c>
      <c r="F476" s="279"/>
      <c r="G476" s="278" t="s">
        <v>453</v>
      </c>
      <c r="H476" s="278" t="s">
        <v>839</v>
      </c>
      <c r="I476" s="279" t="s">
        <v>612</v>
      </c>
      <c r="J476" s="279" t="s">
        <v>981</v>
      </c>
      <c r="K476" s="279" t="s">
        <v>26</v>
      </c>
      <c r="L476" s="139" t="s">
        <v>42</v>
      </c>
      <c r="M476" s="26"/>
      <c r="N476" s="26"/>
      <c r="O476" s="26"/>
      <c r="P476" s="26" t="s">
        <v>36</v>
      </c>
      <c r="Q476" s="26"/>
      <c r="R476" s="26"/>
      <c r="S476" s="26"/>
      <c r="T476" s="26"/>
      <c r="U476" s="26"/>
      <c r="V476" s="26"/>
      <c r="W476" s="189">
        <f t="shared" si="6"/>
        <v>1</v>
      </c>
      <c r="X476" s="143"/>
      <c r="Y476" s="143"/>
      <c r="Z476" s="143"/>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97"/>
    </row>
    <row r="477" spans="1:69" s="198" customFormat="1" ht="47.25">
      <c r="A477" s="249">
        <v>6</v>
      </c>
      <c r="B477" s="138" t="s">
        <v>492</v>
      </c>
      <c r="C477" s="86" t="s">
        <v>4</v>
      </c>
      <c r="D477" s="271" t="s">
        <v>1157</v>
      </c>
      <c r="E477" s="86" t="s">
        <v>4</v>
      </c>
      <c r="F477" s="261" t="s">
        <v>36</v>
      </c>
      <c r="G477" s="271" t="s">
        <v>1157</v>
      </c>
      <c r="H477" s="278" t="s">
        <v>1482</v>
      </c>
      <c r="I477" s="279"/>
      <c r="J477" s="279"/>
      <c r="K477" s="279" t="s">
        <v>26</v>
      </c>
      <c r="L477" s="139" t="s">
        <v>42</v>
      </c>
      <c r="M477" s="26"/>
      <c r="N477" s="26"/>
      <c r="O477" s="26" t="s">
        <v>36</v>
      </c>
      <c r="P477" s="26"/>
      <c r="Q477" s="26"/>
      <c r="R477" s="26"/>
      <c r="S477" s="26"/>
      <c r="T477" s="26"/>
      <c r="U477" s="26"/>
      <c r="V477" s="26"/>
      <c r="W477" s="189">
        <f t="shared" si="6"/>
        <v>1</v>
      </c>
      <c r="X477" s="143"/>
      <c r="Y477" s="143"/>
      <c r="Z477" s="143"/>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97"/>
    </row>
    <row r="478" spans="1:69" s="198" customFormat="1" ht="47.25">
      <c r="A478" s="26">
        <v>10</v>
      </c>
      <c r="B478" s="278" t="s">
        <v>454</v>
      </c>
      <c r="C478" s="279" t="s">
        <v>1</v>
      </c>
      <c r="D478" s="278" t="s">
        <v>455</v>
      </c>
      <c r="E478" s="279" t="s">
        <v>3</v>
      </c>
      <c r="F478" s="279"/>
      <c r="G478" s="278" t="s">
        <v>455</v>
      </c>
      <c r="H478" s="278" t="s">
        <v>840</v>
      </c>
      <c r="I478" s="279" t="s">
        <v>612</v>
      </c>
      <c r="J478" s="279" t="s">
        <v>981</v>
      </c>
      <c r="K478" s="279" t="s">
        <v>26</v>
      </c>
      <c r="L478" s="139" t="s">
        <v>42</v>
      </c>
      <c r="M478" s="26">
        <v>1</v>
      </c>
      <c r="N478" s="26"/>
      <c r="O478" s="26" t="s">
        <v>36</v>
      </c>
      <c r="P478" s="26"/>
      <c r="Q478" s="26"/>
      <c r="R478" s="26"/>
      <c r="S478" s="26"/>
      <c r="T478" s="26"/>
      <c r="U478" s="26"/>
      <c r="V478" s="26"/>
      <c r="W478" s="189">
        <f t="shared" si="6"/>
        <v>1</v>
      </c>
      <c r="X478" s="143"/>
      <c r="Y478" s="143"/>
      <c r="Z478" s="143"/>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97"/>
    </row>
    <row r="479" spans="1:69">
      <c r="A479" s="364" t="s">
        <v>456</v>
      </c>
      <c r="B479" s="365"/>
      <c r="C479" s="365"/>
      <c r="D479" s="366"/>
      <c r="E479" s="137" t="s">
        <v>27</v>
      </c>
      <c r="F479" s="137"/>
      <c r="G479" s="137"/>
      <c r="H479" s="137"/>
      <c r="I479" s="137"/>
      <c r="J479" s="137"/>
      <c r="K479" s="137" t="s">
        <v>27</v>
      </c>
      <c r="L479" s="137" t="s">
        <v>27</v>
      </c>
      <c r="M479" s="137" t="s">
        <v>32</v>
      </c>
      <c r="N479" s="137"/>
      <c r="O479" s="137"/>
      <c r="P479" s="137"/>
      <c r="Q479" s="137"/>
      <c r="R479" s="137"/>
      <c r="S479" s="137"/>
      <c r="T479" s="137"/>
      <c r="U479" s="137"/>
      <c r="V479" s="137"/>
      <c r="W479" s="137"/>
      <c r="X479" s="143"/>
      <c r="Y479" s="143"/>
      <c r="Z479" s="143"/>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row>
    <row r="480" spans="1:69" s="198" customFormat="1" ht="35.25" customHeight="1">
      <c r="A480" s="361">
        <v>13</v>
      </c>
      <c r="B480" s="352" t="s">
        <v>458</v>
      </c>
      <c r="C480" s="320" t="s">
        <v>1</v>
      </c>
      <c r="D480" s="352" t="s">
        <v>459</v>
      </c>
      <c r="E480" s="320" t="s">
        <v>2</v>
      </c>
      <c r="F480" s="320"/>
      <c r="G480" s="320" t="s">
        <v>459</v>
      </c>
      <c r="H480" s="252" t="s">
        <v>841</v>
      </c>
      <c r="I480" s="279" t="s">
        <v>612</v>
      </c>
      <c r="J480" s="279" t="s">
        <v>981</v>
      </c>
      <c r="K480" s="279" t="s">
        <v>26</v>
      </c>
      <c r="L480" s="139" t="s">
        <v>42</v>
      </c>
      <c r="M480" s="26"/>
      <c r="N480" s="26" t="s">
        <v>36</v>
      </c>
      <c r="O480" s="26"/>
      <c r="P480" s="26"/>
      <c r="Q480" s="26"/>
      <c r="R480" s="26"/>
      <c r="S480" s="26"/>
      <c r="T480" s="26"/>
      <c r="U480" s="26"/>
      <c r="V480" s="26"/>
      <c r="W480" s="189">
        <f t="shared" si="6"/>
        <v>1</v>
      </c>
      <c r="X480" s="143"/>
      <c r="Y480" s="143"/>
      <c r="Z480" s="143"/>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97"/>
    </row>
    <row r="481" spans="1:69" s="198" customFormat="1" ht="31.5">
      <c r="A481" s="363"/>
      <c r="B481" s="354"/>
      <c r="C481" s="322"/>
      <c r="D481" s="354"/>
      <c r="E481" s="322"/>
      <c r="F481" s="322"/>
      <c r="G481" s="322"/>
      <c r="H481" s="252" t="s">
        <v>459</v>
      </c>
      <c r="I481" s="279" t="s">
        <v>612</v>
      </c>
      <c r="J481" s="279" t="s">
        <v>981</v>
      </c>
      <c r="K481" s="279" t="s">
        <v>26</v>
      </c>
      <c r="L481" s="139" t="s">
        <v>42</v>
      </c>
      <c r="M481" s="249"/>
      <c r="N481" s="26"/>
      <c r="O481" s="26"/>
      <c r="P481" s="26"/>
      <c r="Q481" s="26" t="s">
        <v>36</v>
      </c>
      <c r="R481" s="26"/>
      <c r="S481" s="26"/>
      <c r="T481" s="26"/>
      <c r="U481" s="26"/>
      <c r="V481" s="26"/>
      <c r="W481" s="189">
        <f t="shared" si="6"/>
        <v>1</v>
      </c>
      <c r="X481" s="143"/>
      <c r="Y481" s="143"/>
      <c r="Z481" s="143"/>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97"/>
    </row>
    <row r="482" spans="1:69" s="198" customFormat="1" ht="34.5" customHeight="1">
      <c r="A482" s="361">
        <v>16</v>
      </c>
      <c r="B482" s="352" t="s">
        <v>460</v>
      </c>
      <c r="C482" s="320" t="s">
        <v>1</v>
      </c>
      <c r="D482" s="278" t="s">
        <v>462</v>
      </c>
      <c r="E482" s="279" t="s">
        <v>2</v>
      </c>
      <c r="F482" s="279"/>
      <c r="G482" s="278" t="s">
        <v>462</v>
      </c>
      <c r="H482" s="278" t="s">
        <v>842</v>
      </c>
      <c r="I482" s="279" t="s">
        <v>612</v>
      </c>
      <c r="J482" s="279" t="s">
        <v>981</v>
      </c>
      <c r="K482" s="279" t="s">
        <v>26</v>
      </c>
      <c r="L482" s="139" t="s">
        <v>42</v>
      </c>
      <c r="M482" s="249">
        <v>1</v>
      </c>
      <c r="N482" s="26"/>
      <c r="O482" s="26"/>
      <c r="P482" s="26"/>
      <c r="Q482" s="26"/>
      <c r="R482" s="26"/>
      <c r="S482" s="26"/>
      <c r="T482" s="26" t="s">
        <v>36</v>
      </c>
      <c r="U482" s="26"/>
      <c r="V482" s="26"/>
      <c r="W482" s="189">
        <f t="shared" si="6"/>
        <v>1</v>
      </c>
      <c r="X482" s="143"/>
      <c r="Y482" s="143"/>
      <c r="Z482" s="143"/>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97"/>
    </row>
    <row r="483" spans="1:69" s="198" customFormat="1" ht="34.5" customHeight="1">
      <c r="A483" s="362"/>
      <c r="B483" s="353"/>
      <c r="C483" s="321"/>
      <c r="D483" s="278" t="s">
        <v>463</v>
      </c>
      <c r="E483" s="279" t="s">
        <v>2</v>
      </c>
      <c r="F483" s="279"/>
      <c r="G483" s="278" t="s">
        <v>463</v>
      </c>
      <c r="H483" s="278" t="s">
        <v>847</v>
      </c>
      <c r="I483" s="279" t="s">
        <v>612</v>
      </c>
      <c r="J483" s="279" t="s">
        <v>981</v>
      </c>
      <c r="K483" s="279" t="s">
        <v>26</v>
      </c>
      <c r="L483" s="139" t="s">
        <v>42</v>
      </c>
      <c r="M483" s="249"/>
      <c r="N483" s="26"/>
      <c r="O483" s="26"/>
      <c r="P483" s="26"/>
      <c r="Q483" s="26"/>
      <c r="R483" s="26"/>
      <c r="S483" s="26"/>
      <c r="T483" s="26" t="s">
        <v>36</v>
      </c>
      <c r="U483" s="26"/>
      <c r="V483" s="26"/>
      <c r="W483" s="189">
        <f t="shared" si="6"/>
        <v>1</v>
      </c>
      <c r="X483" s="143"/>
      <c r="Y483" s="143"/>
      <c r="Z483" s="14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97"/>
    </row>
    <row r="484" spans="1:69" s="198" customFormat="1" ht="34.5" customHeight="1">
      <c r="A484" s="362"/>
      <c r="B484" s="353"/>
      <c r="C484" s="321"/>
      <c r="D484" s="278" t="s">
        <v>464</v>
      </c>
      <c r="E484" s="279" t="s">
        <v>2</v>
      </c>
      <c r="F484" s="279"/>
      <c r="G484" s="278" t="s">
        <v>464</v>
      </c>
      <c r="H484" s="278" t="s">
        <v>843</v>
      </c>
      <c r="I484" s="279" t="s">
        <v>612</v>
      </c>
      <c r="J484" s="279" t="s">
        <v>981</v>
      </c>
      <c r="K484" s="279" t="s">
        <v>26</v>
      </c>
      <c r="L484" s="139" t="s">
        <v>42</v>
      </c>
      <c r="M484" s="249">
        <v>1</v>
      </c>
      <c r="N484" s="26" t="s">
        <v>36</v>
      </c>
      <c r="O484" s="14"/>
      <c r="P484" s="14"/>
      <c r="Q484" s="14"/>
      <c r="R484" s="14"/>
      <c r="S484" s="14"/>
      <c r="T484" s="14"/>
      <c r="U484" s="14"/>
      <c r="V484" s="14"/>
      <c r="W484" s="189">
        <f t="shared" si="6"/>
        <v>1</v>
      </c>
      <c r="X484" s="143"/>
      <c r="Y484" s="143"/>
      <c r="Z484" s="143"/>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97"/>
    </row>
    <row r="485" spans="1:69" s="198" customFormat="1" ht="34.5" customHeight="1">
      <c r="A485" s="362"/>
      <c r="B485" s="353"/>
      <c r="C485" s="321"/>
      <c r="D485" s="278" t="s">
        <v>465</v>
      </c>
      <c r="E485" s="279" t="s">
        <v>2</v>
      </c>
      <c r="F485" s="279"/>
      <c r="G485" s="278" t="s">
        <v>465</v>
      </c>
      <c r="H485" s="278" t="s">
        <v>848</v>
      </c>
      <c r="I485" s="279" t="s">
        <v>612</v>
      </c>
      <c r="J485" s="279" t="s">
        <v>981</v>
      </c>
      <c r="K485" s="279" t="s">
        <v>26</v>
      </c>
      <c r="L485" s="139" t="s">
        <v>42</v>
      </c>
      <c r="M485" s="249"/>
      <c r="N485" s="14"/>
      <c r="O485" s="14"/>
      <c r="P485" s="26" t="s">
        <v>36</v>
      </c>
      <c r="Q485" s="14"/>
      <c r="R485" s="14"/>
      <c r="S485" s="14"/>
      <c r="T485" s="14"/>
      <c r="U485" s="14"/>
      <c r="V485" s="14"/>
      <c r="W485" s="189">
        <f t="shared" si="6"/>
        <v>1</v>
      </c>
      <c r="X485" s="143"/>
      <c r="Y485" s="143"/>
      <c r="Z485" s="143"/>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97"/>
    </row>
    <row r="486" spans="1:69" s="198" customFormat="1" ht="34.5" customHeight="1">
      <c r="A486" s="362"/>
      <c r="B486" s="353"/>
      <c r="C486" s="321"/>
      <c r="D486" s="278" t="s">
        <v>466</v>
      </c>
      <c r="E486" s="279" t="s">
        <v>2</v>
      </c>
      <c r="F486" s="279"/>
      <c r="G486" s="278" t="s">
        <v>466</v>
      </c>
      <c r="H486" s="278" t="s">
        <v>844</v>
      </c>
      <c r="I486" s="279" t="s">
        <v>612</v>
      </c>
      <c r="J486" s="279" t="s">
        <v>981</v>
      </c>
      <c r="K486" s="279" t="s">
        <v>26</v>
      </c>
      <c r="L486" s="139" t="s">
        <v>42</v>
      </c>
      <c r="M486" s="26">
        <v>1</v>
      </c>
      <c r="N486" s="26" t="s">
        <v>36</v>
      </c>
      <c r="O486" s="26"/>
      <c r="P486" s="26"/>
      <c r="Q486" s="26"/>
      <c r="R486" s="26"/>
      <c r="S486" s="26"/>
      <c r="T486" s="26"/>
      <c r="U486" s="26"/>
      <c r="V486" s="26"/>
      <c r="W486" s="189">
        <f t="shared" si="6"/>
        <v>1</v>
      </c>
      <c r="X486" s="143"/>
      <c r="Y486" s="143"/>
      <c r="Z486" s="143"/>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97"/>
    </row>
    <row r="487" spans="1:69" s="198" customFormat="1" ht="34.5" customHeight="1">
      <c r="A487" s="362"/>
      <c r="B487" s="353"/>
      <c r="C487" s="321"/>
      <c r="D487" s="278" t="s">
        <v>467</v>
      </c>
      <c r="E487" s="279" t="s">
        <v>2</v>
      </c>
      <c r="F487" s="279"/>
      <c r="G487" s="278" t="s">
        <v>467</v>
      </c>
      <c r="H487" s="278" t="s">
        <v>849</v>
      </c>
      <c r="I487" s="279" t="s">
        <v>612</v>
      </c>
      <c r="J487" s="279" t="s">
        <v>981</v>
      </c>
      <c r="K487" s="279" t="s">
        <v>26</v>
      </c>
      <c r="L487" s="139" t="s">
        <v>42</v>
      </c>
      <c r="M487" s="26"/>
      <c r="N487" s="26"/>
      <c r="O487" s="26"/>
      <c r="P487" s="26"/>
      <c r="Q487" s="26"/>
      <c r="R487" s="26"/>
      <c r="S487" s="26" t="s">
        <v>36</v>
      </c>
      <c r="T487" s="26"/>
      <c r="U487" s="26"/>
      <c r="V487" s="26"/>
      <c r="W487" s="189">
        <f t="shared" si="6"/>
        <v>1</v>
      </c>
      <c r="X487" s="143"/>
      <c r="Y487" s="143"/>
      <c r="Z487" s="143"/>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97"/>
    </row>
    <row r="488" spans="1:69" s="198" customFormat="1" ht="34.5" customHeight="1">
      <c r="A488" s="362"/>
      <c r="B488" s="353"/>
      <c r="C488" s="321"/>
      <c r="D488" s="278" t="s">
        <v>461</v>
      </c>
      <c r="E488" s="279" t="s">
        <v>2</v>
      </c>
      <c r="F488" s="279"/>
      <c r="G488" s="278" t="s">
        <v>461</v>
      </c>
      <c r="H488" s="278" t="s">
        <v>845</v>
      </c>
      <c r="I488" s="279" t="s">
        <v>612</v>
      </c>
      <c r="J488" s="279" t="s">
        <v>981</v>
      </c>
      <c r="K488" s="279" t="s">
        <v>26</v>
      </c>
      <c r="L488" s="139" t="s">
        <v>42</v>
      </c>
      <c r="M488" s="26">
        <v>1</v>
      </c>
      <c r="N488" s="26"/>
      <c r="O488" s="26"/>
      <c r="P488" s="26"/>
      <c r="Q488" s="26"/>
      <c r="R488" s="26" t="s">
        <v>36</v>
      </c>
      <c r="S488" s="26"/>
      <c r="T488" s="26"/>
      <c r="U488" s="26"/>
      <c r="V488" s="26"/>
      <c r="W488" s="189">
        <f t="shared" si="6"/>
        <v>1</v>
      </c>
      <c r="X488" s="143"/>
      <c r="Y488" s="143"/>
      <c r="Z488" s="143"/>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97"/>
    </row>
    <row r="489" spans="1:69" s="198" customFormat="1" ht="34.5" customHeight="1">
      <c r="A489" s="363"/>
      <c r="B489" s="354"/>
      <c r="C489" s="322"/>
      <c r="D489" s="278" t="s">
        <v>468</v>
      </c>
      <c r="E489" s="279" t="s">
        <v>2</v>
      </c>
      <c r="F489" s="279"/>
      <c r="G489" s="278" t="s">
        <v>468</v>
      </c>
      <c r="H489" s="278" t="s">
        <v>846</v>
      </c>
      <c r="I489" s="279" t="s">
        <v>612</v>
      </c>
      <c r="J489" s="279" t="s">
        <v>981</v>
      </c>
      <c r="K489" s="279" t="s">
        <v>26</v>
      </c>
      <c r="L489" s="139" t="s">
        <v>42</v>
      </c>
      <c r="M489" s="26">
        <v>1</v>
      </c>
      <c r="N489" s="26"/>
      <c r="O489" s="26" t="s">
        <v>36</v>
      </c>
      <c r="P489" s="26"/>
      <c r="Q489" s="26"/>
      <c r="R489" s="26"/>
      <c r="S489" s="26"/>
      <c r="T489" s="26"/>
      <c r="U489" s="26"/>
      <c r="V489" s="26"/>
      <c r="W489" s="189">
        <f t="shared" si="6"/>
        <v>1</v>
      </c>
      <c r="X489" s="143"/>
      <c r="Y489" s="143"/>
      <c r="Z489" s="143"/>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97"/>
    </row>
    <row r="490" spans="1:69">
      <c r="A490" s="364" t="s">
        <v>469</v>
      </c>
      <c r="B490" s="365"/>
      <c r="C490" s="365"/>
      <c r="D490" s="366"/>
      <c r="E490" s="137" t="s">
        <v>27</v>
      </c>
      <c r="F490" s="137"/>
      <c r="G490" s="137"/>
      <c r="H490" s="137"/>
      <c r="I490" s="137"/>
      <c r="J490" s="137"/>
      <c r="K490" s="137" t="s">
        <v>27</v>
      </c>
      <c r="L490" s="137" t="s">
        <v>27</v>
      </c>
      <c r="M490" s="137" t="s">
        <v>35</v>
      </c>
      <c r="N490" s="137"/>
      <c r="O490" s="137"/>
      <c r="P490" s="137"/>
      <c r="Q490" s="137"/>
      <c r="R490" s="137"/>
      <c r="S490" s="137"/>
      <c r="T490" s="137"/>
      <c r="U490" s="137"/>
      <c r="V490" s="137"/>
      <c r="W490" s="137"/>
      <c r="X490" s="143"/>
      <c r="Y490" s="143"/>
      <c r="Z490" s="143"/>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row>
    <row r="491" spans="1:69" s="198" customFormat="1" ht="63">
      <c r="A491" s="249">
        <v>20</v>
      </c>
      <c r="B491" s="278" t="s">
        <v>470</v>
      </c>
      <c r="C491" s="279" t="s">
        <v>1</v>
      </c>
      <c r="D491" s="278" t="s">
        <v>471</v>
      </c>
      <c r="E491" s="279" t="s">
        <v>3</v>
      </c>
      <c r="F491" s="279"/>
      <c r="G491" s="278" t="s">
        <v>471</v>
      </c>
      <c r="H491" s="278" t="s">
        <v>1483</v>
      </c>
      <c r="I491" s="279" t="s">
        <v>612</v>
      </c>
      <c r="J491" s="279" t="s">
        <v>981</v>
      </c>
      <c r="K491" s="279" t="s">
        <v>26</v>
      </c>
      <c r="L491" s="139" t="s">
        <v>42</v>
      </c>
      <c r="M491" s="26"/>
      <c r="N491" s="26"/>
      <c r="O491" s="26" t="s">
        <v>36</v>
      </c>
      <c r="P491" s="26"/>
      <c r="Q491" s="26"/>
      <c r="R491" s="26"/>
      <c r="S491" s="26"/>
      <c r="T491" s="26"/>
      <c r="U491" s="26"/>
      <c r="V491" s="26"/>
      <c r="W491" s="189">
        <f t="shared" si="6"/>
        <v>1</v>
      </c>
      <c r="X491" s="143"/>
      <c r="Y491" s="143"/>
      <c r="Z491" s="143"/>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97"/>
    </row>
    <row r="492" spans="1:69" s="198" customFormat="1" ht="63">
      <c r="A492" s="361">
        <v>23</v>
      </c>
      <c r="B492" s="320" t="s">
        <v>472</v>
      </c>
      <c r="C492" s="320" t="s">
        <v>1</v>
      </c>
      <c r="D492" s="320" t="s">
        <v>473</v>
      </c>
      <c r="E492" s="279" t="s">
        <v>3</v>
      </c>
      <c r="F492" s="279"/>
      <c r="G492" s="278" t="s">
        <v>473</v>
      </c>
      <c r="H492" s="278" t="s">
        <v>850</v>
      </c>
      <c r="I492" s="279" t="s">
        <v>612</v>
      </c>
      <c r="J492" s="279" t="s">
        <v>981</v>
      </c>
      <c r="K492" s="279" t="s">
        <v>26</v>
      </c>
      <c r="L492" s="139" t="s">
        <v>42</v>
      </c>
      <c r="M492" s="26"/>
      <c r="N492" s="26"/>
      <c r="O492" s="26"/>
      <c r="P492" s="26"/>
      <c r="Q492" s="26" t="s">
        <v>36</v>
      </c>
      <c r="R492" s="26"/>
      <c r="S492" s="26"/>
      <c r="T492" s="26"/>
      <c r="U492" s="26"/>
      <c r="V492" s="26"/>
      <c r="W492" s="189">
        <f t="shared" si="6"/>
        <v>1</v>
      </c>
      <c r="X492" s="143"/>
      <c r="Y492" s="143"/>
      <c r="Z492" s="143"/>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97"/>
    </row>
    <row r="493" spans="1:69" s="198" customFormat="1" ht="31.5">
      <c r="A493" s="363"/>
      <c r="B493" s="322"/>
      <c r="C493" s="322"/>
      <c r="D493" s="322"/>
      <c r="E493" s="279"/>
      <c r="F493" s="279"/>
      <c r="G493" s="278"/>
      <c r="H493" s="278" t="s">
        <v>850</v>
      </c>
      <c r="I493" s="279"/>
      <c r="J493" s="279"/>
      <c r="K493" s="279" t="s">
        <v>26</v>
      </c>
      <c r="L493" s="139"/>
      <c r="M493" s="26"/>
      <c r="N493" s="26"/>
      <c r="O493" s="26"/>
      <c r="P493" s="26"/>
      <c r="Q493" s="26"/>
      <c r="R493" s="26"/>
      <c r="S493" s="26" t="s">
        <v>36</v>
      </c>
      <c r="T493" s="26"/>
      <c r="U493" s="26"/>
      <c r="V493" s="26"/>
      <c r="W493" s="189">
        <f t="shared" si="6"/>
        <v>1</v>
      </c>
      <c r="X493" s="143"/>
      <c r="Y493" s="143"/>
      <c r="Z493" s="14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97"/>
    </row>
    <row r="494" spans="1:69" s="198" customFormat="1" ht="78.75">
      <c r="A494" s="249">
        <v>28</v>
      </c>
      <c r="B494" s="278" t="s">
        <v>474</v>
      </c>
      <c r="C494" s="279" t="s">
        <v>1</v>
      </c>
      <c r="D494" s="278" t="s">
        <v>475</v>
      </c>
      <c r="E494" s="279" t="s">
        <v>3</v>
      </c>
      <c r="F494" s="279"/>
      <c r="G494" s="278" t="s">
        <v>475</v>
      </c>
      <c r="H494" s="13" t="s">
        <v>1484</v>
      </c>
      <c r="I494" s="279" t="s">
        <v>612</v>
      </c>
      <c r="J494" s="279" t="s">
        <v>981</v>
      </c>
      <c r="K494" s="279" t="s">
        <v>26</v>
      </c>
      <c r="L494" s="139" t="s">
        <v>42</v>
      </c>
      <c r="M494" s="26"/>
      <c r="N494" s="26"/>
      <c r="O494" s="26"/>
      <c r="P494" s="26"/>
      <c r="Q494" s="26"/>
      <c r="R494" s="26"/>
      <c r="S494" s="26"/>
      <c r="T494" s="26"/>
      <c r="U494" s="26"/>
      <c r="V494" s="26" t="s">
        <v>36</v>
      </c>
      <c r="W494" s="189">
        <f t="shared" si="6"/>
        <v>1</v>
      </c>
      <c r="X494" s="143"/>
      <c r="Y494" s="143"/>
      <c r="Z494" s="143"/>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97"/>
    </row>
    <row r="495" spans="1:69" s="198" customFormat="1" ht="47.25">
      <c r="A495" s="249">
        <v>31</v>
      </c>
      <c r="B495" s="278" t="s">
        <v>476</v>
      </c>
      <c r="C495" s="279" t="s">
        <v>1</v>
      </c>
      <c r="D495" s="278" t="s">
        <v>477</v>
      </c>
      <c r="E495" s="279" t="s">
        <v>3</v>
      </c>
      <c r="F495" s="279"/>
      <c r="G495" s="278" t="s">
        <v>851</v>
      </c>
      <c r="H495" s="13" t="s">
        <v>1363</v>
      </c>
      <c r="I495" s="279" t="s">
        <v>612</v>
      </c>
      <c r="J495" s="279" t="s">
        <v>981</v>
      </c>
      <c r="K495" s="279" t="s">
        <v>26</v>
      </c>
      <c r="L495" s="139" t="s">
        <v>42</v>
      </c>
      <c r="M495" s="26">
        <v>1</v>
      </c>
      <c r="N495" s="26"/>
      <c r="O495" s="26"/>
      <c r="P495" s="26"/>
      <c r="Q495" s="26"/>
      <c r="R495" s="26" t="s">
        <v>36</v>
      </c>
      <c r="S495" s="26"/>
      <c r="T495" s="26"/>
      <c r="U495" s="26"/>
      <c r="V495" s="26"/>
      <c r="W495" s="189">
        <f t="shared" si="6"/>
        <v>1</v>
      </c>
      <c r="X495" s="143"/>
      <c r="Y495" s="143"/>
      <c r="Z495" s="143"/>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97"/>
    </row>
    <row r="496" spans="1:69" s="198" customFormat="1" ht="33" customHeight="1">
      <c r="A496" s="361">
        <v>33</v>
      </c>
      <c r="B496" s="373" t="s">
        <v>1158</v>
      </c>
      <c r="C496" s="376" t="s">
        <v>4</v>
      </c>
      <c r="D496" s="138" t="s">
        <v>1159</v>
      </c>
      <c r="E496" s="279" t="s">
        <v>4</v>
      </c>
      <c r="F496" s="109" t="s">
        <v>36</v>
      </c>
      <c r="G496" s="138" t="s">
        <v>1159</v>
      </c>
      <c r="H496" s="278" t="s">
        <v>1290</v>
      </c>
      <c r="I496" s="279"/>
      <c r="J496" s="279"/>
      <c r="K496" s="279" t="s">
        <v>26</v>
      </c>
      <c r="L496" s="139" t="s">
        <v>42</v>
      </c>
      <c r="M496" s="26"/>
      <c r="N496" s="26"/>
      <c r="O496" s="26" t="s">
        <v>36</v>
      </c>
      <c r="P496" s="26"/>
      <c r="Q496" s="26"/>
      <c r="R496" s="26"/>
      <c r="S496" s="26"/>
      <c r="T496" s="26"/>
      <c r="U496" s="26"/>
      <c r="V496" s="26"/>
      <c r="W496" s="189">
        <f t="shared" si="6"/>
        <v>1</v>
      </c>
      <c r="X496" s="143"/>
      <c r="Y496" s="143"/>
      <c r="Z496" s="143"/>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25" t="s">
        <v>1161</v>
      </c>
    </row>
    <row r="497" spans="1:69" s="198" customFormat="1" ht="33" customHeight="1">
      <c r="A497" s="363"/>
      <c r="B497" s="375"/>
      <c r="C497" s="378"/>
      <c r="D497" s="138" t="s">
        <v>1160</v>
      </c>
      <c r="E497" s="279" t="s">
        <v>4</v>
      </c>
      <c r="F497" s="109" t="s">
        <v>36</v>
      </c>
      <c r="G497" s="138" t="s">
        <v>1160</v>
      </c>
      <c r="H497" s="278" t="s">
        <v>1291</v>
      </c>
      <c r="I497" s="279"/>
      <c r="J497" s="279"/>
      <c r="K497" s="279" t="s">
        <v>26</v>
      </c>
      <c r="L497" s="139" t="s">
        <v>42</v>
      </c>
      <c r="M497" s="26"/>
      <c r="N497" s="26"/>
      <c r="O497" s="26"/>
      <c r="P497" s="26"/>
      <c r="Q497" s="26" t="s">
        <v>36</v>
      </c>
      <c r="R497" s="26"/>
      <c r="S497" s="26"/>
      <c r="T497" s="26"/>
      <c r="U497" s="26"/>
      <c r="V497" s="26"/>
      <c r="W497" s="189">
        <f t="shared" si="6"/>
        <v>1</v>
      </c>
      <c r="X497" s="143"/>
      <c r="Y497" s="143"/>
      <c r="Z497" s="143"/>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25" t="s">
        <v>1162</v>
      </c>
    </row>
    <row r="498" spans="1:69">
      <c r="A498" s="364" t="s">
        <v>16</v>
      </c>
      <c r="B498" s="365"/>
      <c r="C498" s="365"/>
      <c r="D498" s="366"/>
      <c r="E498" s="137" t="s">
        <v>27</v>
      </c>
      <c r="F498" s="137"/>
      <c r="G498" s="137"/>
      <c r="H498" s="137"/>
      <c r="I498" s="137"/>
      <c r="J498" s="137"/>
      <c r="K498" s="137" t="s">
        <v>27</v>
      </c>
      <c r="L498" s="137" t="s">
        <v>27</v>
      </c>
      <c r="M498" s="137" t="s">
        <v>33</v>
      </c>
      <c r="N498" s="137"/>
      <c r="O498" s="137"/>
      <c r="P498" s="137"/>
      <c r="Q498" s="137"/>
      <c r="R498" s="137"/>
      <c r="S498" s="137"/>
      <c r="T498" s="137"/>
      <c r="U498" s="137"/>
      <c r="V498" s="137"/>
      <c r="W498" s="137"/>
      <c r="X498" s="143"/>
      <c r="Y498" s="143"/>
      <c r="Z498" s="143"/>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row>
    <row r="499" spans="1:69">
      <c r="A499" s="364" t="s">
        <v>478</v>
      </c>
      <c r="B499" s="365"/>
      <c r="C499" s="365"/>
      <c r="D499" s="366"/>
      <c r="E499" s="137" t="s">
        <v>27</v>
      </c>
      <c r="F499" s="137"/>
      <c r="G499" s="137"/>
      <c r="H499" s="137"/>
      <c r="I499" s="137"/>
      <c r="J499" s="137"/>
      <c r="K499" s="137" t="s">
        <v>27</v>
      </c>
      <c r="L499" s="137" t="s">
        <v>27</v>
      </c>
      <c r="M499" s="137" t="s">
        <v>35</v>
      </c>
      <c r="N499" s="137"/>
      <c r="O499" s="137"/>
      <c r="P499" s="137"/>
      <c r="Q499" s="137"/>
      <c r="R499" s="137"/>
      <c r="S499" s="137"/>
      <c r="T499" s="137"/>
      <c r="U499" s="137"/>
      <c r="V499" s="137"/>
      <c r="W499" s="137"/>
      <c r="X499" s="143"/>
      <c r="Y499" s="143"/>
      <c r="Z499" s="143"/>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row>
    <row r="500" spans="1:69" s="198" customFormat="1" ht="75.75" customHeight="1">
      <c r="A500" s="361">
        <v>35</v>
      </c>
      <c r="B500" s="352" t="s">
        <v>480</v>
      </c>
      <c r="C500" s="320" t="s">
        <v>1</v>
      </c>
      <c r="D500" s="352" t="s">
        <v>479</v>
      </c>
      <c r="E500" s="320" t="s">
        <v>3</v>
      </c>
      <c r="F500" s="320"/>
      <c r="G500" s="320" t="s">
        <v>479</v>
      </c>
      <c r="H500" s="75" t="s">
        <v>1485</v>
      </c>
      <c r="I500" s="279" t="s">
        <v>612</v>
      </c>
      <c r="J500" s="279" t="s">
        <v>981</v>
      </c>
      <c r="K500" s="279" t="s">
        <v>26</v>
      </c>
      <c r="L500" s="139" t="s">
        <v>42</v>
      </c>
      <c r="M500" s="26"/>
      <c r="N500" s="26" t="s">
        <v>36</v>
      </c>
      <c r="O500" s="26"/>
      <c r="P500" s="26"/>
      <c r="Q500" s="26"/>
      <c r="R500" s="26"/>
      <c r="S500" s="26"/>
      <c r="T500" s="26"/>
      <c r="U500" s="26"/>
      <c r="V500" s="26"/>
      <c r="W500" s="189">
        <f t="shared" si="6"/>
        <v>1</v>
      </c>
      <c r="X500" s="143"/>
      <c r="Y500" s="143"/>
      <c r="Z500" s="143"/>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97"/>
    </row>
    <row r="501" spans="1:69" s="198" customFormat="1" ht="89.25" customHeight="1">
      <c r="A501" s="363"/>
      <c r="B501" s="354"/>
      <c r="C501" s="322"/>
      <c r="D501" s="354"/>
      <c r="E501" s="322"/>
      <c r="F501" s="322"/>
      <c r="G501" s="322"/>
      <c r="H501" s="75" t="s">
        <v>1486</v>
      </c>
      <c r="I501" s="279" t="s">
        <v>612</v>
      </c>
      <c r="J501" s="279" t="s">
        <v>981</v>
      </c>
      <c r="K501" s="279" t="s">
        <v>26</v>
      </c>
      <c r="L501" s="139" t="s">
        <v>42</v>
      </c>
      <c r="M501" s="26"/>
      <c r="N501" s="26"/>
      <c r="O501" s="26"/>
      <c r="P501" s="26" t="s">
        <v>36</v>
      </c>
      <c r="Q501" s="26"/>
      <c r="R501" s="26"/>
      <c r="S501" s="26"/>
      <c r="T501" s="26"/>
      <c r="U501" s="26"/>
      <c r="V501" s="26"/>
      <c r="W501" s="189">
        <f t="shared" si="6"/>
        <v>1</v>
      </c>
      <c r="X501" s="143"/>
      <c r="Y501" s="143"/>
      <c r="Z501" s="143"/>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97"/>
    </row>
    <row r="502" spans="1:69" s="198" customFormat="1" ht="31.5">
      <c r="A502" s="26">
        <v>38</v>
      </c>
      <c r="B502" s="278" t="s">
        <v>481</v>
      </c>
      <c r="C502" s="279" t="s">
        <v>1</v>
      </c>
      <c r="D502" s="252" t="s">
        <v>482</v>
      </c>
      <c r="E502" s="279" t="s">
        <v>3</v>
      </c>
      <c r="F502" s="279"/>
      <c r="G502" s="266" t="s">
        <v>482</v>
      </c>
      <c r="H502" s="278" t="s">
        <v>852</v>
      </c>
      <c r="I502" s="279" t="s">
        <v>612</v>
      </c>
      <c r="J502" s="279" t="s">
        <v>981</v>
      </c>
      <c r="K502" s="279" t="s">
        <v>26</v>
      </c>
      <c r="L502" s="139" t="s">
        <v>42</v>
      </c>
      <c r="M502" s="26">
        <v>1</v>
      </c>
      <c r="N502" s="26"/>
      <c r="O502" s="26"/>
      <c r="P502" s="26" t="s">
        <v>36</v>
      </c>
      <c r="Q502" s="26"/>
      <c r="R502" s="26"/>
      <c r="S502" s="26"/>
      <c r="T502" s="26"/>
      <c r="U502" s="26"/>
      <c r="V502" s="26"/>
      <c r="W502" s="189">
        <f t="shared" si="6"/>
        <v>1</v>
      </c>
      <c r="X502" s="143"/>
      <c r="Y502" s="143"/>
      <c r="Z502" s="143"/>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97"/>
    </row>
    <row r="503" spans="1:69" s="198" customFormat="1" ht="31.5">
      <c r="A503" s="361">
        <v>40</v>
      </c>
      <c r="B503" s="352" t="s">
        <v>483</v>
      </c>
      <c r="C503" s="320" t="s">
        <v>1</v>
      </c>
      <c r="D503" s="352" t="s">
        <v>484</v>
      </c>
      <c r="E503" s="279" t="s">
        <v>3</v>
      </c>
      <c r="F503" s="279"/>
      <c r="G503" s="320" t="s">
        <v>484</v>
      </c>
      <c r="H503" s="252" t="s">
        <v>484</v>
      </c>
      <c r="I503" s="279" t="s">
        <v>612</v>
      </c>
      <c r="J503" s="279" t="s">
        <v>981</v>
      </c>
      <c r="K503" s="279" t="s">
        <v>26</v>
      </c>
      <c r="L503" s="139" t="s">
        <v>42</v>
      </c>
      <c r="M503" s="26"/>
      <c r="N503" s="26"/>
      <c r="O503" s="26"/>
      <c r="P503" s="26"/>
      <c r="Q503" s="26" t="s">
        <v>36</v>
      </c>
      <c r="R503" s="26"/>
      <c r="S503" s="26"/>
      <c r="T503" s="26"/>
      <c r="U503" s="26"/>
      <c r="V503" s="26"/>
      <c r="W503" s="189">
        <f t="shared" si="6"/>
        <v>1</v>
      </c>
      <c r="X503" s="143"/>
      <c r="Y503" s="143"/>
      <c r="Z503" s="14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97"/>
    </row>
    <row r="504" spans="1:69" s="198" customFormat="1" ht="31.5">
      <c r="A504" s="363"/>
      <c r="B504" s="354"/>
      <c r="C504" s="322"/>
      <c r="D504" s="354"/>
      <c r="E504" s="279"/>
      <c r="F504" s="279"/>
      <c r="G504" s="322"/>
      <c r="H504" s="252" t="s">
        <v>484</v>
      </c>
      <c r="I504" s="279"/>
      <c r="J504" s="279"/>
      <c r="K504" s="279" t="s">
        <v>26</v>
      </c>
      <c r="L504" s="139" t="s">
        <v>42</v>
      </c>
      <c r="M504" s="26"/>
      <c r="N504" s="26"/>
      <c r="O504" s="26"/>
      <c r="P504" s="26"/>
      <c r="Q504" s="26"/>
      <c r="R504" s="26"/>
      <c r="S504" s="26" t="s">
        <v>36</v>
      </c>
      <c r="T504" s="26"/>
      <c r="U504" s="26"/>
      <c r="V504" s="26"/>
      <c r="W504" s="189">
        <f t="shared" si="6"/>
        <v>1</v>
      </c>
      <c r="X504" s="143"/>
      <c r="Y504" s="143"/>
      <c r="Z504" s="143"/>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97"/>
    </row>
    <row r="505" spans="1:69" s="198" customFormat="1" ht="47.25">
      <c r="A505" s="249">
        <v>43</v>
      </c>
      <c r="B505" s="278" t="s">
        <v>485</v>
      </c>
      <c r="C505" s="279" t="s">
        <v>1</v>
      </c>
      <c r="D505" s="278" t="s">
        <v>486</v>
      </c>
      <c r="E505" s="279" t="s">
        <v>4</v>
      </c>
      <c r="F505" s="279"/>
      <c r="G505" s="278" t="s">
        <v>486</v>
      </c>
      <c r="H505" s="13" t="s">
        <v>853</v>
      </c>
      <c r="I505" s="279" t="s">
        <v>612</v>
      </c>
      <c r="J505" s="279" t="s">
        <v>981</v>
      </c>
      <c r="K505" s="279" t="s">
        <v>26</v>
      </c>
      <c r="L505" s="139" t="s">
        <v>42</v>
      </c>
      <c r="M505" s="26"/>
      <c r="N505" s="26"/>
      <c r="O505" s="26" t="s">
        <v>36</v>
      </c>
      <c r="P505" s="26"/>
      <c r="Q505" s="26"/>
      <c r="R505" s="26"/>
      <c r="S505" s="26"/>
      <c r="T505" s="26"/>
      <c r="U505" s="26"/>
      <c r="V505" s="26"/>
      <c r="W505" s="189">
        <f t="shared" si="6"/>
        <v>1</v>
      </c>
      <c r="X505" s="143"/>
      <c r="Y505" s="143"/>
      <c r="Z505" s="143"/>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97"/>
    </row>
    <row r="506" spans="1:69" s="198" customFormat="1" ht="51" customHeight="1">
      <c r="A506" s="361">
        <v>45</v>
      </c>
      <c r="B506" s="352" t="s">
        <v>1163</v>
      </c>
      <c r="C506" s="320" t="s">
        <v>1</v>
      </c>
      <c r="D506" s="352" t="s">
        <v>1164</v>
      </c>
      <c r="E506" s="279" t="s">
        <v>3</v>
      </c>
      <c r="F506" s="279"/>
      <c r="G506" s="252" t="s">
        <v>854</v>
      </c>
      <c r="H506" s="252" t="s">
        <v>1487</v>
      </c>
      <c r="I506" s="279" t="s">
        <v>612</v>
      </c>
      <c r="J506" s="279" t="s">
        <v>981</v>
      </c>
      <c r="K506" s="279" t="s">
        <v>26</v>
      </c>
      <c r="L506" s="139" t="s">
        <v>42</v>
      </c>
      <c r="M506" s="26"/>
      <c r="N506" s="26" t="s">
        <v>36</v>
      </c>
      <c r="O506" s="26"/>
      <c r="P506" s="26"/>
      <c r="Q506" s="26"/>
      <c r="R506" s="26"/>
      <c r="S506" s="26"/>
      <c r="T506" s="26"/>
      <c r="U506" s="26"/>
      <c r="V506" s="26"/>
      <c r="W506" s="189">
        <f t="shared" si="6"/>
        <v>1</v>
      </c>
      <c r="X506" s="143"/>
      <c r="Y506" s="143"/>
      <c r="Z506" s="143"/>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97"/>
    </row>
    <row r="507" spans="1:69" s="198" customFormat="1" ht="31.5">
      <c r="A507" s="363"/>
      <c r="B507" s="354"/>
      <c r="C507" s="322"/>
      <c r="D507" s="354"/>
      <c r="E507" s="279" t="s">
        <v>3</v>
      </c>
      <c r="F507" s="279"/>
      <c r="G507" s="252" t="s">
        <v>855</v>
      </c>
      <c r="H507" s="252" t="s">
        <v>1488</v>
      </c>
      <c r="I507" s="279" t="s">
        <v>612</v>
      </c>
      <c r="J507" s="279" t="s">
        <v>981</v>
      </c>
      <c r="K507" s="279" t="s">
        <v>26</v>
      </c>
      <c r="L507" s="139" t="s">
        <v>42</v>
      </c>
      <c r="M507" s="26"/>
      <c r="N507" s="26"/>
      <c r="O507" s="26" t="s">
        <v>36</v>
      </c>
      <c r="P507" s="26"/>
      <c r="Q507" s="26"/>
      <c r="R507" s="26"/>
      <c r="S507" s="26"/>
      <c r="T507" s="26"/>
      <c r="U507" s="26"/>
      <c r="V507" s="26"/>
      <c r="W507" s="189">
        <f t="shared" si="6"/>
        <v>1</v>
      </c>
      <c r="X507" s="143"/>
      <c r="Y507" s="143"/>
      <c r="Z507" s="143"/>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97"/>
    </row>
    <row r="508" spans="1:69" s="198" customFormat="1" ht="33.75" customHeight="1">
      <c r="A508" s="361">
        <v>48</v>
      </c>
      <c r="B508" s="352" t="s">
        <v>487</v>
      </c>
      <c r="C508" s="320" t="s">
        <v>3</v>
      </c>
      <c r="D508" s="352" t="s">
        <v>487</v>
      </c>
      <c r="E508" s="320" t="s">
        <v>3</v>
      </c>
      <c r="F508" s="320"/>
      <c r="G508" s="320" t="s">
        <v>487</v>
      </c>
      <c r="H508" s="278" t="s">
        <v>857</v>
      </c>
      <c r="I508" s="279" t="s">
        <v>612</v>
      </c>
      <c r="J508" s="279" t="s">
        <v>981</v>
      </c>
      <c r="K508" s="279" t="s">
        <v>26</v>
      </c>
      <c r="L508" s="139" t="s">
        <v>42</v>
      </c>
      <c r="M508" s="26"/>
      <c r="N508" s="26" t="s">
        <v>36</v>
      </c>
      <c r="O508" s="26"/>
      <c r="P508" s="26"/>
      <c r="Q508" s="26"/>
      <c r="R508" s="26"/>
      <c r="S508" s="26"/>
      <c r="T508" s="26"/>
      <c r="U508" s="26"/>
      <c r="V508" s="26"/>
      <c r="W508" s="189">
        <f t="shared" si="6"/>
        <v>1</v>
      </c>
      <c r="X508" s="143"/>
      <c r="Y508" s="143"/>
      <c r="Z508" s="143"/>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97"/>
    </row>
    <row r="509" spans="1:69" s="198" customFormat="1" ht="31.5">
      <c r="A509" s="363"/>
      <c r="B509" s="354"/>
      <c r="C509" s="322"/>
      <c r="D509" s="354"/>
      <c r="E509" s="322"/>
      <c r="F509" s="322"/>
      <c r="G509" s="322"/>
      <c r="H509" s="278" t="s">
        <v>856</v>
      </c>
      <c r="I509" s="279" t="s">
        <v>612</v>
      </c>
      <c r="J509" s="279" t="s">
        <v>981</v>
      </c>
      <c r="K509" s="279" t="s">
        <v>26</v>
      </c>
      <c r="L509" s="139" t="s">
        <v>42</v>
      </c>
      <c r="M509" s="26"/>
      <c r="N509" s="26"/>
      <c r="O509" s="26"/>
      <c r="P509" s="26" t="s">
        <v>36</v>
      </c>
      <c r="Q509" s="26"/>
      <c r="R509" s="26"/>
      <c r="S509" s="26"/>
      <c r="T509" s="26"/>
      <c r="U509" s="26"/>
      <c r="V509" s="26"/>
      <c r="W509" s="189">
        <f t="shared" si="6"/>
        <v>1</v>
      </c>
      <c r="X509" s="143"/>
      <c r="Y509" s="143"/>
      <c r="Z509" s="143"/>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97"/>
    </row>
    <row r="510" spans="1:69" s="198" customFormat="1" ht="31.5">
      <c r="A510" s="361">
        <v>49</v>
      </c>
      <c r="B510" s="352" t="s">
        <v>488</v>
      </c>
      <c r="C510" s="320" t="s">
        <v>3</v>
      </c>
      <c r="D510" s="352" t="s">
        <v>489</v>
      </c>
      <c r="E510" s="279" t="s">
        <v>3</v>
      </c>
      <c r="F510" s="279"/>
      <c r="G510" s="320" t="s">
        <v>489</v>
      </c>
      <c r="H510" s="278" t="s">
        <v>489</v>
      </c>
      <c r="I510" s="279" t="s">
        <v>612</v>
      </c>
      <c r="J510" s="279" t="s">
        <v>981</v>
      </c>
      <c r="K510" s="279" t="s">
        <v>26</v>
      </c>
      <c r="L510" s="139" t="s">
        <v>42</v>
      </c>
      <c r="M510" s="26"/>
      <c r="N510" s="26" t="s">
        <v>36</v>
      </c>
      <c r="O510" s="26"/>
      <c r="P510" s="26"/>
      <c r="Q510" s="26"/>
      <c r="R510" s="26"/>
      <c r="S510" s="26"/>
      <c r="T510" s="26"/>
      <c r="U510" s="26"/>
      <c r="V510" s="26"/>
      <c r="W510" s="189">
        <f t="shared" si="6"/>
        <v>1</v>
      </c>
      <c r="X510" s="143"/>
      <c r="Y510" s="143"/>
      <c r="Z510" s="143"/>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97"/>
    </row>
    <row r="511" spans="1:69" s="198" customFormat="1" ht="31.5">
      <c r="A511" s="363"/>
      <c r="B511" s="354"/>
      <c r="C511" s="322"/>
      <c r="D511" s="354"/>
      <c r="E511" s="279"/>
      <c r="F511" s="279"/>
      <c r="G511" s="322"/>
      <c r="H511" s="278" t="s">
        <v>489</v>
      </c>
      <c r="I511" s="279"/>
      <c r="J511" s="279"/>
      <c r="K511" s="279" t="s">
        <v>26</v>
      </c>
      <c r="L511" s="139" t="s">
        <v>42</v>
      </c>
      <c r="M511" s="26"/>
      <c r="N511" s="26"/>
      <c r="O511" s="26"/>
      <c r="P511" s="26"/>
      <c r="Q511" s="26"/>
      <c r="R511" s="26"/>
      <c r="S511" s="26" t="s">
        <v>36</v>
      </c>
      <c r="T511" s="26"/>
      <c r="U511" s="26"/>
      <c r="V511" s="26"/>
      <c r="W511" s="189">
        <f t="shared" si="6"/>
        <v>1</v>
      </c>
      <c r="X511" s="143"/>
      <c r="Y511" s="143"/>
      <c r="Z511" s="143"/>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97"/>
    </row>
    <row r="512" spans="1:69" s="198" customFormat="1" ht="78.75">
      <c r="A512" s="249">
        <v>51</v>
      </c>
      <c r="B512" s="138" t="s">
        <v>1292</v>
      </c>
      <c r="C512" s="279" t="s">
        <v>2</v>
      </c>
      <c r="D512" s="270" t="s">
        <v>1293</v>
      </c>
      <c r="E512" s="279" t="s">
        <v>4</v>
      </c>
      <c r="F512" s="109" t="s">
        <v>36</v>
      </c>
      <c r="G512" s="134" t="s">
        <v>1294</v>
      </c>
      <c r="H512" s="278" t="s">
        <v>1295</v>
      </c>
      <c r="I512" s="279"/>
      <c r="J512" s="279"/>
      <c r="K512" s="279" t="s">
        <v>26</v>
      </c>
      <c r="L512" s="139" t="s">
        <v>42</v>
      </c>
      <c r="M512" s="26"/>
      <c r="N512" s="26"/>
      <c r="O512" s="26"/>
      <c r="P512" s="26"/>
      <c r="Q512" s="26"/>
      <c r="R512" s="26"/>
      <c r="S512" s="26"/>
      <c r="T512" s="26"/>
      <c r="U512" s="26" t="s">
        <v>36</v>
      </c>
      <c r="V512" s="26"/>
      <c r="W512" s="189">
        <f t="shared" si="6"/>
        <v>1</v>
      </c>
      <c r="X512" s="143"/>
      <c r="Y512" s="143"/>
      <c r="Z512" s="143"/>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25" t="s">
        <v>1169</v>
      </c>
    </row>
    <row r="513" spans="1:69" s="198" customFormat="1" ht="78.75">
      <c r="A513" s="26">
        <v>54</v>
      </c>
      <c r="B513" s="138" t="s">
        <v>1296</v>
      </c>
      <c r="C513" s="279" t="s">
        <v>2</v>
      </c>
      <c r="D513" s="270" t="s">
        <v>1297</v>
      </c>
      <c r="E513" s="279" t="s">
        <v>4</v>
      </c>
      <c r="F513" s="109" t="s">
        <v>36</v>
      </c>
      <c r="G513" s="134" t="s">
        <v>1299</v>
      </c>
      <c r="H513" s="278" t="s">
        <v>1298</v>
      </c>
      <c r="I513" s="279"/>
      <c r="J513" s="279"/>
      <c r="K513" s="279" t="s">
        <v>26</v>
      </c>
      <c r="L513" s="139" t="s">
        <v>42</v>
      </c>
      <c r="M513" s="26"/>
      <c r="N513" s="26"/>
      <c r="O513" s="26"/>
      <c r="P513" s="26"/>
      <c r="Q513" s="26"/>
      <c r="R513" s="26"/>
      <c r="S513" s="26"/>
      <c r="T513" s="26"/>
      <c r="U513" s="26" t="s">
        <v>36</v>
      </c>
      <c r="V513" s="26"/>
      <c r="W513" s="189">
        <f t="shared" si="6"/>
        <v>1</v>
      </c>
      <c r="X513" s="143"/>
      <c r="Y513" s="143"/>
      <c r="Z513" s="14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25" t="s">
        <v>1169</v>
      </c>
    </row>
    <row r="514" spans="1:69" s="198" customFormat="1" ht="78.75">
      <c r="A514" s="26">
        <v>56</v>
      </c>
      <c r="B514" s="138" t="s">
        <v>1300</v>
      </c>
      <c r="C514" s="279" t="s">
        <v>2</v>
      </c>
      <c r="D514" s="138" t="s">
        <v>1301</v>
      </c>
      <c r="E514" s="279"/>
      <c r="F514" s="109"/>
      <c r="G514" s="133" t="s">
        <v>1301</v>
      </c>
      <c r="H514" s="278" t="s">
        <v>1312</v>
      </c>
      <c r="I514" s="279"/>
      <c r="J514" s="279"/>
      <c r="K514" s="279" t="s">
        <v>26</v>
      </c>
      <c r="L514" s="139" t="s">
        <v>42</v>
      </c>
      <c r="M514" s="26"/>
      <c r="N514" s="26"/>
      <c r="O514" s="26" t="s">
        <v>36</v>
      </c>
      <c r="P514" s="26"/>
      <c r="Q514" s="26"/>
      <c r="R514" s="26"/>
      <c r="S514" s="26"/>
      <c r="T514" s="26"/>
      <c r="U514" s="26"/>
      <c r="V514" s="26"/>
      <c r="W514" s="189">
        <f t="shared" si="6"/>
        <v>1</v>
      </c>
      <c r="X514" s="143"/>
      <c r="Y514" s="143"/>
      <c r="Z514" s="143"/>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25"/>
    </row>
    <row r="515" spans="1:69" s="198" customFormat="1" ht="63">
      <c r="A515" s="249">
        <v>57</v>
      </c>
      <c r="B515" s="138" t="s">
        <v>1302</v>
      </c>
      <c r="C515" s="279" t="s">
        <v>2</v>
      </c>
      <c r="D515" s="138" t="s">
        <v>1303</v>
      </c>
      <c r="E515" s="279"/>
      <c r="F515" s="109"/>
      <c r="G515" s="133" t="s">
        <v>1303</v>
      </c>
      <c r="H515" s="278" t="s">
        <v>1313</v>
      </c>
      <c r="I515" s="279"/>
      <c r="J515" s="279"/>
      <c r="K515" s="279" t="s">
        <v>26</v>
      </c>
      <c r="L515" s="139" t="s">
        <v>42</v>
      </c>
      <c r="M515" s="26"/>
      <c r="N515" s="26"/>
      <c r="O515" s="26"/>
      <c r="P515" s="26"/>
      <c r="Q515" s="26"/>
      <c r="R515" s="26"/>
      <c r="S515" s="26"/>
      <c r="T515" s="26"/>
      <c r="U515" s="26" t="s">
        <v>36</v>
      </c>
      <c r="V515" s="26"/>
      <c r="W515" s="189">
        <f t="shared" si="6"/>
        <v>1</v>
      </c>
      <c r="X515" s="143"/>
      <c r="Y515" s="143"/>
      <c r="Z515" s="143"/>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25"/>
    </row>
    <row r="516" spans="1:69" s="198" customFormat="1" ht="63">
      <c r="A516" s="26">
        <v>60</v>
      </c>
      <c r="B516" s="138" t="s">
        <v>1304</v>
      </c>
      <c r="C516" s="279" t="s">
        <v>2</v>
      </c>
      <c r="D516" s="138" t="s">
        <v>1305</v>
      </c>
      <c r="E516" s="279"/>
      <c r="F516" s="109"/>
      <c r="G516" s="133" t="s">
        <v>1305</v>
      </c>
      <c r="H516" s="278" t="s">
        <v>1314</v>
      </c>
      <c r="I516" s="279"/>
      <c r="J516" s="279"/>
      <c r="K516" s="279" t="s">
        <v>26</v>
      </c>
      <c r="L516" s="139" t="s">
        <v>42</v>
      </c>
      <c r="M516" s="26"/>
      <c r="N516" s="26"/>
      <c r="O516" s="26"/>
      <c r="P516" s="26"/>
      <c r="Q516" s="26"/>
      <c r="R516" s="26" t="s">
        <v>36</v>
      </c>
      <c r="S516" s="26"/>
      <c r="T516" s="26"/>
      <c r="U516" s="26"/>
      <c r="V516" s="26"/>
      <c r="W516" s="189">
        <f t="shared" si="6"/>
        <v>1</v>
      </c>
      <c r="X516" s="143"/>
      <c r="Y516" s="143"/>
      <c r="Z516" s="143"/>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25"/>
    </row>
    <row r="517" spans="1:69" s="198" customFormat="1" ht="47.25">
      <c r="A517" s="249">
        <v>61</v>
      </c>
      <c r="B517" s="208" t="s">
        <v>1306</v>
      </c>
      <c r="C517" s="279" t="s">
        <v>2</v>
      </c>
      <c r="D517" s="138" t="s">
        <v>1307</v>
      </c>
      <c r="E517" s="279"/>
      <c r="F517" s="109"/>
      <c r="G517" s="133" t="s">
        <v>1307</v>
      </c>
      <c r="H517" s="278" t="s">
        <v>1315</v>
      </c>
      <c r="I517" s="279"/>
      <c r="J517" s="279"/>
      <c r="K517" s="279" t="s">
        <v>26</v>
      </c>
      <c r="L517" s="139" t="s">
        <v>42</v>
      </c>
      <c r="M517" s="26"/>
      <c r="N517" s="26"/>
      <c r="O517" s="26"/>
      <c r="P517" s="26"/>
      <c r="Q517" s="26"/>
      <c r="R517" s="26"/>
      <c r="S517" s="26"/>
      <c r="T517" s="26"/>
      <c r="U517" s="26"/>
      <c r="V517" s="26" t="s">
        <v>36</v>
      </c>
      <c r="W517" s="189">
        <f t="shared" si="6"/>
        <v>1</v>
      </c>
      <c r="X517" s="143"/>
      <c r="Y517" s="143"/>
      <c r="Z517" s="143"/>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25"/>
    </row>
    <row r="518" spans="1:69" s="198" customFormat="1" ht="78.75">
      <c r="A518" s="249">
        <v>63</v>
      </c>
      <c r="B518" s="209" t="s">
        <v>1308</v>
      </c>
      <c r="C518" s="279" t="s">
        <v>2</v>
      </c>
      <c r="D518" s="138" t="s">
        <v>1309</v>
      </c>
      <c r="E518" s="279"/>
      <c r="F518" s="109"/>
      <c r="G518" s="133" t="s">
        <v>1309</v>
      </c>
      <c r="H518" s="278" t="s">
        <v>1316</v>
      </c>
      <c r="I518" s="279"/>
      <c r="J518" s="279"/>
      <c r="K518" s="279" t="s">
        <v>26</v>
      </c>
      <c r="L518" s="139" t="s">
        <v>42</v>
      </c>
      <c r="M518" s="26"/>
      <c r="N518" s="26"/>
      <c r="O518" s="26"/>
      <c r="P518" s="26"/>
      <c r="Q518" s="26"/>
      <c r="R518" s="26"/>
      <c r="S518" s="26"/>
      <c r="T518" s="26"/>
      <c r="U518" s="26"/>
      <c r="V518" s="26" t="s">
        <v>36</v>
      </c>
      <c r="W518" s="189">
        <f t="shared" si="6"/>
        <v>1</v>
      </c>
      <c r="X518" s="143"/>
      <c r="Y518" s="143"/>
      <c r="Z518" s="143"/>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25"/>
    </row>
    <row r="519" spans="1:69" s="198" customFormat="1" ht="94.5">
      <c r="A519" s="26">
        <v>66</v>
      </c>
      <c r="B519" s="209" t="s">
        <v>1310</v>
      </c>
      <c r="C519" s="279" t="s">
        <v>2</v>
      </c>
      <c r="D519" s="138" t="s">
        <v>1311</v>
      </c>
      <c r="E519" s="279"/>
      <c r="F519" s="109"/>
      <c r="G519" s="133" t="s">
        <v>1311</v>
      </c>
      <c r="H519" s="278" t="s">
        <v>1317</v>
      </c>
      <c r="I519" s="279"/>
      <c r="J519" s="279"/>
      <c r="K519" s="279" t="s">
        <v>26</v>
      </c>
      <c r="L519" s="139" t="s">
        <v>42</v>
      </c>
      <c r="M519" s="26"/>
      <c r="N519" s="26" t="s">
        <v>36</v>
      </c>
      <c r="O519" s="26"/>
      <c r="P519" s="26"/>
      <c r="Q519" s="26"/>
      <c r="R519" s="26"/>
      <c r="S519" s="26"/>
      <c r="T519" s="26"/>
      <c r="U519" s="26"/>
      <c r="V519" s="26"/>
      <c r="W519" s="189">
        <f t="shared" si="6"/>
        <v>1</v>
      </c>
      <c r="X519" s="143"/>
      <c r="Y519" s="143"/>
      <c r="Z519" s="143"/>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25"/>
    </row>
    <row r="520" spans="1:69" s="198" customFormat="1" ht="94.5">
      <c r="A520" s="26">
        <v>68</v>
      </c>
      <c r="B520" s="138" t="s">
        <v>1165</v>
      </c>
      <c r="C520" s="279" t="s">
        <v>2</v>
      </c>
      <c r="D520" s="138" t="s">
        <v>1166</v>
      </c>
      <c r="E520" s="279"/>
      <c r="F520" s="109"/>
      <c r="G520" s="138" t="s">
        <v>1166</v>
      </c>
      <c r="H520" s="278" t="s">
        <v>1318</v>
      </c>
      <c r="I520" s="279"/>
      <c r="J520" s="279"/>
      <c r="K520" s="279" t="s">
        <v>26</v>
      </c>
      <c r="L520" s="139" t="s">
        <v>42</v>
      </c>
      <c r="M520" s="26"/>
      <c r="N520" s="26"/>
      <c r="O520" s="26"/>
      <c r="P520" s="26"/>
      <c r="Q520" s="26"/>
      <c r="R520" s="26"/>
      <c r="S520" s="26"/>
      <c r="T520" s="26"/>
      <c r="U520" s="26" t="s">
        <v>36</v>
      </c>
      <c r="V520" s="26"/>
      <c r="W520" s="189">
        <f t="shared" si="6"/>
        <v>1</v>
      </c>
      <c r="X520" s="143"/>
      <c r="Y520" s="143"/>
      <c r="Z520" s="143"/>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25"/>
    </row>
    <row r="521" spans="1:69" s="198" customFormat="1" ht="78.75">
      <c r="A521" s="249">
        <v>69</v>
      </c>
      <c r="B521" s="138" t="s">
        <v>1167</v>
      </c>
      <c r="C521" s="279" t="s">
        <v>2</v>
      </c>
      <c r="D521" s="138" t="s">
        <v>1168</v>
      </c>
      <c r="E521" s="279"/>
      <c r="F521" s="109"/>
      <c r="G521" s="138" t="s">
        <v>1168</v>
      </c>
      <c r="H521" s="278" t="s">
        <v>1168</v>
      </c>
      <c r="I521" s="279"/>
      <c r="J521" s="279"/>
      <c r="K521" s="279" t="s">
        <v>26</v>
      </c>
      <c r="L521" s="139" t="s">
        <v>42</v>
      </c>
      <c r="M521" s="26"/>
      <c r="N521" s="26"/>
      <c r="O521" s="26"/>
      <c r="P521" s="26"/>
      <c r="Q521" s="26"/>
      <c r="R521" s="26"/>
      <c r="S521" s="26"/>
      <c r="T521" s="26"/>
      <c r="U521" s="26" t="s">
        <v>36</v>
      </c>
      <c r="V521" s="26"/>
      <c r="W521" s="189">
        <f t="shared" si="6"/>
        <v>1</v>
      </c>
      <c r="X521" s="143"/>
      <c r="Y521" s="143"/>
      <c r="Z521" s="143"/>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25"/>
    </row>
    <row r="522" spans="1:69" s="198" customFormat="1" ht="47.25" customHeight="1">
      <c r="A522" s="26">
        <v>71</v>
      </c>
      <c r="B522" s="278" t="s">
        <v>490</v>
      </c>
      <c r="C522" s="279" t="s">
        <v>3</v>
      </c>
      <c r="D522" s="278" t="s">
        <v>491</v>
      </c>
      <c r="E522" s="279" t="s">
        <v>3</v>
      </c>
      <c r="F522" s="279"/>
      <c r="G522" s="278" t="s">
        <v>491</v>
      </c>
      <c r="H522" s="13" t="s">
        <v>858</v>
      </c>
      <c r="I522" s="279" t="s">
        <v>612</v>
      </c>
      <c r="J522" s="279" t="s">
        <v>981</v>
      </c>
      <c r="K522" s="279" t="s">
        <v>26</v>
      </c>
      <c r="L522" s="139" t="s">
        <v>42</v>
      </c>
      <c r="M522" s="26">
        <v>1</v>
      </c>
      <c r="N522" s="26"/>
      <c r="O522" s="26"/>
      <c r="P522" s="26"/>
      <c r="Q522" s="26"/>
      <c r="R522" s="26" t="s">
        <v>36</v>
      </c>
      <c r="S522" s="26"/>
      <c r="T522" s="26"/>
      <c r="U522" s="26"/>
      <c r="V522" s="26"/>
      <c r="W522" s="189">
        <f t="shared" si="6"/>
        <v>1</v>
      </c>
      <c r="X522" s="143"/>
      <c r="Y522" s="143"/>
      <c r="Z522" s="143"/>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97"/>
    </row>
    <row r="523" spans="1:69" s="198" customFormat="1" ht="47.25" customHeight="1">
      <c r="A523" s="26">
        <v>73</v>
      </c>
      <c r="B523" s="278" t="s">
        <v>1170</v>
      </c>
      <c r="C523" s="279" t="s">
        <v>4</v>
      </c>
      <c r="D523" s="278" t="s">
        <v>1171</v>
      </c>
      <c r="E523" s="279" t="s">
        <v>4</v>
      </c>
      <c r="F523" s="247"/>
      <c r="G523" s="278" t="s">
        <v>1171</v>
      </c>
      <c r="H523" s="13" t="s">
        <v>1319</v>
      </c>
      <c r="I523" s="279"/>
      <c r="J523" s="279"/>
      <c r="K523" s="279" t="s">
        <v>26</v>
      </c>
      <c r="L523" s="139" t="s">
        <v>42</v>
      </c>
      <c r="M523" s="26"/>
      <c r="N523" s="26"/>
      <c r="O523" s="26" t="s">
        <v>36</v>
      </c>
      <c r="P523" s="26"/>
      <c r="Q523" s="26"/>
      <c r="R523" s="26"/>
      <c r="S523" s="26"/>
      <c r="T523" s="26"/>
      <c r="U523" s="26"/>
      <c r="V523" s="26"/>
      <c r="W523" s="189">
        <f t="shared" si="6"/>
        <v>1</v>
      </c>
      <c r="X523" s="143"/>
      <c r="Y523" s="143"/>
      <c r="Z523" s="14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97"/>
    </row>
    <row r="524" spans="1:69" s="198" customFormat="1" ht="110.25">
      <c r="A524" s="249">
        <v>78</v>
      </c>
      <c r="B524" s="107" t="s">
        <v>1172</v>
      </c>
      <c r="C524" s="76" t="s">
        <v>4</v>
      </c>
      <c r="D524" s="107" t="s">
        <v>1173</v>
      </c>
      <c r="E524" s="115" t="s">
        <v>4</v>
      </c>
      <c r="F524" s="115" t="s">
        <v>36</v>
      </c>
      <c r="G524" s="114" t="s">
        <v>1173</v>
      </c>
      <c r="H524" s="13" t="s">
        <v>1320</v>
      </c>
      <c r="I524" s="279"/>
      <c r="J524" s="279"/>
      <c r="K524" s="279" t="s">
        <v>26</v>
      </c>
      <c r="L524" s="139" t="s">
        <v>42</v>
      </c>
      <c r="M524" s="26"/>
      <c r="N524" s="26"/>
      <c r="O524" s="26"/>
      <c r="P524" s="26"/>
      <c r="Q524" s="26"/>
      <c r="R524" s="26"/>
      <c r="S524" s="26"/>
      <c r="T524" s="26" t="s">
        <v>36</v>
      </c>
      <c r="U524" s="26"/>
      <c r="V524" s="26"/>
      <c r="W524" s="189">
        <f t="shared" si="6"/>
        <v>1</v>
      </c>
      <c r="X524" s="143"/>
      <c r="Y524" s="143"/>
      <c r="Z524" s="143"/>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25" t="s">
        <v>1174</v>
      </c>
    </row>
    <row r="525" spans="1:69" s="198" customFormat="1" ht="94.5">
      <c r="A525" s="26">
        <v>80</v>
      </c>
      <c r="B525" s="121" t="s">
        <v>1321</v>
      </c>
      <c r="C525" s="76" t="s">
        <v>2</v>
      </c>
      <c r="D525" s="107" t="s">
        <v>1322</v>
      </c>
      <c r="E525" s="115" t="s">
        <v>4</v>
      </c>
      <c r="F525" s="115"/>
      <c r="G525" s="114" t="s">
        <v>1322</v>
      </c>
      <c r="H525" s="13" t="s">
        <v>1328</v>
      </c>
      <c r="I525" s="279"/>
      <c r="J525" s="279"/>
      <c r="K525" s="279" t="s">
        <v>26</v>
      </c>
      <c r="L525" s="139" t="s">
        <v>42</v>
      </c>
      <c r="M525" s="26"/>
      <c r="N525" s="26"/>
      <c r="O525" s="26"/>
      <c r="P525" s="26"/>
      <c r="Q525" s="26"/>
      <c r="R525" s="26"/>
      <c r="S525" s="26"/>
      <c r="T525" s="26" t="s">
        <v>36</v>
      </c>
      <c r="U525" s="26"/>
      <c r="V525" s="26"/>
      <c r="W525" s="189">
        <f t="shared" si="6"/>
        <v>1</v>
      </c>
      <c r="X525" s="143"/>
      <c r="Y525" s="143"/>
      <c r="Z525" s="143"/>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25" t="s">
        <v>1390</v>
      </c>
    </row>
    <row r="526" spans="1:69" s="198" customFormat="1" ht="110.25">
      <c r="A526" s="249">
        <v>81</v>
      </c>
      <c r="B526" s="121" t="s">
        <v>1323</v>
      </c>
      <c r="C526" s="76" t="s">
        <v>2</v>
      </c>
      <c r="D526" s="107" t="s">
        <v>1324</v>
      </c>
      <c r="E526" s="115"/>
      <c r="F526" s="262"/>
      <c r="G526" s="114" t="s">
        <v>1324</v>
      </c>
      <c r="H526" s="13" t="s">
        <v>1330</v>
      </c>
      <c r="I526" s="279"/>
      <c r="J526" s="279"/>
      <c r="K526" s="279" t="s">
        <v>26</v>
      </c>
      <c r="L526" s="139" t="s">
        <v>42</v>
      </c>
      <c r="M526" s="26"/>
      <c r="N526" s="26"/>
      <c r="O526" s="26"/>
      <c r="P526" s="26"/>
      <c r="Q526" s="26"/>
      <c r="R526" s="26"/>
      <c r="S526" s="26"/>
      <c r="T526" s="26" t="s">
        <v>36</v>
      </c>
      <c r="U526" s="26"/>
      <c r="V526" s="26"/>
      <c r="W526" s="189">
        <f t="shared" si="6"/>
        <v>1</v>
      </c>
      <c r="X526" s="143"/>
      <c r="Y526" s="143"/>
      <c r="Z526" s="143"/>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25" t="s">
        <v>1329</v>
      </c>
    </row>
    <row r="527" spans="1:69" s="198" customFormat="1" ht="94.5">
      <c r="A527" s="26">
        <v>82</v>
      </c>
      <c r="B527" s="121" t="s">
        <v>1325</v>
      </c>
      <c r="C527" s="76" t="s">
        <v>2</v>
      </c>
      <c r="D527" s="107" t="s">
        <v>1326</v>
      </c>
      <c r="E527" s="115"/>
      <c r="F527" s="262"/>
      <c r="G527" s="114" t="s">
        <v>1326</v>
      </c>
      <c r="H527" s="13" t="s">
        <v>1332</v>
      </c>
      <c r="I527" s="279"/>
      <c r="J527" s="279"/>
      <c r="K527" s="279" t="s">
        <v>26</v>
      </c>
      <c r="L527" s="139" t="s">
        <v>42</v>
      </c>
      <c r="M527" s="26"/>
      <c r="N527" s="26"/>
      <c r="O527" s="26"/>
      <c r="P527" s="26"/>
      <c r="Q527" s="26"/>
      <c r="R527" s="26"/>
      <c r="S527" s="26"/>
      <c r="T527" s="26"/>
      <c r="U527" s="26"/>
      <c r="V527" s="26" t="s">
        <v>36</v>
      </c>
      <c r="W527" s="189">
        <f t="shared" si="6"/>
        <v>1</v>
      </c>
      <c r="X527" s="143"/>
      <c r="Y527" s="143"/>
      <c r="Z527" s="143"/>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25" t="s">
        <v>1331</v>
      </c>
    </row>
    <row r="528" spans="1:69" s="198" customFormat="1" ht="110.25">
      <c r="A528" s="26">
        <v>86</v>
      </c>
      <c r="B528" s="135" t="s">
        <v>1175</v>
      </c>
      <c r="C528" s="76" t="s">
        <v>4</v>
      </c>
      <c r="D528" s="135" t="s">
        <v>1176</v>
      </c>
      <c r="E528" s="115" t="s">
        <v>4</v>
      </c>
      <c r="F528" s="115" t="s">
        <v>36</v>
      </c>
      <c r="G528" s="106" t="s">
        <v>1176</v>
      </c>
      <c r="H528" s="45" t="s">
        <v>1327</v>
      </c>
      <c r="I528" s="279"/>
      <c r="J528" s="279"/>
      <c r="K528" s="279" t="s">
        <v>26</v>
      </c>
      <c r="L528" s="139" t="s">
        <v>42</v>
      </c>
      <c r="M528" s="26"/>
      <c r="N528" s="26"/>
      <c r="O528" s="26"/>
      <c r="P528" s="26"/>
      <c r="Q528" s="26"/>
      <c r="R528" s="26"/>
      <c r="S528" s="26"/>
      <c r="T528" s="26"/>
      <c r="U528" s="26" t="s">
        <v>36</v>
      </c>
      <c r="V528" s="26"/>
      <c r="W528" s="189">
        <f t="shared" si="6"/>
        <v>1</v>
      </c>
      <c r="X528" s="143"/>
      <c r="Y528" s="143"/>
      <c r="Z528" s="143"/>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25" t="s">
        <v>1169</v>
      </c>
    </row>
    <row r="529" spans="1:69">
      <c r="A529" s="364" t="s">
        <v>493</v>
      </c>
      <c r="B529" s="365"/>
      <c r="C529" s="365"/>
      <c r="D529" s="366"/>
      <c r="E529" s="137" t="s">
        <v>27</v>
      </c>
      <c r="F529" s="137"/>
      <c r="G529" s="137"/>
      <c r="H529" s="137"/>
      <c r="I529" s="137"/>
      <c r="J529" s="279" t="s">
        <v>981</v>
      </c>
      <c r="K529" s="137" t="s">
        <v>27</v>
      </c>
      <c r="L529" s="137" t="s">
        <v>27</v>
      </c>
      <c r="M529" s="137" t="s">
        <v>35</v>
      </c>
      <c r="N529" s="137"/>
      <c r="O529" s="137"/>
      <c r="P529" s="137"/>
      <c r="Q529" s="137"/>
      <c r="R529" s="137"/>
      <c r="S529" s="137"/>
      <c r="T529" s="137"/>
      <c r="U529" s="137"/>
      <c r="V529" s="137"/>
      <c r="W529" s="137"/>
      <c r="X529" s="143"/>
      <c r="Y529" s="143"/>
      <c r="Z529" s="143"/>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row>
    <row r="530" spans="1:69" s="198" customFormat="1" ht="31.5">
      <c r="A530" s="26">
        <v>87</v>
      </c>
      <c r="B530" s="278" t="s">
        <v>494</v>
      </c>
      <c r="C530" s="279" t="s">
        <v>1</v>
      </c>
      <c r="D530" s="278" t="s">
        <v>495</v>
      </c>
      <c r="E530" s="279" t="s">
        <v>3</v>
      </c>
      <c r="F530" s="279"/>
      <c r="G530" s="278" t="s">
        <v>495</v>
      </c>
      <c r="H530" s="13" t="s">
        <v>859</v>
      </c>
      <c r="I530" s="279" t="s">
        <v>612</v>
      </c>
      <c r="J530" s="279" t="s">
        <v>981</v>
      </c>
      <c r="K530" s="279" t="s">
        <v>26</v>
      </c>
      <c r="L530" s="139" t="s">
        <v>42</v>
      </c>
      <c r="M530" s="26"/>
      <c r="N530" s="26"/>
      <c r="O530" s="26"/>
      <c r="P530" s="26"/>
      <c r="Q530" s="26"/>
      <c r="R530" s="26"/>
      <c r="S530" s="26" t="s">
        <v>36</v>
      </c>
      <c r="T530" s="26"/>
      <c r="U530" s="26"/>
      <c r="V530" s="26"/>
      <c r="W530" s="189">
        <f t="shared" si="6"/>
        <v>1</v>
      </c>
      <c r="X530" s="143"/>
      <c r="Y530" s="143"/>
      <c r="Z530" s="143"/>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97"/>
    </row>
    <row r="531" spans="1:69" s="198" customFormat="1" ht="31.5">
      <c r="A531" s="249">
        <v>88</v>
      </c>
      <c r="B531" s="278" t="s">
        <v>1333</v>
      </c>
      <c r="C531" s="279" t="s">
        <v>1</v>
      </c>
      <c r="D531" s="278" t="s">
        <v>1334</v>
      </c>
      <c r="E531" s="279" t="s">
        <v>3</v>
      </c>
      <c r="F531" s="279"/>
      <c r="G531" s="278" t="s">
        <v>496</v>
      </c>
      <c r="H531" s="278" t="s">
        <v>860</v>
      </c>
      <c r="I531" s="279" t="s">
        <v>612</v>
      </c>
      <c r="J531" s="279" t="s">
        <v>981</v>
      </c>
      <c r="K531" s="279" t="s">
        <v>26</v>
      </c>
      <c r="L531" s="139" t="s">
        <v>42</v>
      </c>
      <c r="M531" s="26"/>
      <c r="N531" s="26"/>
      <c r="O531" s="26"/>
      <c r="P531" s="26"/>
      <c r="Q531" s="26"/>
      <c r="R531" s="26" t="s">
        <v>36</v>
      </c>
      <c r="S531" s="26"/>
      <c r="T531" s="26"/>
      <c r="U531" s="26"/>
      <c r="V531" s="26"/>
      <c r="W531" s="189">
        <f t="shared" si="6"/>
        <v>1</v>
      </c>
      <c r="X531" s="143"/>
      <c r="Y531" s="143"/>
      <c r="Z531" s="143"/>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97"/>
    </row>
    <row r="532" spans="1:69" s="198" customFormat="1" ht="31.5">
      <c r="A532" s="26">
        <v>89</v>
      </c>
      <c r="B532" s="278" t="s">
        <v>1177</v>
      </c>
      <c r="C532" s="279" t="s">
        <v>1</v>
      </c>
      <c r="D532" s="278" t="s">
        <v>1178</v>
      </c>
      <c r="E532" s="279" t="s">
        <v>3</v>
      </c>
      <c r="F532" s="247"/>
      <c r="G532" s="278" t="s">
        <v>1178</v>
      </c>
      <c r="H532" s="278" t="s">
        <v>1335</v>
      </c>
      <c r="I532" s="279"/>
      <c r="J532" s="279"/>
      <c r="K532" s="279" t="s">
        <v>26</v>
      </c>
      <c r="L532" s="139" t="s">
        <v>42</v>
      </c>
      <c r="M532" s="26"/>
      <c r="N532" s="26"/>
      <c r="O532" s="26"/>
      <c r="P532" s="26"/>
      <c r="Q532" s="26"/>
      <c r="R532" s="26"/>
      <c r="S532" s="26" t="s">
        <v>36</v>
      </c>
      <c r="T532" s="26"/>
      <c r="U532" s="26"/>
      <c r="V532" s="26"/>
      <c r="W532" s="189">
        <f t="shared" si="6"/>
        <v>1</v>
      </c>
      <c r="X532" s="143"/>
      <c r="Y532" s="143"/>
      <c r="Z532" s="143"/>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97"/>
    </row>
    <row r="533" spans="1:69" s="198" customFormat="1" ht="31.5">
      <c r="A533" s="361">
        <v>90</v>
      </c>
      <c r="B533" s="320" t="s">
        <v>1179</v>
      </c>
      <c r="C533" s="320" t="s">
        <v>1</v>
      </c>
      <c r="D533" s="278" t="s">
        <v>1180</v>
      </c>
      <c r="E533" s="279" t="s">
        <v>1</v>
      </c>
      <c r="F533" s="247"/>
      <c r="G533" s="278" t="s">
        <v>1180</v>
      </c>
      <c r="H533" s="252" t="s">
        <v>1336</v>
      </c>
      <c r="I533" s="279"/>
      <c r="J533" s="279"/>
      <c r="K533" s="279" t="s">
        <v>26</v>
      </c>
      <c r="L533" s="139" t="s">
        <v>42</v>
      </c>
      <c r="M533" s="26"/>
      <c r="N533" s="26"/>
      <c r="O533" s="26"/>
      <c r="P533" s="26"/>
      <c r="Q533" s="26"/>
      <c r="R533" s="26" t="s">
        <v>36</v>
      </c>
      <c r="S533" s="26"/>
      <c r="T533" s="26"/>
      <c r="U533" s="26"/>
      <c r="V533" s="26"/>
      <c r="W533" s="189">
        <f t="shared" si="6"/>
        <v>1</v>
      </c>
      <c r="X533" s="143"/>
      <c r="Y533" s="143"/>
      <c r="Z533" s="14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97"/>
    </row>
    <row r="534" spans="1:69" s="198" customFormat="1" ht="31.5">
      <c r="A534" s="363"/>
      <c r="B534" s="322"/>
      <c r="C534" s="322"/>
      <c r="D534" s="278" t="s">
        <v>1180</v>
      </c>
      <c r="E534" s="247"/>
      <c r="F534" s="247"/>
      <c r="G534" s="278"/>
      <c r="H534" s="252" t="s">
        <v>1336</v>
      </c>
      <c r="I534" s="279"/>
      <c r="J534" s="279"/>
      <c r="K534" s="279" t="s">
        <v>26</v>
      </c>
      <c r="L534" s="139"/>
      <c r="M534" s="26"/>
      <c r="N534" s="26"/>
      <c r="O534" s="26"/>
      <c r="P534" s="26"/>
      <c r="Q534" s="26"/>
      <c r="R534" s="26"/>
      <c r="S534" s="26"/>
      <c r="T534" s="26"/>
      <c r="U534" s="26"/>
      <c r="V534" s="26" t="s">
        <v>36</v>
      </c>
      <c r="W534" s="189">
        <f t="shared" si="6"/>
        <v>1</v>
      </c>
      <c r="X534" s="143"/>
      <c r="Y534" s="143"/>
      <c r="Z534" s="143"/>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97"/>
    </row>
    <row r="535" spans="1:69" s="198" customFormat="1" ht="31.5" customHeight="1">
      <c r="A535" s="361">
        <v>93</v>
      </c>
      <c r="B535" s="352" t="s">
        <v>498</v>
      </c>
      <c r="C535" s="320" t="s">
        <v>1</v>
      </c>
      <c r="D535" s="352" t="s">
        <v>497</v>
      </c>
      <c r="E535" s="320" t="s">
        <v>3</v>
      </c>
      <c r="F535" s="320"/>
      <c r="G535" s="278" t="s">
        <v>862</v>
      </c>
      <c r="H535" s="278" t="s">
        <v>861</v>
      </c>
      <c r="I535" s="279" t="s">
        <v>612</v>
      </c>
      <c r="J535" s="279" t="s">
        <v>981</v>
      </c>
      <c r="K535" s="279" t="s">
        <v>26</v>
      </c>
      <c r="L535" s="139" t="s">
        <v>42</v>
      </c>
      <c r="M535" s="26">
        <v>1</v>
      </c>
      <c r="N535" s="26"/>
      <c r="O535" s="26"/>
      <c r="P535" s="26"/>
      <c r="Q535" s="26"/>
      <c r="R535" s="26"/>
      <c r="S535" s="26"/>
      <c r="T535" s="26"/>
      <c r="U535" s="26" t="s">
        <v>36</v>
      </c>
      <c r="V535" s="26"/>
      <c r="W535" s="189">
        <f t="shared" si="6"/>
        <v>1</v>
      </c>
      <c r="X535" s="143"/>
      <c r="Y535" s="143"/>
      <c r="Z535" s="143"/>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97"/>
    </row>
    <row r="536" spans="1:69" s="198" customFormat="1" ht="47.25">
      <c r="A536" s="363"/>
      <c r="B536" s="354"/>
      <c r="C536" s="322"/>
      <c r="D536" s="354"/>
      <c r="E536" s="322"/>
      <c r="F536" s="322"/>
      <c r="G536" s="278" t="s">
        <v>863</v>
      </c>
      <c r="H536" s="278" t="s">
        <v>864</v>
      </c>
      <c r="I536" s="279" t="s">
        <v>612</v>
      </c>
      <c r="J536" s="279" t="s">
        <v>981</v>
      </c>
      <c r="K536" s="279" t="s">
        <v>26</v>
      </c>
      <c r="L536" s="139" t="s">
        <v>42</v>
      </c>
      <c r="M536" s="26"/>
      <c r="N536" s="26"/>
      <c r="O536" s="26"/>
      <c r="P536" s="26" t="s">
        <v>36</v>
      </c>
      <c r="Q536" s="26"/>
      <c r="R536" s="26"/>
      <c r="S536" s="26"/>
      <c r="T536" s="26"/>
      <c r="U536" s="26"/>
      <c r="V536" s="26"/>
      <c r="W536" s="189">
        <f t="shared" si="6"/>
        <v>1</v>
      </c>
      <c r="X536" s="143"/>
      <c r="Y536" s="143"/>
      <c r="Z536" s="143"/>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97"/>
    </row>
    <row r="537" spans="1:69" s="198" customFormat="1" ht="63">
      <c r="A537" s="26">
        <v>95</v>
      </c>
      <c r="B537" s="138" t="s">
        <v>1181</v>
      </c>
      <c r="C537" s="279" t="s">
        <v>4</v>
      </c>
      <c r="D537" s="138" t="s">
        <v>1182</v>
      </c>
      <c r="E537" s="279" t="s">
        <v>4</v>
      </c>
      <c r="F537" s="105" t="s">
        <v>36</v>
      </c>
      <c r="G537" s="138" t="s">
        <v>1182</v>
      </c>
      <c r="H537" s="13" t="s">
        <v>1489</v>
      </c>
      <c r="I537" s="279"/>
      <c r="J537" s="279"/>
      <c r="K537" s="279" t="s">
        <v>26</v>
      </c>
      <c r="L537" s="139" t="s">
        <v>42</v>
      </c>
      <c r="M537" s="26"/>
      <c r="N537" s="26"/>
      <c r="O537" s="26"/>
      <c r="P537" s="26"/>
      <c r="Q537" s="26" t="s">
        <v>36</v>
      </c>
      <c r="R537" s="26"/>
      <c r="S537" s="26"/>
      <c r="T537" s="26"/>
      <c r="U537" s="26"/>
      <c r="V537" s="26"/>
      <c r="W537" s="189">
        <f t="shared" si="6"/>
        <v>1</v>
      </c>
      <c r="X537" s="143"/>
      <c r="Y537" s="143"/>
      <c r="Z537" s="143"/>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25" t="s">
        <v>1185</v>
      </c>
    </row>
    <row r="538" spans="1:69" s="198" customFormat="1" ht="78.75">
      <c r="A538" s="249">
        <v>96</v>
      </c>
      <c r="B538" s="117" t="s">
        <v>1183</v>
      </c>
      <c r="C538" s="76" t="s">
        <v>4</v>
      </c>
      <c r="D538" s="21" t="s">
        <v>1184</v>
      </c>
      <c r="E538" s="76" t="s">
        <v>4</v>
      </c>
      <c r="F538" s="76" t="s">
        <v>36</v>
      </c>
      <c r="G538" s="21" t="s">
        <v>1184</v>
      </c>
      <c r="H538" s="278" t="s">
        <v>1337</v>
      </c>
      <c r="I538" s="279"/>
      <c r="J538" s="279"/>
      <c r="K538" s="279" t="s">
        <v>26</v>
      </c>
      <c r="L538" s="139" t="s">
        <v>42</v>
      </c>
      <c r="M538" s="26"/>
      <c r="N538" s="26"/>
      <c r="O538" s="26"/>
      <c r="P538" s="26"/>
      <c r="Q538" s="26"/>
      <c r="R538" s="26"/>
      <c r="S538" s="26"/>
      <c r="T538" s="26"/>
      <c r="U538" s="26"/>
      <c r="V538" s="26" t="s">
        <v>36</v>
      </c>
      <c r="W538" s="189">
        <f t="shared" si="6"/>
        <v>1</v>
      </c>
      <c r="X538" s="143"/>
      <c r="Y538" s="143"/>
      <c r="Z538" s="143"/>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25" t="s">
        <v>1186</v>
      </c>
    </row>
    <row r="539" spans="1:69">
      <c r="A539" s="364" t="s">
        <v>499</v>
      </c>
      <c r="B539" s="365"/>
      <c r="C539" s="365"/>
      <c r="D539" s="366"/>
      <c r="E539" s="137" t="s">
        <v>27</v>
      </c>
      <c r="F539" s="137"/>
      <c r="G539" s="137"/>
      <c r="H539" s="137"/>
      <c r="I539" s="137"/>
      <c r="J539" s="137"/>
      <c r="K539" s="137" t="s">
        <v>27</v>
      </c>
      <c r="L539" s="137" t="s">
        <v>27</v>
      </c>
      <c r="M539" s="137" t="s">
        <v>555</v>
      </c>
      <c r="N539" s="137"/>
      <c r="O539" s="137"/>
      <c r="P539" s="137"/>
      <c r="Q539" s="137"/>
      <c r="R539" s="137"/>
      <c r="S539" s="137"/>
      <c r="T539" s="137"/>
      <c r="U539" s="137"/>
      <c r="V539" s="137"/>
      <c r="W539" s="137"/>
      <c r="X539" s="143"/>
      <c r="Y539" s="143"/>
      <c r="Z539" s="143"/>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row>
    <row r="540" spans="1:69">
      <c r="A540" s="364" t="s">
        <v>500</v>
      </c>
      <c r="B540" s="365"/>
      <c r="C540" s="365"/>
      <c r="D540" s="366"/>
      <c r="E540" s="137" t="s">
        <v>27</v>
      </c>
      <c r="F540" s="137"/>
      <c r="G540" s="137"/>
      <c r="H540" s="137"/>
      <c r="I540" s="137"/>
      <c r="J540" s="137"/>
      <c r="K540" s="137" t="s">
        <v>27</v>
      </c>
      <c r="L540" s="137" t="s">
        <v>27</v>
      </c>
      <c r="M540" s="137" t="s">
        <v>27</v>
      </c>
      <c r="N540" s="137"/>
      <c r="O540" s="137"/>
      <c r="P540" s="137"/>
      <c r="Q540" s="137"/>
      <c r="R540" s="137"/>
      <c r="S540" s="137"/>
      <c r="T540" s="137"/>
      <c r="U540" s="137"/>
      <c r="V540" s="137"/>
      <c r="W540" s="137"/>
      <c r="X540" s="143"/>
      <c r="Y540" s="143"/>
      <c r="Z540" s="143"/>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row>
    <row r="541" spans="1:69" s="198" customFormat="1" ht="98.25" customHeight="1">
      <c r="A541" s="361">
        <v>2</v>
      </c>
      <c r="B541" s="352" t="s">
        <v>503</v>
      </c>
      <c r="C541" s="320" t="s">
        <v>1</v>
      </c>
      <c r="D541" s="352" t="s">
        <v>501</v>
      </c>
      <c r="E541" s="320" t="s">
        <v>3</v>
      </c>
      <c r="F541" s="320"/>
      <c r="G541" s="320" t="s">
        <v>501</v>
      </c>
      <c r="H541" s="252" t="s">
        <v>865</v>
      </c>
      <c r="I541" s="279" t="s">
        <v>612</v>
      </c>
      <c r="J541" s="279" t="s">
        <v>981</v>
      </c>
      <c r="K541" s="279" t="s">
        <v>502</v>
      </c>
      <c r="L541" s="139" t="s">
        <v>42</v>
      </c>
      <c r="M541" s="26"/>
      <c r="N541" s="26" t="s">
        <v>36</v>
      </c>
      <c r="O541" s="26"/>
      <c r="P541" s="26"/>
      <c r="Q541" s="14"/>
      <c r="R541" s="14"/>
      <c r="S541" s="14"/>
      <c r="T541" s="14"/>
      <c r="U541" s="14"/>
      <c r="V541" s="14"/>
      <c r="W541" s="189">
        <f t="shared" si="6"/>
        <v>1</v>
      </c>
      <c r="X541" s="143"/>
      <c r="Y541" s="143"/>
      <c r="Z541" s="143"/>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97"/>
    </row>
    <row r="542" spans="1:69" s="198" customFormat="1" ht="78.75">
      <c r="A542" s="362"/>
      <c r="B542" s="353"/>
      <c r="C542" s="321"/>
      <c r="D542" s="353"/>
      <c r="E542" s="321"/>
      <c r="F542" s="321"/>
      <c r="G542" s="321"/>
      <c r="H542" s="252" t="s">
        <v>865</v>
      </c>
      <c r="I542" s="279" t="s">
        <v>612</v>
      </c>
      <c r="J542" s="279" t="s">
        <v>981</v>
      </c>
      <c r="K542" s="279" t="s">
        <v>502</v>
      </c>
      <c r="L542" s="139" t="s">
        <v>42</v>
      </c>
      <c r="M542" s="26"/>
      <c r="N542" s="26"/>
      <c r="O542" s="26"/>
      <c r="P542" s="26"/>
      <c r="Q542" s="25" t="s">
        <v>36</v>
      </c>
      <c r="R542" s="14"/>
      <c r="S542" s="14"/>
      <c r="T542" s="14"/>
      <c r="U542" s="14"/>
      <c r="V542" s="14"/>
      <c r="W542" s="189">
        <f t="shared" si="6"/>
        <v>1</v>
      </c>
      <c r="X542" s="143"/>
      <c r="Y542" s="143"/>
      <c r="Z542" s="143"/>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97"/>
    </row>
    <row r="543" spans="1:69" s="198" customFormat="1" ht="78.75">
      <c r="A543" s="363"/>
      <c r="B543" s="354"/>
      <c r="C543" s="322"/>
      <c r="D543" s="354"/>
      <c r="E543" s="322"/>
      <c r="F543" s="322"/>
      <c r="G543" s="322"/>
      <c r="H543" s="252" t="s">
        <v>865</v>
      </c>
      <c r="I543" s="279" t="s">
        <v>612</v>
      </c>
      <c r="J543" s="279" t="s">
        <v>981</v>
      </c>
      <c r="K543" s="279" t="s">
        <v>502</v>
      </c>
      <c r="L543" s="139" t="s">
        <v>42</v>
      </c>
      <c r="M543" s="26"/>
      <c r="N543" s="26"/>
      <c r="O543" s="26"/>
      <c r="P543" s="26"/>
      <c r="Q543" s="14"/>
      <c r="R543" s="14"/>
      <c r="S543" s="14"/>
      <c r="T543" s="14"/>
      <c r="U543" s="25" t="s">
        <v>36</v>
      </c>
      <c r="V543" s="14"/>
      <c r="W543" s="189">
        <f t="shared" si="6"/>
        <v>1</v>
      </c>
      <c r="X543" s="143"/>
      <c r="Y543" s="143"/>
      <c r="Z543" s="1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97"/>
    </row>
    <row r="544" spans="1:69" s="198" customFormat="1" ht="91.5" customHeight="1">
      <c r="A544" s="26">
        <v>5</v>
      </c>
      <c r="B544" s="278" t="s">
        <v>505</v>
      </c>
      <c r="C544" s="279" t="s">
        <v>1</v>
      </c>
      <c r="D544" s="252" t="s">
        <v>504</v>
      </c>
      <c r="E544" s="247" t="s">
        <v>1</v>
      </c>
      <c r="F544" s="247"/>
      <c r="G544" s="252" t="s">
        <v>504</v>
      </c>
      <c r="H544" s="252" t="s">
        <v>504</v>
      </c>
      <c r="I544" s="279" t="s">
        <v>612</v>
      </c>
      <c r="J544" s="279" t="s">
        <v>981</v>
      </c>
      <c r="K544" s="279" t="s">
        <v>502</v>
      </c>
      <c r="L544" s="139" t="s">
        <v>42</v>
      </c>
      <c r="M544" s="26"/>
      <c r="N544" s="26" t="s">
        <v>36</v>
      </c>
      <c r="O544" s="26"/>
      <c r="P544" s="26"/>
      <c r="Q544" s="14"/>
      <c r="R544" s="14"/>
      <c r="S544" s="14"/>
      <c r="T544" s="14"/>
      <c r="U544" s="14"/>
      <c r="V544" s="14"/>
      <c r="W544" s="189">
        <f t="shared" si="6"/>
        <v>1</v>
      </c>
      <c r="X544" s="143"/>
      <c r="Y544" s="143"/>
      <c r="Z544" s="143"/>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97"/>
    </row>
    <row r="545" spans="1:69" s="198" customFormat="1" ht="63.75" customHeight="1">
      <c r="A545" s="361">
        <v>8</v>
      </c>
      <c r="B545" s="352" t="s">
        <v>507</v>
      </c>
      <c r="C545" s="320" t="s">
        <v>1</v>
      </c>
      <c r="D545" s="352" t="s">
        <v>506</v>
      </c>
      <c r="E545" s="320" t="s">
        <v>1</v>
      </c>
      <c r="F545" s="320"/>
      <c r="G545" s="320" t="s">
        <v>506</v>
      </c>
      <c r="H545" s="252" t="s">
        <v>866</v>
      </c>
      <c r="I545" s="279" t="s">
        <v>612</v>
      </c>
      <c r="J545" s="279" t="s">
        <v>981</v>
      </c>
      <c r="K545" s="279" t="s">
        <v>502</v>
      </c>
      <c r="L545" s="139" t="s">
        <v>42</v>
      </c>
      <c r="M545" s="26"/>
      <c r="N545" s="26" t="s">
        <v>36</v>
      </c>
      <c r="O545" s="26"/>
      <c r="P545" s="26"/>
      <c r="Q545" s="26"/>
      <c r="R545" s="26"/>
      <c r="S545" s="26"/>
      <c r="T545" s="26"/>
      <c r="U545" s="26"/>
      <c r="V545" s="26"/>
      <c r="W545" s="189">
        <f t="shared" si="6"/>
        <v>1</v>
      </c>
      <c r="X545" s="143"/>
      <c r="Y545" s="143"/>
      <c r="Z545" s="143"/>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97"/>
    </row>
    <row r="546" spans="1:69" s="198" customFormat="1" ht="63.75" customHeight="1">
      <c r="A546" s="362"/>
      <c r="B546" s="353"/>
      <c r="C546" s="321"/>
      <c r="D546" s="353"/>
      <c r="E546" s="321"/>
      <c r="F546" s="321"/>
      <c r="G546" s="321"/>
      <c r="H546" s="252" t="s">
        <v>866</v>
      </c>
      <c r="I546" s="279" t="s">
        <v>612</v>
      </c>
      <c r="J546" s="279" t="s">
        <v>981</v>
      </c>
      <c r="K546" s="279" t="s">
        <v>502</v>
      </c>
      <c r="L546" s="139" t="s">
        <v>42</v>
      </c>
      <c r="M546" s="26"/>
      <c r="N546" s="26"/>
      <c r="O546" s="26"/>
      <c r="P546" s="26" t="s">
        <v>36</v>
      </c>
      <c r="Q546" s="26"/>
      <c r="R546" s="26"/>
      <c r="S546" s="26"/>
      <c r="T546" s="26"/>
      <c r="U546" s="26"/>
      <c r="V546" s="26"/>
      <c r="W546" s="189">
        <f t="shared" ref="W546:W549" si="7">COUNTIF(N546:V546,"x")</f>
        <v>1</v>
      </c>
      <c r="X546" s="143"/>
      <c r="Y546" s="143"/>
      <c r="Z546" s="143"/>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97"/>
    </row>
    <row r="547" spans="1:69" s="198" customFormat="1" ht="63.75" customHeight="1">
      <c r="A547" s="362"/>
      <c r="B547" s="353"/>
      <c r="C547" s="321"/>
      <c r="D547" s="353"/>
      <c r="E547" s="321"/>
      <c r="F547" s="321"/>
      <c r="G547" s="321"/>
      <c r="H547" s="252" t="s">
        <v>866</v>
      </c>
      <c r="I547" s="279" t="s">
        <v>612</v>
      </c>
      <c r="J547" s="279" t="s">
        <v>981</v>
      </c>
      <c r="K547" s="279" t="s">
        <v>502</v>
      </c>
      <c r="L547" s="139" t="s">
        <v>42</v>
      </c>
      <c r="M547" s="26"/>
      <c r="N547" s="26"/>
      <c r="O547" s="26"/>
      <c r="P547" s="26"/>
      <c r="Q547" s="26" t="s">
        <v>36</v>
      </c>
      <c r="R547" s="26"/>
      <c r="S547" s="26"/>
      <c r="T547" s="26"/>
      <c r="U547" s="26"/>
      <c r="V547" s="26"/>
      <c r="W547" s="189">
        <f t="shared" si="7"/>
        <v>1</v>
      </c>
      <c r="X547" s="143"/>
      <c r="Y547" s="143"/>
      <c r="Z547" s="143"/>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97"/>
    </row>
    <row r="548" spans="1:69" s="198" customFormat="1" ht="63.75" customHeight="1">
      <c r="A548" s="362"/>
      <c r="B548" s="353"/>
      <c r="C548" s="321"/>
      <c r="D548" s="353"/>
      <c r="E548" s="321"/>
      <c r="F548" s="321"/>
      <c r="G548" s="321"/>
      <c r="H548" s="252" t="s">
        <v>866</v>
      </c>
      <c r="I548" s="279" t="s">
        <v>612</v>
      </c>
      <c r="J548" s="279" t="s">
        <v>981</v>
      </c>
      <c r="K548" s="279" t="s">
        <v>502</v>
      </c>
      <c r="L548" s="139" t="s">
        <v>42</v>
      </c>
      <c r="M548" s="26"/>
      <c r="N548" s="26"/>
      <c r="O548" s="26"/>
      <c r="P548" s="26"/>
      <c r="Q548" s="26"/>
      <c r="R548" s="26" t="s">
        <v>36</v>
      </c>
      <c r="S548" s="26"/>
      <c r="T548" s="26"/>
      <c r="U548" s="26"/>
      <c r="V548" s="26"/>
      <c r="W548" s="189">
        <f t="shared" si="7"/>
        <v>1</v>
      </c>
      <c r="X548" s="143"/>
      <c r="Y548" s="143"/>
      <c r="Z548" s="143"/>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97"/>
    </row>
    <row r="549" spans="1:69" s="198" customFormat="1" ht="63.75" customHeight="1">
      <c r="A549" s="362"/>
      <c r="B549" s="353"/>
      <c r="C549" s="321"/>
      <c r="D549" s="353"/>
      <c r="E549" s="321"/>
      <c r="F549" s="321"/>
      <c r="G549" s="321"/>
      <c r="H549" s="252" t="s">
        <v>866</v>
      </c>
      <c r="I549" s="279" t="s">
        <v>612</v>
      </c>
      <c r="J549" s="279" t="s">
        <v>981</v>
      </c>
      <c r="K549" s="279" t="s">
        <v>502</v>
      </c>
      <c r="L549" s="139" t="s">
        <v>42</v>
      </c>
      <c r="M549" s="26"/>
      <c r="N549" s="26"/>
      <c r="O549" s="26"/>
      <c r="P549" s="26"/>
      <c r="Q549" s="26"/>
      <c r="R549" s="26"/>
      <c r="S549" s="26"/>
      <c r="T549" s="26" t="s">
        <v>36</v>
      </c>
      <c r="U549" s="26"/>
      <c r="V549" s="26"/>
      <c r="W549" s="189">
        <f t="shared" si="7"/>
        <v>1</v>
      </c>
      <c r="X549" s="143"/>
      <c r="Y549" s="143"/>
      <c r="Z549" s="143"/>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97"/>
    </row>
    <row r="550" spans="1:69">
      <c r="A550" s="364" t="s">
        <v>508</v>
      </c>
      <c r="B550" s="365"/>
      <c r="C550" s="365"/>
      <c r="D550" s="366"/>
      <c r="E550" s="137" t="s">
        <v>27</v>
      </c>
      <c r="F550" s="137"/>
      <c r="G550" s="137"/>
      <c r="H550" s="137"/>
      <c r="I550" s="137"/>
      <c r="J550" s="137"/>
      <c r="K550" s="137" t="s">
        <v>27</v>
      </c>
      <c r="L550" s="137" t="s">
        <v>27</v>
      </c>
      <c r="M550" s="137" t="s">
        <v>509</v>
      </c>
      <c r="N550" s="137"/>
      <c r="O550" s="137"/>
      <c r="P550" s="137"/>
      <c r="Q550" s="137"/>
      <c r="R550" s="137"/>
      <c r="S550" s="137"/>
      <c r="T550" s="137"/>
      <c r="U550" s="137"/>
      <c r="V550" s="137"/>
      <c r="W550" s="137"/>
      <c r="X550" s="143"/>
      <c r="Y550" s="143"/>
      <c r="Z550" s="143"/>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row>
    <row r="551" spans="1:69" s="198" customFormat="1" ht="36" customHeight="1">
      <c r="A551" s="372">
        <v>11</v>
      </c>
      <c r="B551" s="367" t="s">
        <v>510</v>
      </c>
      <c r="C551" s="376" t="s">
        <v>4</v>
      </c>
      <c r="D551" s="367" t="s">
        <v>511</v>
      </c>
      <c r="E551" s="76" t="s">
        <v>3</v>
      </c>
      <c r="F551" s="76" t="s">
        <v>36</v>
      </c>
      <c r="G551" s="138" t="s">
        <v>511</v>
      </c>
      <c r="H551" s="278" t="s">
        <v>511</v>
      </c>
      <c r="I551" s="279" t="s">
        <v>612</v>
      </c>
      <c r="J551" s="279" t="s">
        <v>981</v>
      </c>
      <c r="K551" s="76" t="s">
        <v>502</v>
      </c>
      <c r="L551" s="145" t="s">
        <v>42</v>
      </c>
      <c r="M551" s="14"/>
      <c r="N551" s="26"/>
      <c r="O551" s="26"/>
      <c r="P551" s="26"/>
      <c r="Q551" s="26"/>
      <c r="R551" s="26"/>
      <c r="S551" s="26"/>
      <c r="T551" s="26"/>
      <c r="U551" s="26"/>
      <c r="V551" s="26"/>
      <c r="W551" s="189">
        <f t="shared" ref="W551:W637" si="8">COUNTIF(N551:V551,"x")</f>
        <v>0</v>
      </c>
      <c r="X551" s="143"/>
      <c r="Y551" s="143"/>
      <c r="Z551" s="143"/>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97"/>
    </row>
    <row r="552" spans="1:69" s="198" customFormat="1" ht="36" customHeight="1">
      <c r="A552" s="370"/>
      <c r="B552" s="368"/>
      <c r="C552" s="377"/>
      <c r="D552" s="368"/>
      <c r="E552" s="259"/>
      <c r="F552" s="259"/>
      <c r="G552" s="270"/>
      <c r="H552" s="278" t="s">
        <v>511</v>
      </c>
      <c r="I552" s="279"/>
      <c r="J552" s="279"/>
      <c r="K552" s="76" t="s">
        <v>502</v>
      </c>
      <c r="L552" s="145"/>
      <c r="M552" s="14"/>
      <c r="N552" s="26"/>
      <c r="O552" s="26" t="s">
        <v>36</v>
      </c>
      <c r="P552" s="26"/>
      <c r="Q552" s="26"/>
      <c r="R552" s="26"/>
      <c r="S552" s="26"/>
      <c r="T552" s="26"/>
      <c r="U552" s="26"/>
      <c r="V552" s="26"/>
      <c r="W552" s="189">
        <f t="shared" si="8"/>
        <v>1</v>
      </c>
      <c r="X552" s="143"/>
      <c r="Y552" s="143"/>
      <c r="Z552" s="143"/>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97"/>
    </row>
    <row r="553" spans="1:69" s="198" customFormat="1" ht="36" customHeight="1">
      <c r="A553" s="370"/>
      <c r="B553" s="368"/>
      <c r="C553" s="377"/>
      <c r="D553" s="368"/>
      <c r="E553" s="259"/>
      <c r="F553" s="259"/>
      <c r="G553" s="270"/>
      <c r="H553" s="278" t="s">
        <v>511</v>
      </c>
      <c r="I553" s="279"/>
      <c r="J553" s="279"/>
      <c r="K553" s="76" t="s">
        <v>502</v>
      </c>
      <c r="L553" s="145"/>
      <c r="M553" s="14"/>
      <c r="N553" s="26"/>
      <c r="O553" s="26"/>
      <c r="P553" s="26"/>
      <c r="Q553" s="26" t="s">
        <v>36</v>
      </c>
      <c r="R553" s="26"/>
      <c r="S553" s="26"/>
      <c r="T553" s="26"/>
      <c r="U553" s="26"/>
      <c r="V553" s="26"/>
      <c r="W553" s="189">
        <f t="shared" si="8"/>
        <v>1</v>
      </c>
      <c r="X553" s="143"/>
      <c r="Y553" s="143"/>
      <c r="Z553" s="14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97"/>
    </row>
    <row r="554" spans="1:69" s="198" customFormat="1" ht="36" customHeight="1">
      <c r="A554" s="370"/>
      <c r="B554" s="368"/>
      <c r="C554" s="377"/>
      <c r="D554" s="368"/>
      <c r="E554" s="259"/>
      <c r="F554" s="259"/>
      <c r="G554" s="270"/>
      <c r="H554" s="278" t="s">
        <v>511</v>
      </c>
      <c r="I554" s="279"/>
      <c r="J554" s="279"/>
      <c r="K554" s="76" t="s">
        <v>502</v>
      </c>
      <c r="L554" s="145"/>
      <c r="M554" s="14"/>
      <c r="N554" s="26"/>
      <c r="O554" s="26"/>
      <c r="P554" s="26"/>
      <c r="Q554" s="26"/>
      <c r="R554" s="26" t="s">
        <v>36</v>
      </c>
      <c r="S554" s="26"/>
      <c r="T554" s="26"/>
      <c r="U554" s="26"/>
      <c r="V554" s="26"/>
      <c r="W554" s="189">
        <f t="shared" si="8"/>
        <v>1</v>
      </c>
      <c r="X554" s="143"/>
      <c r="Y554" s="143"/>
      <c r="Z554" s="143"/>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97"/>
    </row>
    <row r="555" spans="1:69" s="198" customFormat="1" ht="36" customHeight="1">
      <c r="A555" s="370"/>
      <c r="B555" s="368"/>
      <c r="C555" s="377"/>
      <c r="D555" s="368"/>
      <c r="E555" s="259"/>
      <c r="F555" s="259"/>
      <c r="G555" s="270"/>
      <c r="H555" s="278" t="s">
        <v>511</v>
      </c>
      <c r="I555" s="279"/>
      <c r="J555" s="279"/>
      <c r="K555" s="76" t="s">
        <v>502</v>
      </c>
      <c r="L555" s="145"/>
      <c r="M555" s="14"/>
      <c r="N555" s="26"/>
      <c r="O555" s="26"/>
      <c r="P555" s="26"/>
      <c r="Q555" s="26"/>
      <c r="R555" s="26"/>
      <c r="S555" s="26" t="s">
        <v>36</v>
      </c>
      <c r="T555" s="26"/>
      <c r="U555" s="26"/>
      <c r="V555" s="26"/>
      <c r="W555" s="189">
        <f t="shared" si="8"/>
        <v>1</v>
      </c>
      <c r="X555" s="143"/>
      <c r="Y555" s="143"/>
      <c r="Z555" s="143"/>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97"/>
    </row>
    <row r="556" spans="1:69" s="198" customFormat="1" ht="36" customHeight="1">
      <c r="A556" s="370"/>
      <c r="B556" s="368"/>
      <c r="C556" s="377"/>
      <c r="D556" s="368"/>
      <c r="E556" s="259"/>
      <c r="F556" s="259"/>
      <c r="G556" s="270"/>
      <c r="H556" s="278" t="s">
        <v>511</v>
      </c>
      <c r="I556" s="279"/>
      <c r="J556" s="279"/>
      <c r="K556" s="76" t="s">
        <v>502</v>
      </c>
      <c r="L556" s="145"/>
      <c r="M556" s="14"/>
      <c r="N556" s="26"/>
      <c r="O556" s="26"/>
      <c r="P556" s="26"/>
      <c r="Q556" s="26"/>
      <c r="R556" s="26"/>
      <c r="S556" s="26"/>
      <c r="T556" s="26" t="s">
        <v>36</v>
      </c>
      <c r="U556" s="26"/>
      <c r="V556" s="26"/>
      <c r="W556" s="189">
        <f t="shared" si="8"/>
        <v>1</v>
      </c>
      <c r="X556" s="143"/>
      <c r="Y556" s="143"/>
      <c r="Z556" s="143"/>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97"/>
    </row>
    <row r="557" spans="1:69" s="198" customFormat="1" ht="38.25" customHeight="1">
      <c r="A557" s="372">
        <v>15</v>
      </c>
      <c r="B557" s="352" t="s">
        <v>512</v>
      </c>
      <c r="C557" s="320" t="s">
        <v>1</v>
      </c>
      <c r="D557" s="352" t="s">
        <v>513</v>
      </c>
      <c r="E557" s="320" t="s">
        <v>3</v>
      </c>
      <c r="F557" s="320"/>
      <c r="G557" s="320" t="s">
        <v>513</v>
      </c>
      <c r="H557" s="13" t="s">
        <v>869</v>
      </c>
      <c r="I557" s="279" t="s">
        <v>612</v>
      </c>
      <c r="J557" s="279" t="s">
        <v>981</v>
      </c>
      <c r="K557" s="279" t="s">
        <v>502</v>
      </c>
      <c r="L557" s="139" t="s">
        <v>42</v>
      </c>
      <c r="M557" s="26">
        <v>1</v>
      </c>
      <c r="N557" s="26" t="s">
        <v>36</v>
      </c>
      <c r="O557" s="26"/>
      <c r="P557" s="26"/>
      <c r="Q557" s="26"/>
      <c r="R557" s="26"/>
      <c r="S557" s="26"/>
      <c r="T557" s="26"/>
      <c r="U557" s="26"/>
      <c r="V557" s="26"/>
      <c r="W557" s="189">
        <f t="shared" si="8"/>
        <v>1</v>
      </c>
      <c r="X557" s="143"/>
      <c r="Y557" s="143"/>
      <c r="Z557" s="143"/>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97"/>
    </row>
    <row r="558" spans="1:69" s="198" customFormat="1" ht="38.25" customHeight="1">
      <c r="A558" s="370"/>
      <c r="B558" s="353"/>
      <c r="C558" s="321"/>
      <c r="D558" s="353"/>
      <c r="E558" s="321"/>
      <c r="F558" s="321"/>
      <c r="G558" s="321"/>
      <c r="H558" s="13" t="s">
        <v>867</v>
      </c>
      <c r="I558" s="279" t="s">
        <v>612</v>
      </c>
      <c r="J558" s="279" t="s">
        <v>981</v>
      </c>
      <c r="K558" s="279" t="s">
        <v>502</v>
      </c>
      <c r="L558" s="139" t="s">
        <v>42</v>
      </c>
      <c r="M558" s="26">
        <v>1</v>
      </c>
      <c r="N558" s="26"/>
      <c r="O558" s="26" t="s">
        <v>36</v>
      </c>
      <c r="P558" s="26"/>
      <c r="Q558" s="26"/>
      <c r="R558" s="26"/>
      <c r="S558" s="26"/>
      <c r="T558" s="26"/>
      <c r="U558" s="26"/>
      <c r="V558" s="26"/>
      <c r="W558" s="189">
        <f t="shared" si="8"/>
        <v>1</v>
      </c>
      <c r="X558" s="143"/>
      <c r="Y558" s="143"/>
      <c r="Z558" s="143"/>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97"/>
    </row>
    <row r="559" spans="1:69" s="198" customFormat="1" ht="38.25" customHeight="1">
      <c r="A559" s="370"/>
      <c r="B559" s="353"/>
      <c r="C559" s="321"/>
      <c r="D559" s="353"/>
      <c r="E559" s="321"/>
      <c r="F559" s="321"/>
      <c r="G559" s="321"/>
      <c r="H559" s="13" t="s">
        <v>868</v>
      </c>
      <c r="I559" s="279" t="s">
        <v>612</v>
      </c>
      <c r="J559" s="279" t="s">
        <v>981</v>
      </c>
      <c r="K559" s="279" t="s">
        <v>502</v>
      </c>
      <c r="L559" s="139" t="s">
        <v>42</v>
      </c>
      <c r="M559" s="26">
        <v>1</v>
      </c>
      <c r="N559" s="26"/>
      <c r="O559" s="26"/>
      <c r="P559" s="26" t="s">
        <v>36</v>
      </c>
      <c r="Q559" s="26"/>
      <c r="R559" s="26"/>
      <c r="S559" s="26"/>
      <c r="T559" s="26"/>
      <c r="U559" s="26"/>
      <c r="V559" s="26"/>
      <c r="W559" s="189">
        <f t="shared" si="8"/>
        <v>1</v>
      </c>
      <c r="X559" s="143"/>
      <c r="Y559" s="143"/>
      <c r="Z559" s="143"/>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97"/>
    </row>
    <row r="560" spans="1:69" s="198" customFormat="1" ht="74.25" customHeight="1">
      <c r="A560" s="370"/>
      <c r="B560" s="353"/>
      <c r="C560" s="321"/>
      <c r="D560" s="353"/>
      <c r="E560" s="321"/>
      <c r="F560" s="321"/>
      <c r="G560" s="321"/>
      <c r="H560" s="13" t="s">
        <v>1345</v>
      </c>
      <c r="I560" s="279" t="s">
        <v>612</v>
      </c>
      <c r="J560" s="279" t="s">
        <v>981</v>
      </c>
      <c r="K560" s="279" t="s">
        <v>502</v>
      </c>
      <c r="L560" s="139" t="s">
        <v>42</v>
      </c>
      <c r="M560" s="26">
        <v>1</v>
      </c>
      <c r="N560" s="26"/>
      <c r="O560" s="26"/>
      <c r="P560" s="26"/>
      <c r="Q560" s="26" t="s">
        <v>36</v>
      </c>
      <c r="R560" s="26"/>
      <c r="S560" s="26"/>
      <c r="T560" s="26"/>
      <c r="U560" s="26"/>
      <c r="V560" s="26"/>
      <c r="W560" s="189">
        <f t="shared" si="8"/>
        <v>1</v>
      </c>
      <c r="X560" s="143"/>
      <c r="Y560" s="143"/>
      <c r="Z560" s="143"/>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97"/>
    </row>
    <row r="561" spans="1:69" s="198" customFormat="1" ht="33.75" customHeight="1">
      <c r="A561" s="370"/>
      <c r="B561" s="353"/>
      <c r="C561" s="321"/>
      <c r="D561" s="353"/>
      <c r="E561" s="321"/>
      <c r="F561" s="321"/>
      <c r="G561" s="321"/>
      <c r="H561" s="236" t="s">
        <v>1490</v>
      </c>
      <c r="I561" s="279" t="s">
        <v>612</v>
      </c>
      <c r="J561" s="279" t="s">
        <v>981</v>
      </c>
      <c r="K561" s="279" t="s">
        <v>502</v>
      </c>
      <c r="L561" s="139" t="s">
        <v>42</v>
      </c>
      <c r="M561" s="26">
        <v>1</v>
      </c>
      <c r="N561" s="26"/>
      <c r="O561" s="26"/>
      <c r="P561" s="26"/>
      <c r="Q561" s="26"/>
      <c r="R561" s="26" t="s">
        <v>36</v>
      </c>
      <c r="S561" s="26"/>
      <c r="T561" s="26"/>
      <c r="U561" s="26"/>
      <c r="V561" s="26"/>
      <c r="W561" s="189">
        <f t="shared" si="8"/>
        <v>1</v>
      </c>
      <c r="X561" s="143"/>
      <c r="Y561" s="143"/>
      <c r="Z561" s="143"/>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97"/>
    </row>
    <row r="562" spans="1:69" s="198" customFormat="1" ht="38.25" customHeight="1">
      <c r="A562" s="370"/>
      <c r="B562" s="353"/>
      <c r="C562" s="321"/>
      <c r="D562" s="353"/>
      <c r="E562" s="321"/>
      <c r="F562" s="321"/>
      <c r="G562" s="321"/>
      <c r="H562" s="13" t="s">
        <v>1524</v>
      </c>
      <c r="I562" s="279"/>
      <c r="J562" s="279"/>
      <c r="K562" s="279" t="s">
        <v>502</v>
      </c>
      <c r="L562" s="139" t="s">
        <v>42</v>
      </c>
      <c r="M562" s="26"/>
      <c r="N562" s="26"/>
      <c r="O562" s="26"/>
      <c r="P562" s="26"/>
      <c r="Q562" s="26"/>
      <c r="R562" s="26"/>
      <c r="S562" s="26" t="s">
        <v>36</v>
      </c>
      <c r="T562" s="26"/>
      <c r="U562" s="26"/>
      <c r="V562" s="26"/>
      <c r="W562" s="189">
        <f t="shared" si="8"/>
        <v>1</v>
      </c>
      <c r="X562" s="143"/>
      <c r="Y562" s="143"/>
      <c r="Z562" s="143"/>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97"/>
    </row>
    <row r="563" spans="1:69" s="198" customFormat="1" ht="38.25" customHeight="1">
      <c r="A563" s="371"/>
      <c r="B563" s="354"/>
      <c r="C563" s="322"/>
      <c r="D563" s="354"/>
      <c r="E563" s="322"/>
      <c r="F563" s="322"/>
      <c r="G563" s="322"/>
      <c r="H563" s="13" t="s">
        <v>1527</v>
      </c>
      <c r="I563" s="279" t="s">
        <v>612</v>
      </c>
      <c r="J563" s="279" t="s">
        <v>981</v>
      </c>
      <c r="K563" s="279" t="s">
        <v>502</v>
      </c>
      <c r="L563" s="139" t="s">
        <v>42</v>
      </c>
      <c r="M563" s="26">
        <v>1</v>
      </c>
      <c r="N563" s="26"/>
      <c r="O563" s="26"/>
      <c r="P563" s="26"/>
      <c r="Q563" s="26"/>
      <c r="R563" s="26"/>
      <c r="S563" s="26"/>
      <c r="T563" s="26"/>
      <c r="U563" s="26" t="s">
        <v>36</v>
      </c>
      <c r="V563" s="26"/>
      <c r="W563" s="189">
        <f t="shared" si="8"/>
        <v>1</v>
      </c>
      <c r="X563" s="143"/>
      <c r="Y563" s="143"/>
      <c r="Z563" s="14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97"/>
    </row>
    <row r="564" spans="1:69" s="198" customFormat="1" ht="33.75" customHeight="1">
      <c r="A564" s="361">
        <v>18</v>
      </c>
      <c r="B564" s="352" t="s">
        <v>514</v>
      </c>
      <c r="C564" s="320" t="s">
        <v>1</v>
      </c>
      <c r="D564" s="352" t="s">
        <v>515</v>
      </c>
      <c r="E564" s="320" t="s">
        <v>3</v>
      </c>
      <c r="F564" s="320"/>
      <c r="G564" s="320" t="s">
        <v>515</v>
      </c>
      <c r="H564" s="13" t="s">
        <v>870</v>
      </c>
      <c r="I564" s="279" t="s">
        <v>612</v>
      </c>
      <c r="J564" s="279" t="s">
        <v>981</v>
      </c>
      <c r="K564" s="279" t="s">
        <v>502</v>
      </c>
      <c r="L564" s="139" t="s">
        <v>42</v>
      </c>
      <c r="M564" s="26">
        <v>1</v>
      </c>
      <c r="N564" s="26" t="s">
        <v>36</v>
      </c>
      <c r="O564" s="26"/>
      <c r="P564" s="26"/>
      <c r="Q564" s="26"/>
      <c r="R564" s="26"/>
      <c r="S564" s="26"/>
      <c r="T564" s="26"/>
      <c r="U564" s="26"/>
      <c r="V564" s="26"/>
      <c r="W564" s="189">
        <f t="shared" si="8"/>
        <v>1</v>
      </c>
      <c r="X564" s="143"/>
      <c r="Y564" s="143"/>
      <c r="Z564" s="143"/>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97"/>
    </row>
    <row r="565" spans="1:69" s="198" customFormat="1" ht="42.75" customHeight="1">
      <c r="A565" s="362"/>
      <c r="B565" s="353"/>
      <c r="C565" s="321"/>
      <c r="D565" s="353"/>
      <c r="E565" s="321"/>
      <c r="F565" s="321"/>
      <c r="G565" s="321"/>
      <c r="H565" s="13" t="s">
        <v>926</v>
      </c>
      <c r="I565" s="279" t="s">
        <v>612</v>
      </c>
      <c r="J565" s="279" t="s">
        <v>981</v>
      </c>
      <c r="K565" s="279" t="s">
        <v>502</v>
      </c>
      <c r="L565" s="139" t="s">
        <v>42</v>
      </c>
      <c r="M565" s="26"/>
      <c r="N565" s="26"/>
      <c r="O565" s="26" t="s">
        <v>36</v>
      </c>
      <c r="P565" s="26"/>
      <c r="Q565" s="26"/>
      <c r="R565" s="26"/>
      <c r="S565" s="26"/>
      <c r="T565" s="26"/>
      <c r="U565" s="26"/>
      <c r="V565" s="26"/>
      <c r="W565" s="189"/>
      <c r="X565" s="143"/>
      <c r="Y565" s="143"/>
      <c r="Z565" s="143"/>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97"/>
    </row>
    <row r="566" spans="1:69" s="198" customFormat="1" ht="31.5">
      <c r="A566" s="362"/>
      <c r="B566" s="353"/>
      <c r="C566" s="321"/>
      <c r="D566" s="353"/>
      <c r="E566" s="321"/>
      <c r="F566" s="321"/>
      <c r="G566" s="321"/>
      <c r="H566" s="13" t="s">
        <v>871</v>
      </c>
      <c r="I566" s="279" t="s">
        <v>612</v>
      </c>
      <c r="J566" s="279" t="s">
        <v>981</v>
      </c>
      <c r="K566" s="279" t="s">
        <v>502</v>
      </c>
      <c r="L566" s="139" t="s">
        <v>42</v>
      </c>
      <c r="M566" s="26">
        <v>1</v>
      </c>
      <c r="N566" s="26"/>
      <c r="O566" s="26"/>
      <c r="P566" s="26" t="s">
        <v>36</v>
      </c>
      <c r="Q566" s="26"/>
      <c r="R566" s="26"/>
      <c r="S566" s="26"/>
      <c r="T566" s="26"/>
      <c r="U566" s="26"/>
      <c r="V566" s="26"/>
      <c r="W566" s="189">
        <f t="shared" si="8"/>
        <v>1</v>
      </c>
      <c r="X566" s="143"/>
      <c r="Y566" s="143"/>
      <c r="Z566" s="143"/>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97"/>
    </row>
    <row r="567" spans="1:69" s="198" customFormat="1" ht="31.5">
      <c r="A567" s="362"/>
      <c r="B567" s="353"/>
      <c r="C567" s="321"/>
      <c r="D567" s="353"/>
      <c r="E567" s="321"/>
      <c r="F567" s="321"/>
      <c r="G567" s="321"/>
      <c r="H567" s="13" t="s">
        <v>872</v>
      </c>
      <c r="I567" s="279" t="s">
        <v>612</v>
      </c>
      <c r="J567" s="279" t="s">
        <v>981</v>
      </c>
      <c r="K567" s="279" t="s">
        <v>502</v>
      </c>
      <c r="L567" s="139" t="s">
        <v>42</v>
      </c>
      <c r="M567" s="26">
        <v>1</v>
      </c>
      <c r="N567" s="26"/>
      <c r="O567" s="26"/>
      <c r="P567" s="26"/>
      <c r="Q567" s="26" t="s">
        <v>36</v>
      </c>
      <c r="R567" s="26"/>
      <c r="S567" s="26"/>
      <c r="T567" s="26"/>
      <c r="U567" s="26"/>
      <c r="V567" s="26"/>
      <c r="W567" s="189">
        <f t="shared" si="8"/>
        <v>1</v>
      </c>
      <c r="X567" s="143"/>
      <c r="Y567" s="143"/>
      <c r="Z567" s="143"/>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97"/>
    </row>
    <row r="568" spans="1:69" s="198" customFormat="1" ht="31.5">
      <c r="A568" s="362"/>
      <c r="B568" s="353"/>
      <c r="C568" s="321"/>
      <c r="D568" s="353"/>
      <c r="E568" s="321"/>
      <c r="F568" s="321"/>
      <c r="G568" s="321"/>
      <c r="H568" s="13" t="s">
        <v>873</v>
      </c>
      <c r="I568" s="279" t="s">
        <v>612</v>
      </c>
      <c r="J568" s="279" t="s">
        <v>981</v>
      </c>
      <c r="K568" s="279" t="s">
        <v>502</v>
      </c>
      <c r="L568" s="139" t="s">
        <v>42</v>
      </c>
      <c r="M568" s="26">
        <v>1</v>
      </c>
      <c r="N568" s="26"/>
      <c r="O568" s="26"/>
      <c r="P568" s="26"/>
      <c r="Q568" s="26"/>
      <c r="R568" s="26"/>
      <c r="S568" s="26" t="s">
        <v>36</v>
      </c>
      <c r="T568" s="26"/>
      <c r="U568" s="26"/>
      <c r="V568" s="26"/>
      <c r="W568" s="189">
        <f t="shared" si="8"/>
        <v>1</v>
      </c>
      <c r="X568" s="143"/>
      <c r="Y568" s="143"/>
      <c r="Z568" s="143"/>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97"/>
    </row>
    <row r="569" spans="1:69" s="198" customFormat="1" ht="31.5">
      <c r="A569" s="362"/>
      <c r="B569" s="353"/>
      <c r="C569" s="321"/>
      <c r="D569" s="353"/>
      <c r="E569" s="321"/>
      <c r="F569" s="321"/>
      <c r="G569" s="321"/>
      <c r="H569" s="13" t="s">
        <v>874</v>
      </c>
      <c r="I569" s="279" t="s">
        <v>612</v>
      </c>
      <c r="J569" s="279" t="s">
        <v>981</v>
      </c>
      <c r="K569" s="279" t="s">
        <v>502</v>
      </c>
      <c r="L569" s="139" t="s">
        <v>42</v>
      </c>
      <c r="M569" s="26">
        <v>1</v>
      </c>
      <c r="N569" s="26"/>
      <c r="O569" s="26"/>
      <c r="P569" s="26"/>
      <c r="Q569" s="26"/>
      <c r="R569" s="26" t="s">
        <v>36</v>
      </c>
      <c r="S569" s="26"/>
      <c r="T569" s="26"/>
      <c r="U569" s="26"/>
      <c r="V569" s="26"/>
      <c r="W569" s="189">
        <f t="shared" si="8"/>
        <v>1</v>
      </c>
      <c r="X569" s="143"/>
      <c r="Y569" s="143"/>
      <c r="Z569" s="143"/>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97"/>
    </row>
    <row r="570" spans="1:69" s="198" customFormat="1" ht="31.5">
      <c r="A570" s="362"/>
      <c r="B570" s="353"/>
      <c r="C570" s="321"/>
      <c r="D570" s="353"/>
      <c r="E570" s="321"/>
      <c r="F570" s="321"/>
      <c r="G570" s="321"/>
      <c r="H570" s="13" t="s">
        <v>1526</v>
      </c>
      <c r="I570" s="279" t="s">
        <v>612</v>
      </c>
      <c r="J570" s="279" t="s">
        <v>981</v>
      </c>
      <c r="K570" s="279" t="s">
        <v>502</v>
      </c>
      <c r="L570" s="139" t="s">
        <v>42</v>
      </c>
      <c r="M570" s="26">
        <v>1</v>
      </c>
      <c r="N570" s="26"/>
      <c r="O570" s="26"/>
      <c r="P570" s="26"/>
      <c r="Q570" s="26"/>
      <c r="R570" s="26"/>
      <c r="S570" s="26"/>
      <c r="T570" s="26"/>
      <c r="U570" s="26" t="s">
        <v>36</v>
      </c>
      <c r="V570" s="26"/>
      <c r="W570" s="189">
        <f t="shared" si="8"/>
        <v>1</v>
      </c>
      <c r="X570" s="143"/>
      <c r="Y570" s="143"/>
      <c r="Z570" s="143"/>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97"/>
    </row>
    <row r="571" spans="1:69" s="198" customFormat="1" ht="31.5">
      <c r="A571" s="362"/>
      <c r="B571" s="353"/>
      <c r="C571" s="321"/>
      <c r="D571" s="354"/>
      <c r="E571" s="322"/>
      <c r="F571" s="322"/>
      <c r="G571" s="322"/>
      <c r="H571" s="13" t="s">
        <v>875</v>
      </c>
      <c r="I571" s="279" t="s">
        <v>612</v>
      </c>
      <c r="J571" s="279" t="s">
        <v>981</v>
      </c>
      <c r="K571" s="279" t="s">
        <v>502</v>
      </c>
      <c r="L571" s="139" t="s">
        <v>42</v>
      </c>
      <c r="M571" s="26">
        <v>1</v>
      </c>
      <c r="N571" s="26"/>
      <c r="O571" s="26"/>
      <c r="P571" s="26"/>
      <c r="Q571" s="26"/>
      <c r="R571" s="26"/>
      <c r="S571" s="26"/>
      <c r="T571" s="26"/>
      <c r="U571" s="26"/>
      <c r="V571" s="26" t="s">
        <v>36</v>
      </c>
      <c r="W571" s="189">
        <f t="shared" si="8"/>
        <v>1</v>
      </c>
      <c r="X571" s="143"/>
      <c r="Y571" s="143"/>
      <c r="Z571" s="143"/>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97"/>
    </row>
    <row r="572" spans="1:69" s="198" customFormat="1" ht="49.5" customHeight="1">
      <c r="A572" s="362"/>
      <c r="B572" s="353"/>
      <c r="C572" s="321"/>
      <c r="D572" s="352" t="s">
        <v>516</v>
      </c>
      <c r="E572" s="320" t="s">
        <v>3</v>
      </c>
      <c r="F572" s="320"/>
      <c r="G572" s="320" t="s">
        <v>516</v>
      </c>
      <c r="H572" s="13" t="s">
        <v>879</v>
      </c>
      <c r="I572" s="279" t="s">
        <v>612</v>
      </c>
      <c r="J572" s="279" t="s">
        <v>981</v>
      </c>
      <c r="K572" s="279" t="s">
        <v>502</v>
      </c>
      <c r="L572" s="139" t="s">
        <v>42</v>
      </c>
      <c r="M572" s="26">
        <v>1</v>
      </c>
      <c r="N572" s="26" t="s">
        <v>36</v>
      </c>
      <c r="O572" s="26"/>
      <c r="P572" s="26"/>
      <c r="Q572" s="26"/>
      <c r="R572" s="26"/>
      <c r="S572" s="26"/>
      <c r="T572" s="26"/>
      <c r="U572" s="26"/>
      <c r="V572" s="26"/>
      <c r="W572" s="189">
        <f t="shared" si="8"/>
        <v>1</v>
      </c>
      <c r="X572" s="143"/>
      <c r="Y572" s="143"/>
      <c r="Z572" s="143"/>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97"/>
    </row>
    <row r="573" spans="1:69" s="198" customFormat="1" ht="51.75" customHeight="1">
      <c r="A573" s="362"/>
      <c r="B573" s="353"/>
      <c r="C573" s="321"/>
      <c r="D573" s="353"/>
      <c r="E573" s="321"/>
      <c r="F573" s="321"/>
      <c r="G573" s="321"/>
      <c r="H573" s="13" t="s">
        <v>876</v>
      </c>
      <c r="I573" s="279" t="s">
        <v>612</v>
      </c>
      <c r="J573" s="279" t="s">
        <v>981</v>
      </c>
      <c r="K573" s="279" t="s">
        <v>502</v>
      </c>
      <c r="L573" s="139" t="s">
        <v>42</v>
      </c>
      <c r="M573" s="26">
        <v>1</v>
      </c>
      <c r="N573" s="26"/>
      <c r="O573" s="26"/>
      <c r="P573" s="26"/>
      <c r="Q573" s="26" t="s">
        <v>36</v>
      </c>
      <c r="R573" s="26"/>
      <c r="S573" s="26"/>
      <c r="T573" s="26"/>
      <c r="U573" s="26"/>
      <c r="V573" s="26"/>
      <c r="W573" s="189">
        <f t="shared" si="8"/>
        <v>1</v>
      </c>
      <c r="X573" s="143"/>
      <c r="Y573" s="143"/>
      <c r="Z573" s="14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97"/>
    </row>
    <row r="574" spans="1:69" s="198" customFormat="1" ht="31.5">
      <c r="A574" s="362"/>
      <c r="B574" s="353"/>
      <c r="C574" s="321"/>
      <c r="D574" s="353"/>
      <c r="E574" s="321"/>
      <c r="F574" s="321"/>
      <c r="G574" s="321"/>
      <c r="H574" s="13" t="s">
        <v>1351</v>
      </c>
      <c r="I574" s="279" t="s">
        <v>612</v>
      </c>
      <c r="J574" s="279" t="s">
        <v>981</v>
      </c>
      <c r="K574" s="279" t="s">
        <v>502</v>
      </c>
      <c r="L574" s="139" t="s">
        <v>42</v>
      </c>
      <c r="M574" s="26">
        <v>1</v>
      </c>
      <c r="N574" s="26"/>
      <c r="O574" s="26"/>
      <c r="P574" s="26"/>
      <c r="Q574" s="26"/>
      <c r="R574" s="26" t="s">
        <v>36</v>
      </c>
      <c r="S574" s="26"/>
      <c r="T574" s="26"/>
      <c r="U574" s="26"/>
      <c r="V574" s="26"/>
      <c r="W574" s="189">
        <f t="shared" si="8"/>
        <v>1</v>
      </c>
      <c r="X574" s="143"/>
      <c r="Y574" s="143"/>
      <c r="Z574" s="143"/>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97"/>
    </row>
    <row r="575" spans="1:69" s="198" customFormat="1" ht="46.5" customHeight="1">
      <c r="A575" s="362"/>
      <c r="B575" s="353"/>
      <c r="C575" s="321"/>
      <c r="D575" s="353"/>
      <c r="E575" s="321"/>
      <c r="F575" s="321"/>
      <c r="G575" s="321"/>
      <c r="H575" s="13" t="s">
        <v>877</v>
      </c>
      <c r="I575" s="279" t="s">
        <v>612</v>
      </c>
      <c r="J575" s="279" t="s">
        <v>981</v>
      </c>
      <c r="K575" s="279" t="s">
        <v>502</v>
      </c>
      <c r="L575" s="139" t="s">
        <v>42</v>
      </c>
      <c r="M575" s="26">
        <v>1</v>
      </c>
      <c r="N575" s="26"/>
      <c r="O575" s="26"/>
      <c r="P575" s="26"/>
      <c r="Q575" s="26"/>
      <c r="R575" s="26"/>
      <c r="S575" s="26"/>
      <c r="T575" s="26" t="s">
        <v>36</v>
      </c>
      <c r="U575" s="26"/>
      <c r="V575" s="26"/>
      <c r="W575" s="189">
        <f t="shared" si="8"/>
        <v>1</v>
      </c>
      <c r="X575" s="143"/>
      <c r="Y575" s="143"/>
      <c r="Z575" s="143"/>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97"/>
    </row>
    <row r="576" spans="1:69" s="198" customFormat="1" ht="31.5">
      <c r="A576" s="363"/>
      <c r="B576" s="354"/>
      <c r="C576" s="267"/>
      <c r="D576" s="354"/>
      <c r="E576" s="322"/>
      <c r="F576" s="322"/>
      <c r="G576" s="322"/>
      <c r="H576" s="13" t="s">
        <v>878</v>
      </c>
      <c r="I576" s="279" t="s">
        <v>612</v>
      </c>
      <c r="J576" s="279" t="s">
        <v>981</v>
      </c>
      <c r="K576" s="279" t="s">
        <v>502</v>
      </c>
      <c r="L576" s="139" t="s">
        <v>42</v>
      </c>
      <c r="M576" s="26">
        <v>1</v>
      </c>
      <c r="N576" s="26"/>
      <c r="O576" s="26"/>
      <c r="P576" s="26"/>
      <c r="Q576" s="26"/>
      <c r="R576" s="26"/>
      <c r="S576" s="26"/>
      <c r="T576" s="26"/>
      <c r="U576" s="26"/>
      <c r="V576" s="26" t="s">
        <v>36</v>
      </c>
      <c r="W576" s="189">
        <f t="shared" si="8"/>
        <v>1</v>
      </c>
      <c r="X576" s="143"/>
      <c r="Y576" s="143"/>
      <c r="Z576" s="143"/>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97"/>
    </row>
    <row r="577" spans="1:69" s="198" customFormat="1" ht="33.75" customHeight="1">
      <c r="A577" s="372">
        <v>20</v>
      </c>
      <c r="B577" s="382" t="s">
        <v>517</v>
      </c>
      <c r="C577" s="376" t="s">
        <v>4</v>
      </c>
      <c r="D577" s="382" t="s">
        <v>518</v>
      </c>
      <c r="E577" s="376" t="s">
        <v>4</v>
      </c>
      <c r="F577" s="376" t="s">
        <v>36</v>
      </c>
      <c r="G577" s="52" t="s">
        <v>880</v>
      </c>
      <c r="H577" s="46" t="s">
        <v>1521</v>
      </c>
      <c r="I577" s="279" t="s">
        <v>612</v>
      </c>
      <c r="J577" s="279" t="s">
        <v>981</v>
      </c>
      <c r="K577" s="76" t="s">
        <v>502</v>
      </c>
      <c r="L577" s="25" t="s">
        <v>42</v>
      </c>
      <c r="M577" s="14"/>
      <c r="N577" s="26"/>
      <c r="O577" s="26"/>
      <c r="P577" s="26" t="s">
        <v>36</v>
      </c>
      <c r="Q577" s="26"/>
      <c r="R577" s="26"/>
      <c r="S577" s="26"/>
      <c r="T577" s="26"/>
      <c r="U577" s="26"/>
      <c r="V577" s="26"/>
      <c r="W577" s="189">
        <f t="shared" si="8"/>
        <v>1</v>
      </c>
      <c r="X577" s="143"/>
      <c r="Y577" s="143"/>
      <c r="Z577" s="143"/>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97"/>
    </row>
    <row r="578" spans="1:69" s="198" customFormat="1" ht="31.5">
      <c r="A578" s="370"/>
      <c r="B578" s="383"/>
      <c r="C578" s="377"/>
      <c r="D578" s="383"/>
      <c r="E578" s="377"/>
      <c r="F578" s="377"/>
      <c r="G578" s="52" t="s">
        <v>880</v>
      </c>
      <c r="H578" s="46" t="s">
        <v>1491</v>
      </c>
      <c r="I578" s="279" t="s">
        <v>612</v>
      </c>
      <c r="J578" s="279" t="s">
        <v>981</v>
      </c>
      <c r="K578" s="76" t="s">
        <v>502</v>
      </c>
      <c r="L578" s="25" t="s">
        <v>42</v>
      </c>
      <c r="M578" s="14"/>
      <c r="N578" s="26"/>
      <c r="O578" s="26"/>
      <c r="P578" s="26"/>
      <c r="Q578" s="26"/>
      <c r="R578" s="26"/>
      <c r="S578" s="26" t="s">
        <v>36</v>
      </c>
      <c r="T578" s="26"/>
      <c r="U578" s="26"/>
      <c r="V578" s="26"/>
      <c r="W578" s="189">
        <f t="shared" si="8"/>
        <v>1</v>
      </c>
      <c r="X578" s="143"/>
      <c r="Y578" s="143"/>
      <c r="Z578" s="143"/>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97"/>
    </row>
    <row r="579" spans="1:69" s="198" customFormat="1" ht="31.5">
      <c r="A579" s="371"/>
      <c r="B579" s="384"/>
      <c r="C579" s="378"/>
      <c r="D579" s="384"/>
      <c r="E579" s="378"/>
      <c r="F579" s="378"/>
      <c r="G579" s="52" t="s">
        <v>880</v>
      </c>
      <c r="H579" s="46" t="s">
        <v>1523</v>
      </c>
      <c r="I579" s="279" t="s">
        <v>612</v>
      </c>
      <c r="J579" s="279" t="s">
        <v>981</v>
      </c>
      <c r="K579" s="76" t="s">
        <v>502</v>
      </c>
      <c r="L579" s="25" t="s">
        <v>42</v>
      </c>
      <c r="M579" s="14"/>
      <c r="N579" s="26"/>
      <c r="O579" s="26"/>
      <c r="P579" s="26"/>
      <c r="Q579" s="26"/>
      <c r="R579" s="26" t="s">
        <v>36</v>
      </c>
      <c r="S579" s="26"/>
      <c r="T579" s="26"/>
      <c r="U579" s="26"/>
      <c r="V579" s="26"/>
      <c r="W579" s="189">
        <f t="shared" si="8"/>
        <v>1</v>
      </c>
      <c r="X579" s="143"/>
      <c r="Y579" s="143"/>
      <c r="Z579" s="143"/>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97"/>
    </row>
    <row r="580" spans="1:69" s="198" customFormat="1" ht="74.25" customHeight="1">
      <c r="A580" s="372">
        <v>22</v>
      </c>
      <c r="B580" s="382" t="s">
        <v>519</v>
      </c>
      <c r="C580" s="376" t="s">
        <v>4</v>
      </c>
      <c r="D580" s="379" t="s">
        <v>30</v>
      </c>
      <c r="E580" s="376" t="s">
        <v>4</v>
      </c>
      <c r="F580" s="376" t="s">
        <v>36</v>
      </c>
      <c r="G580" s="385" t="s">
        <v>30</v>
      </c>
      <c r="H580" s="277" t="s">
        <v>1503</v>
      </c>
      <c r="I580" s="279" t="s">
        <v>612</v>
      </c>
      <c r="J580" s="279" t="s">
        <v>981</v>
      </c>
      <c r="K580" s="76" t="s">
        <v>502</v>
      </c>
      <c r="L580" s="25" t="s">
        <v>42</v>
      </c>
      <c r="M580" s="14"/>
      <c r="N580" s="204" t="s">
        <v>36</v>
      </c>
      <c r="O580" s="204"/>
      <c r="P580" s="204"/>
      <c r="Q580" s="204"/>
      <c r="R580" s="204"/>
      <c r="S580" s="204"/>
      <c r="T580" s="204"/>
      <c r="U580" s="204"/>
      <c r="V580" s="204"/>
      <c r="W580" s="189">
        <f t="shared" si="8"/>
        <v>1</v>
      </c>
      <c r="X580" s="143"/>
      <c r="Y580" s="143"/>
      <c r="Z580" s="143"/>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97"/>
    </row>
    <row r="581" spans="1:69" s="198" customFormat="1" ht="74.25" customHeight="1">
      <c r="A581" s="370"/>
      <c r="B581" s="383"/>
      <c r="C581" s="377"/>
      <c r="D581" s="380"/>
      <c r="E581" s="377"/>
      <c r="F581" s="377"/>
      <c r="G581" s="386"/>
      <c r="H581" s="277" t="s">
        <v>1503</v>
      </c>
      <c r="I581" s="279" t="s">
        <v>612</v>
      </c>
      <c r="J581" s="279" t="s">
        <v>981</v>
      </c>
      <c r="K581" s="76" t="s">
        <v>502</v>
      </c>
      <c r="L581" s="25" t="s">
        <v>42</v>
      </c>
      <c r="M581" s="14"/>
      <c r="N581" s="204"/>
      <c r="O581" s="204"/>
      <c r="P581" s="204" t="s">
        <v>36</v>
      </c>
      <c r="Q581" s="204"/>
      <c r="R581" s="204"/>
      <c r="S581" s="204"/>
      <c r="T581" s="204"/>
      <c r="U581" s="204"/>
      <c r="V581" s="204"/>
      <c r="W581" s="189">
        <f t="shared" si="8"/>
        <v>1</v>
      </c>
      <c r="X581" s="143"/>
      <c r="Y581" s="143"/>
      <c r="Z581" s="143"/>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97"/>
    </row>
    <row r="582" spans="1:69" s="198" customFormat="1" ht="74.25" customHeight="1">
      <c r="A582" s="371"/>
      <c r="B582" s="384"/>
      <c r="C582" s="378"/>
      <c r="D582" s="381"/>
      <c r="E582" s="378"/>
      <c r="F582" s="378"/>
      <c r="G582" s="387"/>
      <c r="H582" s="277" t="s">
        <v>1503</v>
      </c>
      <c r="I582" s="279" t="s">
        <v>612</v>
      </c>
      <c r="J582" s="279" t="s">
        <v>981</v>
      </c>
      <c r="K582" s="76" t="s">
        <v>502</v>
      </c>
      <c r="L582" s="25" t="s">
        <v>42</v>
      </c>
      <c r="M582" s="14"/>
      <c r="N582" s="204"/>
      <c r="O582" s="204"/>
      <c r="P582" s="204"/>
      <c r="Q582" s="204"/>
      <c r="R582" s="204"/>
      <c r="S582" s="204"/>
      <c r="T582" s="204"/>
      <c r="U582" s="204" t="s">
        <v>36</v>
      </c>
      <c r="V582" s="204"/>
      <c r="W582" s="189">
        <f t="shared" si="8"/>
        <v>1</v>
      </c>
      <c r="X582" s="143"/>
      <c r="Y582" s="143"/>
      <c r="Z582" s="143"/>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97"/>
    </row>
    <row r="583" spans="1:69" s="198" customFormat="1" ht="62.25" customHeight="1">
      <c r="A583" s="370">
        <v>24</v>
      </c>
      <c r="B583" s="353" t="s">
        <v>520</v>
      </c>
      <c r="C583" s="279" t="s">
        <v>1</v>
      </c>
      <c r="D583" s="278" t="s">
        <v>521</v>
      </c>
      <c r="E583" s="279" t="s">
        <v>3</v>
      </c>
      <c r="F583" s="388"/>
      <c r="G583" s="388" t="s">
        <v>520</v>
      </c>
      <c r="H583" s="278" t="s">
        <v>1492</v>
      </c>
      <c r="I583" s="279" t="s">
        <v>612</v>
      </c>
      <c r="J583" s="279" t="s">
        <v>981</v>
      </c>
      <c r="K583" s="76" t="s">
        <v>502</v>
      </c>
      <c r="L583" s="25" t="s">
        <v>42</v>
      </c>
      <c r="M583" s="26"/>
      <c r="N583" s="26"/>
      <c r="O583" s="26"/>
      <c r="P583" s="26"/>
      <c r="Q583" s="26" t="s">
        <v>36</v>
      </c>
      <c r="R583" s="26"/>
      <c r="S583" s="26"/>
      <c r="T583" s="26"/>
      <c r="U583" s="26"/>
      <c r="V583" s="26"/>
      <c r="W583" s="189">
        <f t="shared" si="8"/>
        <v>1</v>
      </c>
      <c r="X583" s="143"/>
      <c r="Y583" s="143"/>
      <c r="Z583" s="14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97"/>
    </row>
    <row r="584" spans="1:69" s="198" customFormat="1" ht="62.25" customHeight="1">
      <c r="A584" s="370"/>
      <c r="B584" s="353"/>
      <c r="C584" s="279" t="s">
        <v>1</v>
      </c>
      <c r="D584" s="278" t="s">
        <v>521</v>
      </c>
      <c r="E584" s="279" t="s">
        <v>3</v>
      </c>
      <c r="F584" s="388"/>
      <c r="G584" s="388"/>
      <c r="H584" s="278" t="s">
        <v>1493</v>
      </c>
      <c r="I584" s="279" t="s">
        <v>612</v>
      </c>
      <c r="J584" s="279" t="s">
        <v>981</v>
      </c>
      <c r="K584" s="76" t="s">
        <v>502</v>
      </c>
      <c r="L584" s="25" t="s">
        <v>42</v>
      </c>
      <c r="M584" s="26"/>
      <c r="N584" s="26"/>
      <c r="O584" s="26"/>
      <c r="P584" s="26"/>
      <c r="Q584" s="26"/>
      <c r="R584" s="26"/>
      <c r="S584" s="26" t="s">
        <v>36</v>
      </c>
      <c r="T584" s="26"/>
      <c r="U584" s="26"/>
      <c r="V584" s="26"/>
      <c r="W584" s="189">
        <f t="shared" si="8"/>
        <v>1</v>
      </c>
      <c r="X584" s="143"/>
      <c r="Y584" s="143"/>
      <c r="Z584" s="143"/>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97"/>
    </row>
    <row r="585" spans="1:69" s="198" customFormat="1" ht="62.25" customHeight="1">
      <c r="A585" s="370"/>
      <c r="B585" s="353"/>
      <c r="C585" s="279" t="s">
        <v>1</v>
      </c>
      <c r="D585" s="278" t="s">
        <v>521</v>
      </c>
      <c r="E585" s="279" t="s">
        <v>3</v>
      </c>
      <c r="F585" s="388"/>
      <c r="G585" s="388"/>
      <c r="H585" s="278" t="s">
        <v>1494</v>
      </c>
      <c r="I585" s="279" t="s">
        <v>612</v>
      </c>
      <c r="J585" s="279" t="s">
        <v>981</v>
      </c>
      <c r="K585" s="76" t="s">
        <v>502</v>
      </c>
      <c r="L585" s="25" t="s">
        <v>42</v>
      </c>
      <c r="M585" s="26"/>
      <c r="N585" s="26"/>
      <c r="O585" s="26"/>
      <c r="P585" s="26" t="s">
        <v>36</v>
      </c>
      <c r="Q585" s="26"/>
      <c r="R585" s="26"/>
      <c r="S585" s="26"/>
      <c r="T585" s="26"/>
      <c r="U585" s="26"/>
      <c r="V585" s="26"/>
      <c r="W585" s="189">
        <f t="shared" si="8"/>
        <v>1</v>
      </c>
      <c r="X585" s="143"/>
      <c r="Y585" s="143"/>
      <c r="Z585" s="143"/>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97"/>
    </row>
    <row r="586" spans="1:69" s="198" customFormat="1" ht="38.25" customHeight="1">
      <c r="A586" s="372">
        <v>27</v>
      </c>
      <c r="B586" s="373" t="s">
        <v>522</v>
      </c>
      <c r="C586" s="376" t="s">
        <v>1</v>
      </c>
      <c r="D586" s="373" t="s">
        <v>523</v>
      </c>
      <c r="E586" s="376" t="s">
        <v>3</v>
      </c>
      <c r="F586" s="376" t="s">
        <v>36</v>
      </c>
      <c r="G586" s="367" t="s">
        <v>523</v>
      </c>
      <c r="H586" s="13" t="s">
        <v>881</v>
      </c>
      <c r="I586" s="279" t="s">
        <v>612</v>
      </c>
      <c r="J586" s="279" t="s">
        <v>981</v>
      </c>
      <c r="K586" s="76" t="s">
        <v>502</v>
      </c>
      <c r="L586" s="145" t="s">
        <v>42</v>
      </c>
      <c r="M586" s="14">
        <v>1</v>
      </c>
      <c r="N586" s="26" t="s">
        <v>36</v>
      </c>
      <c r="O586" s="26"/>
      <c r="P586" s="26"/>
      <c r="Q586" s="26"/>
      <c r="R586" s="26"/>
      <c r="S586" s="26"/>
      <c r="T586" s="26"/>
      <c r="U586" s="26"/>
      <c r="V586" s="26"/>
      <c r="W586" s="189">
        <f t="shared" si="8"/>
        <v>1</v>
      </c>
      <c r="X586" s="143"/>
      <c r="Y586" s="143"/>
      <c r="Z586" s="143"/>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97"/>
    </row>
    <row r="587" spans="1:69" s="198" customFormat="1" ht="55.5" customHeight="1">
      <c r="A587" s="370"/>
      <c r="B587" s="374"/>
      <c r="C587" s="377"/>
      <c r="D587" s="374"/>
      <c r="E587" s="377"/>
      <c r="F587" s="377"/>
      <c r="G587" s="368"/>
      <c r="H587" s="13" t="s">
        <v>883</v>
      </c>
      <c r="I587" s="279" t="s">
        <v>612</v>
      </c>
      <c r="J587" s="279" t="s">
        <v>981</v>
      </c>
      <c r="K587" s="76" t="s">
        <v>502</v>
      </c>
      <c r="L587" s="145" t="s">
        <v>42</v>
      </c>
      <c r="M587" s="14">
        <v>2</v>
      </c>
      <c r="N587" s="26"/>
      <c r="O587" s="26"/>
      <c r="P587" s="26" t="s">
        <v>36</v>
      </c>
      <c r="Q587" s="26"/>
      <c r="R587" s="26"/>
      <c r="S587" s="26"/>
      <c r="T587" s="26"/>
      <c r="U587" s="26"/>
      <c r="V587" s="26"/>
      <c r="W587" s="189">
        <f t="shared" si="8"/>
        <v>1</v>
      </c>
      <c r="X587" s="143"/>
      <c r="Y587" s="143"/>
      <c r="Z587" s="143"/>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97"/>
    </row>
    <row r="588" spans="1:69" s="198" customFormat="1" ht="55.5" customHeight="1">
      <c r="A588" s="370"/>
      <c r="B588" s="374"/>
      <c r="C588" s="377"/>
      <c r="D588" s="374"/>
      <c r="E588" s="377"/>
      <c r="F588" s="377"/>
      <c r="G588" s="368"/>
      <c r="H588" s="13" t="s">
        <v>1522</v>
      </c>
      <c r="I588" s="279" t="s">
        <v>612</v>
      </c>
      <c r="J588" s="279" t="s">
        <v>981</v>
      </c>
      <c r="K588" s="76" t="s">
        <v>502</v>
      </c>
      <c r="L588" s="145" t="s">
        <v>42</v>
      </c>
      <c r="M588" s="14">
        <v>2</v>
      </c>
      <c r="N588" s="26"/>
      <c r="O588" s="26"/>
      <c r="P588" s="26"/>
      <c r="Q588" s="26" t="s">
        <v>36</v>
      </c>
      <c r="R588" s="26"/>
      <c r="S588" s="26"/>
      <c r="T588" s="26"/>
      <c r="U588" s="26"/>
      <c r="V588" s="26"/>
      <c r="W588" s="189">
        <f t="shared" si="8"/>
        <v>1</v>
      </c>
      <c r="X588" s="143"/>
      <c r="Y588" s="143"/>
      <c r="Z588" s="143"/>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97"/>
    </row>
    <row r="589" spans="1:69" s="198" customFormat="1" ht="38.25" customHeight="1">
      <c r="A589" s="370"/>
      <c r="B589" s="374"/>
      <c r="C589" s="377"/>
      <c r="D589" s="374"/>
      <c r="E589" s="377"/>
      <c r="F589" s="377"/>
      <c r="G589" s="368"/>
      <c r="H589" s="13" t="s">
        <v>1355</v>
      </c>
      <c r="I589" s="279" t="s">
        <v>612</v>
      </c>
      <c r="J589" s="279" t="s">
        <v>981</v>
      </c>
      <c r="K589" s="76" t="s">
        <v>502</v>
      </c>
      <c r="L589" s="145" t="s">
        <v>42</v>
      </c>
      <c r="M589" s="14">
        <v>1</v>
      </c>
      <c r="N589" s="26"/>
      <c r="O589" s="26"/>
      <c r="P589" s="26"/>
      <c r="Q589" s="26"/>
      <c r="R589" s="26"/>
      <c r="S589" s="26" t="s">
        <v>36</v>
      </c>
      <c r="T589" s="26"/>
      <c r="U589" s="26"/>
      <c r="V589" s="26"/>
      <c r="W589" s="189">
        <f t="shared" si="8"/>
        <v>1</v>
      </c>
      <c r="X589" s="143"/>
      <c r="Y589" s="143"/>
      <c r="Z589" s="143"/>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97"/>
    </row>
    <row r="590" spans="1:69" s="198" customFormat="1" ht="38.25" customHeight="1">
      <c r="A590" s="370"/>
      <c r="B590" s="374"/>
      <c r="C590" s="377"/>
      <c r="D590" s="374"/>
      <c r="E590" s="377"/>
      <c r="F590" s="377"/>
      <c r="G590" s="368"/>
      <c r="H590" s="13" t="s">
        <v>882</v>
      </c>
      <c r="I590" s="279" t="s">
        <v>612</v>
      </c>
      <c r="J590" s="279" t="s">
        <v>981</v>
      </c>
      <c r="K590" s="76" t="s">
        <v>502</v>
      </c>
      <c r="L590" s="145" t="s">
        <v>42</v>
      </c>
      <c r="M590" s="14">
        <v>1</v>
      </c>
      <c r="N590" s="26"/>
      <c r="O590" s="26"/>
      <c r="P590" s="26"/>
      <c r="Q590" s="26"/>
      <c r="R590" s="26" t="s">
        <v>36</v>
      </c>
      <c r="S590" s="26"/>
      <c r="T590" s="26"/>
      <c r="U590" s="26"/>
      <c r="V590" s="26"/>
      <c r="W590" s="189">
        <f t="shared" si="8"/>
        <v>1</v>
      </c>
      <c r="X590" s="143"/>
      <c r="Y590" s="143"/>
      <c r="Z590" s="143"/>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97"/>
    </row>
    <row r="591" spans="1:69" s="198" customFormat="1" ht="38.25" customHeight="1">
      <c r="A591" s="370"/>
      <c r="B591" s="374"/>
      <c r="C591" s="377"/>
      <c r="D591" s="374"/>
      <c r="E591" s="377"/>
      <c r="F591" s="377"/>
      <c r="G591" s="368"/>
      <c r="H591" s="13" t="s">
        <v>1357</v>
      </c>
      <c r="I591" s="279" t="s">
        <v>612</v>
      </c>
      <c r="J591" s="279" t="s">
        <v>981</v>
      </c>
      <c r="K591" s="76" t="s">
        <v>502</v>
      </c>
      <c r="L591" s="145" t="s">
        <v>42</v>
      </c>
      <c r="M591" s="14">
        <v>1</v>
      </c>
      <c r="N591" s="26"/>
      <c r="O591" s="26"/>
      <c r="P591" s="26"/>
      <c r="Q591" s="26"/>
      <c r="R591" s="26"/>
      <c r="S591" s="26"/>
      <c r="T591" s="26" t="s">
        <v>36</v>
      </c>
      <c r="U591" s="26"/>
      <c r="V591" s="26"/>
      <c r="W591" s="189">
        <f t="shared" si="8"/>
        <v>1</v>
      </c>
      <c r="X591" s="143"/>
      <c r="Y591" s="143"/>
      <c r="Z591" s="143"/>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97"/>
    </row>
    <row r="592" spans="1:69" s="198" customFormat="1" ht="38.25" customHeight="1">
      <c r="A592" s="370"/>
      <c r="B592" s="374"/>
      <c r="C592" s="377"/>
      <c r="D592" s="374"/>
      <c r="E592" s="377"/>
      <c r="F592" s="377"/>
      <c r="G592" s="368"/>
      <c r="H592" s="13" t="s">
        <v>1528</v>
      </c>
      <c r="I592" s="279" t="s">
        <v>612</v>
      </c>
      <c r="J592" s="279" t="s">
        <v>981</v>
      </c>
      <c r="K592" s="76" t="s">
        <v>502</v>
      </c>
      <c r="L592" s="145" t="s">
        <v>42</v>
      </c>
      <c r="M592" s="14"/>
      <c r="N592" s="26"/>
      <c r="O592" s="26"/>
      <c r="P592" s="26"/>
      <c r="Q592" s="26"/>
      <c r="R592" s="26"/>
      <c r="S592" s="26"/>
      <c r="T592" s="26"/>
      <c r="U592" s="26"/>
      <c r="V592" s="26" t="s">
        <v>36</v>
      </c>
      <c r="W592" s="189">
        <f t="shared" si="8"/>
        <v>1</v>
      </c>
      <c r="X592" s="143"/>
      <c r="Y592" s="143"/>
      <c r="Z592" s="143"/>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97"/>
    </row>
    <row r="593" spans="1:69" s="198" customFormat="1" ht="36.75" customHeight="1">
      <c r="A593" s="372">
        <v>30</v>
      </c>
      <c r="B593" s="373" t="s">
        <v>524</v>
      </c>
      <c r="C593" s="376" t="s">
        <v>1</v>
      </c>
      <c r="D593" s="373" t="s">
        <v>525</v>
      </c>
      <c r="E593" s="376" t="s">
        <v>3</v>
      </c>
      <c r="F593" s="376" t="s">
        <v>36</v>
      </c>
      <c r="G593" s="367" t="s">
        <v>525</v>
      </c>
      <c r="H593" s="13" t="s">
        <v>885</v>
      </c>
      <c r="I593" s="279" t="s">
        <v>612</v>
      </c>
      <c r="J593" s="279" t="s">
        <v>981</v>
      </c>
      <c r="K593" s="76" t="s">
        <v>502</v>
      </c>
      <c r="L593" s="145" t="s">
        <v>42</v>
      </c>
      <c r="M593" s="14">
        <v>1</v>
      </c>
      <c r="N593" s="26" t="s">
        <v>36</v>
      </c>
      <c r="O593" s="26"/>
      <c r="P593" s="26"/>
      <c r="Q593" s="26"/>
      <c r="R593" s="26"/>
      <c r="S593" s="26"/>
      <c r="T593" s="26"/>
      <c r="U593" s="26"/>
      <c r="V593" s="26"/>
      <c r="W593" s="189">
        <f t="shared" si="8"/>
        <v>1</v>
      </c>
      <c r="X593" s="143"/>
      <c r="Y593" s="143"/>
      <c r="Z593" s="14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97"/>
    </row>
    <row r="594" spans="1:69" s="198" customFormat="1" ht="36.75" customHeight="1">
      <c r="A594" s="370"/>
      <c r="B594" s="374"/>
      <c r="C594" s="377"/>
      <c r="D594" s="374"/>
      <c r="E594" s="377"/>
      <c r="F594" s="377"/>
      <c r="G594" s="368"/>
      <c r="H594" s="13" t="s">
        <v>884</v>
      </c>
      <c r="I594" s="279" t="s">
        <v>612</v>
      </c>
      <c r="J594" s="279" t="s">
        <v>981</v>
      </c>
      <c r="K594" s="76" t="s">
        <v>502</v>
      </c>
      <c r="L594" s="145" t="s">
        <v>42</v>
      </c>
      <c r="M594" s="14">
        <v>1</v>
      </c>
      <c r="N594" s="26"/>
      <c r="O594" s="26"/>
      <c r="P594" s="26" t="s">
        <v>36</v>
      </c>
      <c r="Q594" s="26"/>
      <c r="R594" s="26"/>
      <c r="S594" s="26"/>
      <c r="T594" s="26"/>
      <c r="U594" s="26"/>
      <c r="V594" s="26"/>
      <c r="W594" s="189">
        <f t="shared" si="8"/>
        <v>1</v>
      </c>
      <c r="X594" s="143"/>
      <c r="Y594" s="143"/>
      <c r="Z594" s="143"/>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97"/>
    </row>
    <row r="595" spans="1:69" s="198" customFormat="1" ht="36.75" customHeight="1">
      <c r="A595" s="370"/>
      <c r="B595" s="374"/>
      <c r="C595" s="377"/>
      <c r="D595" s="374"/>
      <c r="E595" s="377"/>
      <c r="F595" s="377"/>
      <c r="G595" s="368"/>
      <c r="H595" s="13" t="s">
        <v>887</v>
      </c>
      <c r="I595" s="279" t="s">
        <v>612</v>
      </c>
      <c r="J595" s="279" t="s">
        <v>981</v>
      </c>
      <c r="K595" s="76" t="s">
        <v>502</v>
      </c>
      <c r="L595" s="145" t="s">
        <v>42</v>
      </c>
      <c r="M595" s="14">
        <v>1</v>
      </c>
      <c r="N595" s="26"/>
      <c r="O595" s="26"/>
      <c r="P595" s="26"/>
      <c r="Q595" s="26" t="s">
        <v>36</v>
      </c>
      <c r="R595" s="26"/>
      <c r="S595" s="26"/>
      <c r="T595" s="26"/>
      <c r="U595" s="26"/>
      <c r="V595" s="26"/>
      <c r="W595" s="189">
        <f t="shared" si="8"/>
        <v>1</v>
      </c>
      <c r="X595" s="143"/>
      <c r="Y595" s="143"/>
      <c r="Z595" s="143"/>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97"/>
    </row>
    <row r="596" spans="1:69" s="198" customFormat="1" ht="36.75" customHeight="1">
      <c r="A596" s="370"/>
      <c r="B596" s="374"/>
      <c r="C596" s="377"/>
      <c r="D596" s="374"/>
      <c r="E596" s="377"/>
      <c r="F596" s="377"/>
      <c r="G596" s="368"/>
      <c r="H596" s="13" t="s">
        <v>1376</v>
      </c>
      <c r="I596" s="279" t="s">
        <v>612</v>
      </c>
      <c r="J596" s="279" t="s">
        <v>981</v>
      </c>
      <c r="K596" s="76" t="s">
        <v>502</v>
      </c>
      <c r="L596" s="145" t="s">
        <v>42</v>
      </c>
      <c r="M596" s="14">
        <v>1</v>
      </c>
      <c r="N596" s="26"/>
      <c r="O596" s="26"/>
      <c r="P596" s="26"/>
      <c r="Q596" s="26"/>
      <c r="R596" s="26" t="s">
        <v>36</v>
      </c>
      <c r="S596" s="26"/>
      <c r="T596" s="26"/>
      <c r="U596" s="26"/>
      <c r="V596" s="26"/>
      <c r="W596" s="189">
        <f t="shared" si="8"/>
        <v>1</v>
      </c>
      <c r="X596" s="143"/>
      <c r="Y596" s="143"/>
      <c r="Z596" s="143"/>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207" t="s">
        <v>1339</v>
      </c>
    </row>
    <row r="597" spans="1:69" s="198" customFormat="1" ht="36.75" customHeight="1">
      <c r="A597" s="370"/>
      <c r="B597" s="374"/>
      <c r="C597" s="377"/>
      <c r="D597" s="374"/>
      <c r="E597" s="377"/>
      <c r="F597" s="377"/>
      <c r="G597" s="368"/>
      <c r="H597" s="13" t="s">
        <v>886</v>
      </c>
      <c r="I597" s="279" t="s">
        <v>612</v>
      </c>
      <c r="J597" s="279" t="s">
        <v>981</v>
      </c>
      <c r="K597" s="76" t="s">
        <v>502</v>
      </c>
      <c r="L597" s="145" t="s">
        <v>42</v>
      </c>
      <c r="M597" s="14">
        <v>1</v>
      </c>
      <c r="N597" s="26"/>
      <c r="O597" s="26"/>
      <c r="P597" s="26"/>
      <c r="Q597" s="26"/>
      <c r="R597" s="26"/>
      <c r="S597" s="26"/>
      <c r="T597" s="26" t="s">
        <v>36</v>
      </c>
      <c r="U597" s="26"/>
      <c r="V597" s="26"/>
      <c r="W597" s="189">
        <f t="shared" si="8"/>
        <v>1</v>
      </c>
      <c r="X597" s="143"/>
      <c r="Y597" s="143"/>
      <c r="Z597" s="143"/>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97"/>
    </row>
    <row r="598" spans="1:69" s="198" customFormat="1" ht="36.75" customHeight="1">
      <c r="A598" s="370"/>
      <c r="B598" s="374"/>
      <c r="C598" s="377"/>
      <c r="D598" s="374"/>
      <c r="E598" s="377"/>
      <c r="F598" s="377"/>
      <c r="G598" s="368"/>
      <c r="H598" s="13" t="s">
        <v>1525</v>
      </c>
      <c r="I598" s="279" t="s">
        <v>612</v>
      </c>
      <c r="J598" s="279" t="s">
        <v>981</v>
      </c>
      <c r="K598" s="76" t="s">
        <v>502</v>
      </c>
      <c r="L598" s="145" t="s">
        <v>42</v>
      </c>
      <c r="M598" s="14"/>
      <c r="N598" s="26"/>
      <c r="O598" s="26"/>
      <c r="P598" s="26"/>
      <c r="Q598" s="26"/>
      <c r="R598" s="26"/>
      <c r="S598" s="26"/>
      <c r="T598" s="26"/>
      <c r="U598" s="26" t="s">
        <v>36</v>
      </c>
      <c r="V598" s="26"/>
      <c r="W598" s="189">
        <f t="shared" si="8"/>
        <v>1</v>
      </c>
      <c r="X598" s="143"/>
      <c r="Y598" s="143"/>
      <c r="Z598" s="143"/>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97"/>
    </row>
    <row r="599" spans="1:69" s="198" customFormat="1" ht="36.75" customHeight="1">
      <c r="A599" s="371"/>
      <c r="B599" s="375"/>
      <c r="C599" s="378"/>
      <c r="D599" s="375"/>
      <c r="E599" s="378"/>
      <c r="F599" s="378"/>
      <c r="G599" s="369"/>
      <c r="H599" s="13" t="s">
        <v>1361</v>
      </c>
      <c r="I599" s="279" t="s">
        <v>612</v>
      </c>
      <c r="J599" s="279" t="s">
        <v>981</v>
      </c>
      <c r="K599" s="76" t="s">
        <v>502</v>
      </c>
      <c r="L599" s="145" t="s">
        <v>42</v>
      </c>
      <c r="M599" s="14"/>
      <c r="N599" s="26"/>
      <c r="O599" s="26"/>
      <c r="P599" s="26"/>
      <c r="Q599" s="26"/>
      <c r="R599" s="26"/>
      <c r="S599" s="26"/>
      <c r="T599" s="26"/>
      <c r="U599" s="26"/>
      <c r="V599" s="26" t="s">
        <v>36</v>
      </c>
      <c r="W599" s="189">
        <f t="shared" si="8"/>
        <v>1</v>
      </c>
      <c r="X599" s="143"/>
      <c r="Y599" s="143"/>
      <c r="Z599" s="143"/>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97"/>
    </row>
    <row r="600" spans="1:69" s="198" customFormat="1" ht="38.25" customHeight="1">
      <c r="A600" s="372">
        <v>33</v>
      </c>
      <c r="B600" s="373" t="s">
        <v>526</v>
      </c>
      <c r="C600" s="376" t="s">
        <v>1</v>
      </c>
      <c r="D600" s="373" t="s">
        <v>527</v>
      </c>
      <c r="E600" s="376" t="s">
        <v>3</v>
      </c>
      <c r="F600" s="376" t="s">
        <v>36</v>
      </c>
      <c r="G600" s="367" t="s">
        <v>527</v>
      </c>
      <c r="H600" s="13" t="s">
        <v>888</v>
      </c>
      <c r="I600" s="279" t="s">
        <v>612</v>
      </c>
      <c r="J600" s="279" t="s">
        <v>981</v>
      </c>
      <c r="K600" s="76" t="s">
        <v>502</v>
      </c>
      <c r="L600" s="145" t="s">
        <v>42</v>
      </c>
      <c r="M600" s="14"/>
      <c r="N600" s="26"/>
      <c r="O600" s="26" t="s">
        <v>36</v>
      </c>
      <c r="P600" s="26"/>
      <c r="Q600" s="26"/>
      <c r="R600" s="26"/>
      <c r="S600" s="26"/>
      <c r="T600" s="26"/>
      <c r="U600" s="26"/>
      <c r="V600" s="26"/>
      <c r="W600" s="189">
        <f t="shared" si="8"/>
        <v>1</v>
      </c>
      <c r="X600" s="143"/>
      <c r="Y600" s="143"/>
      <c r="Z600" s="143"/>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97"/>
    </row>
    <row r="601" spans="1:69" s="198" customFormat="1" ht="38.25" customHeight="1">
      <c r="A601" s="370"/>
      <c r="B601" s="374"/>
      <c r="C601" s="377"/>
      <c r="D601" s="374"/>
      <c r="E601" s="377"/>
      <c r="F601" s="377"/>
      <c r="G601" s="368"/>
      <c r="H601" s="13" t="s">
        <v>889</v>
      </c>
      <c r="I601" s="279" t="s">
        <v>612</v>
      </c>
      <c r="J601" s="279" t="s">
        <v>981</v>
      </c>
      <c r="K601" s="76" t="s">
        <v>502</v>
      </c>
      <c r="L601" s="145" t="s">
        <v>42</v>
      </c>
      <c r="M601" s="14">
        <v>1</v>
      </c>
      <c r="N601" s="26"/>
      <c r="O601" s="26"/>
      <c r="P601" s="26"/>
      <c r="Q601" s="26"/>
      <c r="R601" s="26"/>
      <c r="S601" s="26" t="s">
        <v>36</v>
      </c>
      <c r="T601" s="26"/>
      <c r="U601" s="26"/>
      <c r="V601" s="26"/>
      <c r="W601" s="189">
        <f t="shared" si="8"/>
        <v>1</v>
      </c>
      <c r="X601" s="143"/>
      <c r="Y601" s="143"/>
      <c r="Z601" s="143"/>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97"/>
    </row>
    <row r="602" spans="1:69" s="198" customFormat="1" ht="38.25" customHeight="1">
      <c r="A602" s="370"/>
      <c r="B602" s="374"/>
      <c r="C602" s="377"/>
      <c r="D602" s="374"/>
      <c r="E602" s="377"/>
      <c r="F602" s="377"/>
      <c r="G602" s="368"/>
      <c r="H602" s="13" t="s">
        <v>1377</v>
      </c>
      <c r="I602" s="279"/>
      <c r="J602" s="279"/>
      <c r="K602" s="76" t="s">
        <v>502</v>
      </c>
      <c r="L602" s="145" t="s">
        <v>42</v>
      </c>
      <c r="M602" s="14">
        <v>1</v>
      </c>
      <c r="N602" s="26"/>
      <c r="O602" s="26"/>
      <c r="P602" s="26"/>
      <c r="Q602" s="26"/>
      <c r="R602" s="26" t="s">
        <v>36</v>
      </c>
      <c r="S602" s="26"/>
      <c r="T602" s="26"/>
      <c r="U602" s="26"/>
      <c r="V602" s="26"/>
      <c r="W602" s="189">
        <f t="shared" si="8"/>
        <v>1</v>
      </c>
      <c r="X602" s="143"/>
      <c r="Y602" s="143"/>
      <c r="Z602" s="143"/>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97"/>
    </row>
    <row r="603" spans="1:69" s="198" customFormat="1" ht="38.25" customHeight="1">
      <c r="A603" s="371"/>
      <c r="B603" s="375"/>
      <c r="C603" s="378"/>
      <c r="D603" s="375"/>
      <c r="E603" s="378"/>
      <c r="F603" s="378"/>
      <c r="G603" s="369"/>
      <c r="H603" s="13" t="s">
        <v>890</v>
      </c>
      <c r="I603" s="279" t="s">
        <v>612</v>
      </c>
      <c r="J603" s="279" t="s">
        <v>981</v>
      </c>
      <c r="K603" s="76" t="s">
        <v>502</v>
      </c>
      <c r="L603" s="145" t="s">
        <v>42</v>
      </c>
      <c r="M603" s="14">
        <v>1</v>
      </c>
      <c r="N603" s="26"/>
      <c r="O603" s="26"/>
      <c r="P603" s="26"/>
      <c r="Q603" s="26"/>
      <c r="R603" s="26" t="s">
        <v>36</v>
      </c>
      <c r="S603" s="26"/>
      <c r="T603" s="26"/>
      <c r="U603" s="26"/>
      <c r="V603" s="26"/>
      <c r="W603" s="189">
        <f t="shared" si="8"/>
        <v>1</v>
      </c>
      <c r="X603" s="143"/>
      <c r="Y603" s="143"/>
      <c r="Z603" s="14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97"/>
    </row>
    <row r="604" spans="1:69" s="198" customFormat="1" ht="41.25" customHeight="1">
      <c r="A604" s="372">
        <v>36</v>
      </c>
      <c r="B604" s="373" t="s">
        <v>528</v>
      </c>
      <c r="C604" s="376" t="s">
        <v>1</v>
      </c>
      <c r="D604" s="373" t="s">
        <v>529</v>
      </c>
      <c r="E604" s="376" t="s">
        <v>3</v>
      </c>
      <c r="F604" s="376" t="s">
        <v>36</v>
      </c>
      <c r="G604" s="376" t="s">
        <v>528</v>
      </c>
      <c r="H604" s="278" t="s">
        <v>1495</v>
      </c>
      <c r="I604" s="279" t="s">
        <v>612</v>
      </c>
      <c r="J604" s="279" t="s">
        <v>981</v>
      </c>
      <c r="K604" s="76" t="s">
        <v>502</v>
      </c>
      <c r="L604" s="145" t="s">
        <v>42</v>
      </c>
      <c r="M604" s="14"/>
      <c r="N604" s="26"/>
      <c r="O604" s="26" t="s">
        <v>36</v>
      </c>
      <c r="P604" s="26"/>
      <c r="Q604" s="26"/>
      <c r="R604" s="26"/>
      <c r="S604" s="26"/>
      <c r="T604" s="26"/>
      <c r="U604" s="26"/>
      <c r="V604" s="26"/>
      <c r="W604" s="189">
        <f t="shared" si="8"/>
        <v>1</v>
      </c>
      <c r="X604" s="143"/>
      <c r="Y604" s="143"/>
      <c r="Z604" s="143"/>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97"/>
    </row>
    <row r="605" spans="1:69" s="198" customFormat="1" ht="41.25" customHeight="1">
      <c r="A605" s="370"/>
      <c r="B605" s="374"/>
      <c r="C605" s="377"/>
      <c r="D605" s="374"/>
      <c r="E605" s="377"/>
      <c r="F605" s="377"/>
      <c r="G605" s="377"/>
      <c r="H605" s="278" t="s">
        <v>1496</v>
      </c>
      <c r="I605" s="279" t="s">
        <v>612</v>
      </c>
      <c r="J605" s="279" t="s">
        <v>981</v>
      </c>
      <c r="K605" s="76" t="s">
        <v>502</v>
      </c>
      <c r="L605" s="145" t="s">
        <v>42</v>
      </c>
      <c r="M605" s="14"/>
      <c r="N605" s="26"/>
      <c r="O605" s="26"/>
      <c r="P605" s="26"/>
      <c r="Q605" s="26"/>
      <c r="R605" s="26" t="s">
        <v>36</v>
      </c>
      <c r="S605" s="26"/>
      <c r="T605" s="26"/>
      <c r="U605" s="26"/>
      <c r="V605" s="26"/>
      <c r="W605" s="189">
        <f t="shared" si="8"/>
        <v>1</v>
      </c>
      <c r="X605" s="143"/>
      <c r="Y605" s="143"/>
      <c r="Z605" s="143"/>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97"/>
    </row>
    <row r="606" spans="1:69" s="198" customFormat="1" ht="41.25" customHeight="1">
      <c r="A606" s="371"/>
      <c r="B606" s="375"/>
      <c r="C606" s="378"/>
      <c r="D606" s="375"/>
      <c r="E606" s="378"/>
      <c r="F606" s="378"/>
      <c r="G606" s="378"/>
      <c r="H606" s="278" t="s">
        <v>1497</v>
      </c>
      <c r="I606" s="279" t="s">
        <v>612</v>
      </c>
      <c r="J606" s="279" t="s">
        <v>981</v>
      </c>
      <c r="K606" s="76" t="s">
        <v>502</v>
      </c>
      <c r="L606" s="145" t="s">
        <v>42</v>
      </c>
      <c r="M606" s="14"/>
      <c r="N606" s="26"/>
      <c r="O606" s="26"/>
      <c r="P606" s="26"/>
      <c r="Q606" s="26"/>
      <c r="R606" s="26"/>
      <c r="S606" s="26"/>
      <c r="T606" s="26" t="s">
        <v>36</v>
      </c>
      <c r="U606" s="26"/>
      <c r="V606" s="26"/>
      <c r="W606" s="189">
        <f t="shared" si="8"/>
        <v>1</v>
      </c>
      <c r="X606" s="143"/>
      <c r="Y606" s="143"/>
      <c r="Z606" s="143"/>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97"/>
    </row>
    <row r="607" spans="1:69" s="198" customFormat="1" ht="66.75" customHeight="1">
      <c r="A607" s="25">
        <v>39</v>
      </c>
      <c r="B607" s="138" t="s">
        <v>530</v>
      </c>
      <c r="C607" s="76" t="s">
        <v>4</v>
      </c>
      <c r="D607" s="138" t="s">
        <v>531</v>
      </c>
      <c r="E607" s="76" t="s">
        <v>4</v>
      </c>
      <c r="F607" s="76" t="s">
        <v>36</v>
      </c>
      <c r="G607" s="138" t="s">
        <v>531</v>
      </c>
      <c r="H607" s="13" t="s">
        <v>1350</v>
      </c>
      <c r="I607" s="279" t="s">
        <v>612</v>
      </c>
      <c r="J607" s="279" t="s">
        <v>981</v>
      </c>
      <c r="K607" s="76" t="s">
        <v>502</v>
      </c>
      <c r="L607" s="145" t="s">
        <v>42</v>
      </c>
      <c r="M607" s="14">
        <v>1</v>
      </c>
      <c r="N607" s="26"/>
      <c r="O607" s="26"/>
      <c r="P607" s="26"/>
      <c r="Q607" s="26"/>
      <c r="R607" s="26" t="s">
        <v>36</v>
      </c>
      <c r="S607" s="26"/>
      <c r="T607" s="26"/>
      <c r="U607" s="26"/>
      <c r="V607" s="26"/>
      <c r="W607" s="189">
        <f t="shared" si="8"/>
        <v>1</v>
      </c>
      <c r="X607" s="143"/>
      <c r="Y607" s="143"/>
      <c r="Z607" s="143"/>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97"/>
    </row>
    <row r="608" spans="1:69" s="198" customFormat="1" ht="48.75" customHeight="1">
      <c r="A608" s="372">
        <v>42</v>
      </c>
      <c r="B608" s="373" t="s">
        <v>532</v>
      </c>
      <c r="C608" s="376" t="s">
        <v>4</v>
      </c>
      <c r="D608" s="373" t="s">
        <v>533</v>
      </c>
      <c r="E608" s="376" t="s">
        <v>4</v>
      </c>
      <c r="F608" s="376" t="s">
        <v>36</v>
      </c>
      <c r="G608" s="367" t="s">
        <v>533</v>
      </c>
      <c r="H608" s="8" t="s">
        <v>1187</v>
      </c>
      <c r="I608" s="279" t="s">
        <v>612</v>
      </c>
      <c r="J608" s="279" t="s">
        <v>981</v>
      </c>
      <c r="K608" s="76" t="s">
        <v>502</v>
      </c>
      <c r="L608" s="145" t="s">
        <v>42</v>
      </c>
      <c r="M608" s="14">
        <v>1</v>
      </c>
      <c r="N608" s="26"/>
      <c r="O608" s="26"/>
      <c r="P608" s="26"/>
      <c r="Q608" s="26" t="s">
        <v>36</v>
      </c>
      <c r="R608" s="26"/>
      <c r="S608" s="26"/>
      <c r="T608" s="26"/>
      <c r="U608" s="26"/>
      <c r="V608" s="26"/>
      <c r="W608" s="189">
        <f t="shared" si="8"/>
        <v>1</v>
      </c>
      <c r="X608" s="143"/>
      <c r="Y608" s="143"/>
      <c r="Z608" s="143"/>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25" t="s">
        <v>1187</v>
      </c>
    </row>
    <row r="609" spans="1:69" s="198" customFormat="1" ht="31.5" customHeight="1">
      <c r="A609" s="370"/>
      <c r="B609" s="374"/>
      <c r="C609" s="377"/>
      <c r="D609" s="374"/>
      <c r="E609" s="377"/>
      <c r="F609" s="377"/>
      <c r="G609" s="368"/>
      <c r="H609" s="8" t="s">
        <v>1356</v>
      </c>
      <c r="I609" s="279"/>
      <c r="J609" s="279"/>
      <c r="K609" s="76" t="s">
        <v>502</v>
      </c>
      <c r="L609" s="145" t="s">
        <v>42</v>
      </c>
      <c r="M609" s="14"/>
      <c r="N609" s="26"/>
      <c r="O609" s="26"/>
      <c r="P609" s="26"/>
      <c r="Q609" s="26"/>
      <c r="R609" s="26"/>
      <c r="S609" s="26" t="s">
        <v>36</v>
      </c>
      <c r="T609" s="26"/>
      <c r="U609" s="26"/>
      <c r="V609" s="26"/>
      <c r="W609" s="189">
        <f t="shared" si="8"/>
        <v>1</v>
      </c>
      <c r="X609" s="143"/>
      <c r="Y609" s="143"/>
      <c r="Z609" s="143"/>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25"/>
    </row>
    <row r="610" spans="1:69" s="198" customFormat="1" ht="31.5" customHeight="1">
      <c r="A610" s="371"/>
      <c r="B610" s="375"/>
      <c r="C610" s="378"/>
      <c r="D610" s="375"/>
      <c r="E610" s="378"/>
      <c r="F610" s="378"/>
      <c r="G610" s="369"/>
      <c r="H610" s="13" t="s">
        <v>891</v>
      </c>
      <c r="I610" s="279" t="s">
        <v>612</v>
      </c>
      <c r="J610" s="279" t="s">
        <v>981</v>
      </c>
      <c r="K610" s="76" t="s">
        <v>502</v>
      </c>
      <c r="L610" s="145" t="s">
        <v>42</v>
      </c>
      <c r="M610" s="14"/>
      <c r="N610" s="26"/>
      <c r="O610" s="26"/>
      <c r="P610" s="26"/>
      <c r="Q610" s="26"/>
      <c r="R610" s="26"/>
      <c r="S610" s="26"/>
      <c r="T610" s="26"/>
      <c r="U610" s="26" t="s">
        <v>36</v>
      </c>
      <c r="V610" s="26"/>
      <c r="W610" s="189">
        <f t="shared" si="8"/>
        <v>1</v>
      </c>
      <c r="X610" s="143"/>
      <c r="Y610" s="143"/>
      <c r="Z610" s="143"/>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25"/>
    </row>
    <row r="611" spans="1:69" s="198" customFormat="1" ht="40.5" customHeight="1">
      <c r="A611" s="258">
        <v>45</v>
      </c>
      <c r="B611" s="138" t="s">
        <v>534</v>
      </c>
      <c r="C611" s="76" t="s">
        <v>4</v>
      </c>
      <c r="D611" s="138" t="s">
        <v>535</v>
      </c>
      <c r="E611" s="259" t="s">
        <v>4</v>
      </c>
      <c r="F611" s="259" t="s">
        <v>36</v>
      </c>
      <c r="G611" s="257" t="s">
        <v>535</v>
      </c>
      <c r="H611" s="278" t="s">
        <v>535</v>
      </c>
      <c r="I611" s="279" t="s">
        <v>612</v>
      </c>
      <c r="J611" s="279" t="s">
        <v>981</v>
      </c>
      <c r="K611" s="76" t="s">
        <v>502</v>
      </c>
      <c r="L611" s="145" t="s">
        <v>42</v>
      </c>
      <c r="M611" s="26"/>
      <c r="N611" s="26"/>
      <c r="O611" s="26"/>
      <c r="P611" s="26"/>
      <c r="Q611" s="26"/>
      <c r="R611" s="26"/>
      <c r="S611" s="26" t="s">
        <v>36</v>
      </c>
      <c r="T611" s="26"/>
      <c r="U611" s="26"/>
      <c r="V611" s="26"/>
      <c r="W611" s="189">
        <f t="shared" si="8"/>
        <v>1</v>
      </c>
      <c r="X611" s="143"/>
      <c r="Y611" s="143"/>
      <c r="Z611" s="143"/>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97"/>
    </row>
    <row r="612" spans="1:69" s="198" customFormat="1" ht="47.25" customHeight="1">
      <c r="A612" s="370"/>
      <c r="B612" s="320" t="s">
        <v>1498</v>
      </c>
      <c r="C612" s="320" t="s">
        <v>1</v>
      </c>
      <c r="D612" s="320" t="s">
        <v>536</v>
      </c>
      <c r="E612" s="321"/>
      <c r="F612" s="321"/>
      <c r="G612" s="321"/>
      <c r="H612" s="278" t="s">
        <v>536</v>
      </c>
      <c r="I612" s="279" t="s">
        <v>612</v>
      </c>
      <c r="J612" s="279" t="s">
        <v>981</v>
      </c>
      <c r="K612" s="279" t="s">
        <v>502</v>
      </c>
      <c r="L612" s="139" t="s">
        <v>42</v>
      </c>
      <c r="M612" s="26"/>
      <c r="N612" s="26"/>
      <c r="O612" s="26" t="s">
        <v>36</v>
      </c>
      <c r="P612" s="26"/>
      <c r="Q612" s="26"/>
      <c r="R612" s="26"/>
      <c r="S612" s="26"/>
      <c r="T612" s="26"/>
      <c r="U612" s="26"/>
      <c r="V612" s="26"/>
      <c r="W612" s="189">
        <f t="shared" si="8"/>
        <v>1</v>
      </c>
      <c r="X612" s="143"/>
      <c r="Y612" s="143"/>
      <c r="Z612" s="143"/>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97"/>
    </row>
    <row r="613" spans="1:69" s="198" customFormat="1" ht="31.5">
      <c r="A613" s="370"/>
      <c r="B613" s="321"/>
      <c r="C613" s="321"/>
      <c r="D613" s="321"/>
      <c r="E613" s="321"/>
      <c r="F613" s="321"/>
      <c r="G613" s="321"/>
      <c r="H613" s="278" t="s">
        <v>536</v>
      </c>
      <c r="I613" s="279" t="s">
        <v>612</v>
      </c>
      <c r="J613" s="279" t="s">
        <v>981</v>
      </c>
      <c r="K613" s="279" t="s">
        <v>502</v>
      </c>
      <c r="L613" s="139" t="s">
        <v>42</v>
      </c>
      <c r="M613" s="26"/>
      <c r="N613" s="26"/>
      <c r="O613" s="26"/>
      <c r="P613" s="26"/>
      <c r="Q613" s="26" t="s">
        <v>36</v>
      </c>
      <c r="R613" s="26"/>
      <c r="S613" s="26"/>
      <c r="T613" s="26"/>
      <c r="U613" s="26"/>
      <c r="V613" s="26"/>
      <c r="W613" s="189">
        <f t="shared" si="8"/>
        <v>1</v>
      </c>
      <c r="X613" s="143"/>
      <c r="Y613" s="143"/>
      <c r="Z613" s="14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97"/>
    </row>
    <row r="614" spans="1:69" s="198" customFormat="1" ht="31.5">
      <c r="A614" s="370"/>
      <c r="B614" s="321"/>
      <c r="C614" s="321"/>
      <c r="D614" s="321"/>
      <c r="E614" s="321"/>
      <c r="F614" s="321"/>
      <c r="G614" s="321"/>
      <c r="H614" s="278" t="s">
        <v>536</v>
      </c>
      <c r="I614" s="279" t="s">
        <v>612</v>
      </c>
      <c r="J614" s="279" t="s">
        <v>981</v>
      </c>
      <c r="K614" s="279" t="s">
        <v>502</v>
      </c>
      <c r="L614" s="139" t="s">
        <v>42</v>
      </c>
      <c r="M614" s="26"/>
      <c r="N614" s="26"/>
      <c r="O614" s="26"/>
      <c r="P614" s="26"/>
      <c r="Q614" s="26"/>
      <c r="R614" s="26"/>
      <c r="S614" s="26"/>
      <c r="T614" s="26" t="s">
        <v>36</v>
      </c>
      <c r="U614" s="26"/>
      <c r="V614" s="26"/>
      <c r="W614" s="189">
        <f t="shared" si="8"/>
        <v>1</v>
      </c>
      <c r="X614" s="143"/>
      <c r="Y614" s="143"/>
      <c r="Z614" s="143"/>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97"/>
    </row>
    <row r="615" spans="1:69" s="198" customFormat="1" ht="31.5">
      <c r="A615" s="371"/>
      <c r="B615" s="322"/>
      <c r="C615" s="322"/>
      <c r="D615" s="322"/>
      <c r="E615" s="322"/>
      <c r="F615" s="322"/>
      <c r="G615" s="322"/>
      <c r="H615" s="278" t="s">
        <v>536</v>
      </c>
      <c r="I615" s="279" t="s">
        <v>612</v>
      </c>
      <c r="J615" s="279" t="s">
        <v>981</v>
      </c>
      <c r="K615" s="279" t="s">
        <v>502</v>
      </c>
      <c r="L615" s="139" t="s">
        <v>42</v>
      </c>
      <c r="M615" s="26"/>
      <c r="N615" s="26"/>
      <c r="O615" s="26"/>
      <c r="P615" s="26"/>
      <c r="Q615" s="26"/>
      <c r="R615" s="26"/>
      <c r="S615" s="26"/>
      <c r="T615" s="26"/>
      <c r="U615" s="26"/>
      <c r="V615" s="26" t="s">
        <v>36</v>
      </c>
      <c r="W615" s="189">
        <f t="shared" si="8"/>
        <v>1</v>
      </c>
      <c r="X615" s="143"/>
      <c r="Y615" s="143"/>
      <c r="Z615" s="143"/>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97"/>
    </row>
    <row r="616" spans="1:69">
      <c r="A616" s="364" t="s">
        <v>537</v>
      </c>
      <c r="B616" s="365"/>
      <c r="C616" s="365"/>
      <c r="D616" s="366"/>
      <c r="E616" s="137" t="s">
        <v>27</v>
      </c>
      <c r="F616" s="137"/>
      <c r="G616" s="137"/>
      <c r="H616" s="137"/>
      <c r="I616" s="137"/>
      <c r="J616" s="137"/>
      <c r="K616" s="137"/>
      <c r="L616" s="137"/>
      <c r="M616" s="137" t="s">
        <v>46</v>
      </c>
      <c r="N616" s="137"/>
      <c r="O616" s="137"/>
      <c r="P616" s="137"/>
      <c r="Q616" s="137"/>
      <c r="R616" s="137"/>
      <c r="S616" s="137"/>
      <c r="T616" s="137"/>
      <c r="U616" s="137"/>
      <c r="V616" s="137"/>
      <c r="W616" s="137"/>
      <c r="X616" s="143"/>
      <c r="Y616" s="143"/>
      <c r="Z616" s="143"/>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row>
    <row r="617" spans="1:69" s="198" customFormat="1" ht="38.25" customHeight="1">
      <c r="A617" s="361">
        <v>50</v>
      </c>
      <c r="B617" s="352" t="s">
        <v>538</v>
      </c>
      <c r="C617" s="320" t="s">
        <v>1</v>
      </c>
      <c r="D617" s="352" t="s">
        <v>539</v>
      </c>
      <c r="E617" s="320" t="s">
        <v>3</v>
      </c>
      <c r="F617" s="320"/>
      <c r="G617" s="320" t="s">
        <v>539</v>
      </c>
      <c r="H617" s="278" t="s">
        <v>539</v>
      </c>
      <c r="I617" s="279" t="s">
        <v>612</v>
      </c>
      <c r="J617" s="279" t="s">
        <v>981</v>
      </c>
      <c r="K617" s="279" t="s">
        <v>502</v>
      </c>
      <c r="L617" s="139" t="s">
        <v>42</v>
      </c>
      <c r="M617" s="26"/>
      <c r="N617" s="26"/>
      <c r="O617" s="26"/>
      <c r="P617" s="26" t="s">
        <v>36</v>
      </c>
      <c r="Q617" s="26"/>
      <c r="R617" s="26"/>
      <c r="S617" s="26"/>
      <c r="T617" s="26"/>
      <c r="U617" s="26"/>
      <c r="V617" s="26"/>
      <c r="W617" s="189">
        <f t="shared" si="8"/>
        <v>1</v>
      </c>
      <c r="X617" s="143"/>
      <c r="Y617" s="143"/>
      <c r="Z617" s="143"/>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97"/>
    </row>
    <row r="618" spans="1:69" s="198" customFormat="1" ht="31.5">
      <c r="A618" s="362"/>
      <c r="B618" s="353"/>
      <c r="C618" s="321"/>
      <c r="D618" s="353"/>
      <c r="E618" s="321"/>
      <c r="F618" s="321"/>
      <c r="G618" s="321"/>
      <c r="H618" s="278" t="s">
        <v>539</v>
      </c>
      <c r="I618" s="279" t="s">
        <v>612</v>
      </c>
      <c r="J618" s="279" t="s">
        <v>981</v>
      </c>
      <c r="K618" s="279" t="s">
        <v>502</v>
      </c>
      <c r="L618" s="139" t="s">
        <v>42</v>
      </c>
      <c r="M618" s="26"/>
      <c r="N618" s="26"/>
      <c r="O618" s="26"/>
      <c r="P618" s="26"/>
      <c r="Q618" s="26"/>
      <c r="R618" s="26" t="s">
        <v>36</v>
      </c>
      <c r="S618" s="26"/>
      <c r="T618" s="26"/>
      <c r="U618" s="26"/>
      <c r="V618" s="26"/>
      <c r="W618" s="189">
        <f t="shared" si="8"/>
        <v>1</v>
      </c>
      <c r="X618" s="143"/>
      <c r="Y618" s="143"/>
      <c r="Z618" s="143"/>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97"/>
    </row>
    <row r="619" spans="1:69" s="198" customFormat="1" ht="31.5">
      <c r="A619" s="363"/>
      <c r="B619" s="354"/>
      <c r="C619" s="322"/>
      <c r="D619" s="354"/>
      <c r="E619" s="322"/>
      <c r="F619" s="322"/>
      <c r="G619" s="322"/>
      <c r="H619" s="278" t="s">
        <v>539</v>
      </c>
      <c r="I619" s="279" t="s">
        <v>612</v>
      </c>
      <c r="J619" s="279" t="s">
        <v>981</v>
      </c>
      <c r="K619" s="279" t="s">
        <v>502</v>
      </c>
      <c r="L619" s="139" t="s">
        <v>42</v>
      </c>
      <c r="M619" s="26"/>
      <c r="N619" s="26"/>
      <c r="O619" s="26"/>
      <c r="P619" s="26"/>
      <c r="Q619" s="26"/>
      <c r="R619" s="26"/>
      <c r="S619" s="26"/>
      <c r="T619" s="26"/>
      <c r="U619" s="26" t="s">
        <v>36</v>
      </c>
      <c r="V619" s="26"/>
      <c r="W619" s="189">
        <f t="shared" si="8"/>
        <v>1</v>
      </c>
      <c r="X619" s="143"/>
      <c r="Y619" s="143"/>
      <c r="Z619" s="143"/>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97"/>
    </row>
    <row r="620" spans="1:69" s="198" customFormat="1" ht="30.75" customHeight="1">
      <c r="A620" s="361">
        <v>52</v>
      </c>
      <c r="B620" s="352" t="s">
        <v>540</v>
      </c>
      <c r="C620" s="320" t="s">
        <v>1</v>
      </c>
      <c r="D620" s="352" t="s">
        <v>541</v>
      </c>
      <c r="E620" s="320" t="s">
        <v>3</v>
      </c>
      <c r="F620" s="320"/>
      <c r="G620" s="320" t="s">
        <v>541</v>
      </c>
      <c r="H620" s="278" t="s">
        <v>541</v>
      </c>
      <c r="I620" s="279" t="s">
        <v>612</v>
      </c>
      <c r="J620" s="279" t="s">
        <v>981</v>
      </c>
      <c r="K620" s="279" t="s">
        <v>502</v>
      </c>
      <c r="L620" s="139" t="s">
        <v>42</v>
      </c>
      <c r="M620" s="26"/>
      <c r="N620" s="14"/>
      <c r="O620" s="14"/>
      <c r="P620" s="14"/>
      <c r="Q620" s="14" t="s">
        <v>36</v>
      </c>
      <c r="R620" s="14"/>
      <c r="S620" s="14"/>
      <c r="T620" s="14"/>
      <c r="U620" s="14"/>
      <c r="V620" s="14"/>
      <c r="W620" s="189">
        <f t="shared" si="8"/>
        <v>1</v>
      </c>
      <c r="X620" s="143"/>
      <c r="Y620" s="143"/>
      <c r="Z620" s="143"/>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97"/>
    </row>
    <row r="621" spans="1:69" s="198" customFormat="1" ht="31.5">
      <c r="A621" s="362"/>
      <c r="B621" s="353"/>
      <c r="C621" s="321"/>
      <c r="D621" s="353"/>
      <c r="E621" s="321"/>
      <c r="F621" s="321"/>
      <c r="G621" s="321"/>
      <c r="H621" s="278" t="s">
        <v>541</v>
      </c>
      <c r="I621" s="279" t="s">
        <v>612</v>
      </c>
      <c r="J621" s="279" t="s">
        <v>981</v>
      </c>
      <c r="K621" s="279" t="s">
        <v>502</v>
      </c>
      <c r="L621" s="139" t="s">
        <v>42</v>
      </c>
      <c r="M621" s="26"/>
      <c r="N621" s="14"/>
      <c r="O621" s="14"/>
      <c r="P621" s="14"/>
      <c r="Q621" s="14"/>
      <c r="R621" s="14"/>
      <c r="S621" s="14" t="s">
        <v>36</v>
      </c>
      <c r="T621" s="14"/>
      <c r="U621" s="14"/>
      <c r="V621" s="14"/>
      <c r="W621" s="189">
        <f t="shared" si="8"/>
        <v>1</v>
      </c>
      <c r="X621" s="143"/>
      <c r="Y621" s="143"/>
      <c r="Z621" s="143"/>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97"/>
    </row>
    <row r="622" spans="1:69" s="198" customFormat="1" ht="31.5">
      <c r="A622" s="363"/>
      <c r="B622" s="354"/>
      <c r="C622" s="322"/>
      <c r="D622" s="354"/>
      <c r="E622" s="322"/>
      <c r="F622" s="322"/>
      <c r="G622" s="322"/>
      <c r="H622" s="278" t="s">
        <v>541</v>
      </c>
      <c r="I622" s="279" t="s">
        <v>612</v>
      </c>
      <c r="J622" s="279" t="s">
        <v>981</v>
      </c>
      <c r="K622" s="279" t="s">
        <v>502</v>
      </c>
      <c r="L622" s="139" t="s">
        <v>42</v>
      </c>
      <c r="M622" s="26"/>
      <c r="N622" s="14"/>
      <c r="O622" s="14"/>
      <c r="P622" s="14"/>
      <c r="Q622" s="14"/>
      <c r="R622" s="14"/>
      <c r="S622" s="14"/>
      <c r="T622" s="14"/>
      <c r="U622" s="14"/>
      <c r="V622" s="14" t="s">
        <v>36</v>
      </c>
      <c r="W622" s="189">
        <f t="shared" si="8"/>
        <v>1</v>
      </c>
      <c r="X622" s="143"/>
      <c r="Y622" s="143"/>
      <c r="Z622" s="143"/>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97"/>
    </row>
    <row r="623" spans="1:69" s="198" customFormat="1" ht="49.5" customHeight="1">
      <c r="A623" s="361">
        <v>56</v>
      </c>
      <c r="B623" s="352" t="s">
        <v>543</v>
      </c>
      <c r="C623" s="320" t="s">
        <v>3</v>
      </c>
      <c r="D623" s="352" t="s">
        <v>542</v>
      </c>
      <c r="E623" s="320" t="s">
        <v>3</v>
      </c>
      <c r="F623" s="320"/>
      <c r="G623" s="320" t="s">
        <v>542</v>
      </c>
      <c r="H623" s="278" t="s">
        <v>892</v>
      </c>
      <c r="I623" s="279" t="s">
        <v>612</v>
      </c>
      <c r="J623" s="279" t="s">
        <v>981</v>
      </c>
      <c r="K623" s="279" t="s">
        <v>502</v>
      </c>
      <c r="L623" s="139" t="s">
        <v>42</v>
      </c>
      <c r="M623" s="26"/>
      <c r="N623" s="26" t="s">
        <v>36</v>
      </c>
      <c r="O623" s="26"/>
      <c r="P623" s="26"/>
      <c r="Q623" s="26"/>
      <c r="R623" s="26"/>
      <c r="S623" s="26"/>
      <c r="T623" s="26"/>
      <c r="U623" s="26"/>
      <c r="V623" s="26"/>
      <c r="W623" s="189">
        <f t="shared" si="8"/>
        <v>1</v>
      </c>
      <c r="X623" s="143"/>
      <c r="Y623" s="143"/>
      <c r="Z623" s="14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97"/>
    </row>
    <row r="624" spans="1:69" s="198" customFormat="1" ht="49.5" customHeight="1">
      <c r="A624" s="362"/>
      <c r="B624" s="353"/>
      <c r="C624" s="321"/>
      <c r="D624" s="353"/>
      <c r="E624" s="321"/>
      <c r="F624" s="321"/>
      <c r="G624" s="321"/>
      <c r="H624" s="278" t="s">
        <v>893</v>
      </c>
      <c r="I624" s="279" t="s">
        <v>612</v>
      </c>
      <c r="J624" s="279" t="s">
        <v>981</v>
      </c>
      <c r="K624" s="279" t="s">
        <v>502</v>
      </c>
      <c r="L624" s="139" t="s">
        <v>42</v>
      </c>
      <c r="M624" s="26"/>
      <c r="N624" s="26"/>
      <c r="O624" s="26"/>
      <c r="P624" s="26" t="s">
        <v>36</v>
      </c>
      <c r="Q624" s="26"/>
      <c r="R624" s="26"/>
      <c r="S624" s="26"/>
      <c r="T624" s="26"/>
      <c r="U624" s="26"/>
      <c r="V624" s="26"/>
      <c r="W624" s="189">
        <f t="shared" si="8"/>
        <v>1</v>
      </c>
      <c r="X624" s="143"/>
      <c r="Y624" s="143"/>
      <c r="Z624" s="143"/>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97"/>
    </row>
    <row r="625" spans="1:69" s="198" customFormat="1" ht="49.5" customHeight="1">
      <c r="A625" s="362"/>
      <c r="B625" s="353"/>
      <c r="C625" s="321"/>
      <c r="D625" s="353"/>
      <c r="E625" s="321"/>
      <c r="F625" s="321"/>
      <c r="G625" s="321"/>
      <c r="H625" s="278" t="s">
        <v>1378</v>
      </c>
      <c r="I625" s="279" t="s">
        <v>612</v>
      </c>
      <c r="J625" s="279" t="s">
        <v>981</v>
      </c>
      <c r="K625" s="279" t="s">
        <v>502</v>
      </c>
      <c r="L625" s="139" t="s">
        <v>42</v>
      </c>
      <c r="M625" s="26">
        <v>1</v>
      </c>
      <c r="N625" s="26"/>
      <c r="O625" s="26"/>
      <c r="P625" s="26"/>
      <c r="Q625" s="26" t="s">
        <v>36</v>
      </c>
      <c r="R625" s="26"/>
      <c r="S625" s="26"/>
      <c r="T625" s="26"/>
      <c r="U625" s="26"/>
      <c r="V625" s="26"/>
      <c r="W625" s="189">
        <f t="shared" si="8"/>
        <v>1</v>
      </c>
      <c r="X625" s="143"/>
      <c r="Y625" s="143"/>
      <c r="Z625" s="143"/>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97"/>
    </row>
    <row r="626" spans="1:69" s="198" customFormat="1" ht="49.5" customHeight="1">
      <c r="A626" s="362"/>
      <c r="B626" s="353"/>
      <c r="C626" s="321"/>
      <c r="D626" s="353"/>
      <c r="E626" s="321"/>
      <c r="F626" s="321"/>
      <c r="G626" s="321"/>
      <c r="H626" s="278" t="s">
        <v>1353</v>
      </c>
      <c r="I626" s="279" t="s">
        <v>612</v>
      </c>
      <c r="J626" s="279" t="s">
        <v>981</v>
      </c>
      <c r="K626" s="279" t="s">
        <v>502</v>
      </c>
      <c r="L626" s="139" t="s">
        <v>42</v>
      </c>
      <c r="M626" s="26">
        <v>1</v>
      </c>
      <c r="N626" s="26"/>
      <c r="O626" s="26"/>
      <c r="P626" s="26"/>
      <c r="Q626" s="26"/>
      <c r="R626" s="26"/>
      <c r="S626" s="26" t="s">
        <v>36</v>
      </c>
      <c r="T626" s="26"/>
      <c r="U626" s="26"/>
      <c r="V626" s="26"/>
      <c r="W626" s="189">
        <f t="shared" si="8"/>
        <v>1</v>
      </c>
      <c r="X626" s="143"/>
      <c r="Y626" s="143"/>
      <c r="Z626" s="143"/>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97"/>
    </row>
    <row r="627" spans="1:69" s="198" customFormat="1" ht="49.5" customHeight="1">
      <c r="A627" s="362"/>
      <c r="B627" s="353"/>
      <c r="C627" s="321"/>
      <c r="D627" s="353"/>
      <c r="E627" s="321"/>
      <c r="F627" s="321"/>
      <c r="G627" s="321"/>
      <c r="H627" s="278" t="s">
        <v>894</v>
      </c>
      <c r="I627" s="279" t="s">
        <v>612</v>
      </c>
      <c r="J627" s="279" t="s">
        <v>981</v>
      </c>
      <c r="K627" s="279" t="s">
        <v>502</v>
      </c>
      <c r="L627" s="139" t="s">
        <v>42</v>
      </c>
      <c r="M627" s="26"/>
      <c r="N627" s="26"/>
      <c r="O627" s="26"/>
      <c r="P627" s="26"/>
      <c r="Q627" s="26"/>
      <c r="R627" s="26" t="s">
        <v>36</v>
      </c>
      <c r="S627" s="26"/>
      <c r="T627" s="26"/>
      <c r="U627" s="26"/>
      <c r="V627" s="26"/>
      <c r="W627" s="189">
        <f t="shared" si="8"/>
        <v>1</v>
      </c>
      <c r="X627" s="143"/>
      <c r="Y627" s="143"/>
      <c r="Z627" s="143"/>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97"/>
    </row>
    <row r="628" spans="1:69" s="198" customFormat="1" ht="49.5" customHeight="1">
      <c r="A628" s="362"/>
      <c r="B628" s="353"/>
      <c r="C628" s="321"/>
      <c r="D628" s="353"/>
      <c r="E628" s="321"/>
      <c r="F628" s="321"/>
      <c r="G628" s="321"/>
      <c r="H628" s="84" t="s">
        <v>1338</v>
      </c>
      <c r="I628" s="279" t="s">
        <v>612</v>
      </c>
      <c r="J628" s="279" t="s">
        <v>981</v>
      </c>
      <c r="K628" s="279" t="s">
        <v>502</v>
      </c>
      <c r="L628" s="139" t="s">
        <v>42</v>
      </c>
      <c r="M628" s="26">
        <v>1</v>
      </c>
      <c r="N628" s="26"/>
      <c r="O628" s="26"/>
      <c r="P628" s="26"/>
      <c r="Q628" s="26"/>
      <c r="R628" s="26"/>
      <c r="S628" s="26"/>
      <c r="T628" s="26" t="s">
        <v>36</v>
      </c>
      <c r="U628" s="26"/>
      <c r="V628" s="26"/>
      <c r="W628" s="189">
        <f t="shared" si="8"/>
        <v>1</v>
      </c>
      <c r="X628" s="143"/>
      <c r="Y628" s="143"/>
      <c r="Z628" s="143"/>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25" t="s">
        <v>1338</v>
      </c>
    </row>
    <row r="629" spans="1:69" s="198" customFormat="1" ht="49.5" customHeight="1">
      <c r="A629" s="362"/>
      <c r="B629" s="353"/>
      <c r="C629" s="321"/>
      <c r="D629" s="353"/>
      <c r="E629" s="321"/>
      <c r="F629" s="321"/>
      <c r="G629" s="321"/>
      <c r="H629" s="278" t="s">
        <v>895</v>
      </c>
      <c r="I629" s="279" t="s">
        <v>612</v>
      </c>
      <c r="J629" s="279" t="s">
        <v>981</v>
      </c>
      <c r="K629" s="279" t="s">
        <v>502</v>
      </c>
      <c r="L629" s="139" t="s">
        <v>42</v>
      </c>
      <c r="M629" s="26"/>
      <c r="N629" s="26"/>
      <c r="O629" s="26"/>
      <c r="P629" s="26"/>
      <c r="Q629" s="26"/>
      <c r="R629" s="26"/>
      <c r="S629" s="26"/>
      <c r="T629" s="26"/>
      <c r="U629" s="26" t="s">
        <v>36</v>
      </c>
      <c r="V629" s="26"/>
      <c r="W629" s="189">
        <f t="shared" si="8"/>
        <v>1</v>
      </c>
      <c r="X629" s="143"/>
      <c r="Y629" s="143"/>
      <c r="Z629" s="143"/>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97"/>
    </row>
    <row r="630" spans="1:69" s="198" customFormat="1" ht="69" customHeight="1">
      <c r="A630" s="363"/>
      <c r="B630" s="354"/>
      <c r="C630" s="322"/>
      <c r="D630" s="354"/>
      <c r="E630" s="322"/>
      <c r="F630" s="322"/>
      <c r="G630" s="322"/>
      <c r="H630" s="144" t="s">
        <v>1499</v>
      </c>
      <c r="I630" s="279" t="s">
        <v>612</v>
      </c>
      <c r="J630" s="279" t="s">
        <v>981</v>
      </c>
      <c r="K630" s="279" t="s">
        <v>502</v>
      </c>
      <c r="L630" s="139" t="s">
        <v>42</v>
      </c>
      <c r="M630" s="26">
        <v>1</v>
      </c>
      <c r="N630" s="26"/>
      <c r="O630" s="26"/>
      <c r="P630" s="26"/>
      <c r="Q630" s="26"/>
      <c r="R630" s="26"/>
      <c r="S630" s="26"/>
      <c r="T630" s="26"/>
      <c r="U630" s="26"/>
      <c r="V630" s="26" t="s">
        <v>36</v>
      </c>
      <c r="W630" s="189">
        <f t="shared" si="8"/>
        <v>1</v>
      </c>
      <c r="X630" s="143"/>
      <c r="Y630" s="143"/>
      <c r="Z630" s="143"/>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97"/>
    </row>
    <row r="631" spans="1:69" s="198" customFormat="1" ht="37.5" customHeight="1">
      <c r="A631" s="361">
        <v>58</v>
      </c>
      <c r="B631" s="352" t="s">
        <v>544</v>
      </c>
      <c r="C631" s="320" t="s">
        <v>1</v>
      </c>
      <c r="D631" s="352" t="s">
        <v>545</v>
      </c>
      <c r="E631" s="320" t="s">
        <v>3</v>
      </c>
      <c r="F631" s="320"/>
      <c r="G631" s="320" t="s">
        <v>545</v>
      </c>
      <c r="H631" s="278" t="s">
        <v>545</v>
      </c>
      <c r="I631" s="279" t="s">
        <v>612</v>
      </c>
      <c r="J631" s="279" t="s">
        <v>981</v>
      </c>
      <c r="K631" s="279" t="s">
        <v>502</v>
      </c>
      <c r="L631" s="139" t="s">
        <v>42</v>
      </c>
      <c r="M631" s="26"/>
      <c r="N631" s="26" t="s">
        <v>36</v>
      </c>
      <c r="O631" s="26"/>
      <c r="P631" s="26"/>
      <c r="Q631" s="26"/>
      <c r="R631" s="26"/>
      <c r="S631" s="26"/>
      <c r="T631" s="26"/>
      <c r="U631" s="26"/>
      <c r="V631" s="26"/>
      <c r="W631" s="189">
        <f t="shared" si="8"/>
        <v>1</v>
      </c>
      <c r="X631" s="143"/>
      <c r="Y631" s="143"/>
      <c r="Z631" s="143"/>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97"/>
    </row>
    <row r="632" spans="1:69" s="198" customFormat="1" ht="37.5" customHeight="1">
      <c r="A632" s="362"/>
      <c r="B632" s="353"/>
      <c r="C632" s="321"/>
      <c r="D632" s="353"/>
      <c r="E632" s="321"/>
      <c r="F632" s="321"/>
      <c r="G632" s="321"/>
      <c r="H632" s="278" t="s">
        <v>545</v>
      </c>
      <c r="I632" s="279" t="s">
        <v>612</v>
      </c>
      <c r="J632" s="279" t="s">
        <v>981</v>
      </c>
      <c r="K632" s="279" t="s">
        <v>502</v>
      </c>
      <c r="L632" s="139" t="s">
        <v>42</v>
      </c>
      <c r="M632" s="26"/>
      <c r="N632" s="26"/>
      <c r="O632" s="26"/>
      <c r="P632" s="26" t="s">
        <v>36</v>
      </c>
      <c r="Q632" s="26"/>
      <c r="R632" s="26"/>
      <c r="S632" s="26"/>
      <c r="T632" s="26"/>
      <c r="U632" s="26"/>
      <c r="V632" s="26"/>
      <c r="W632" s="189">
        <f t="shared" si="8"/>
        <v>1</v>
      </c>
      <c r="X632" s="143"/>
      <c r="Y632" s="143"/>
      <c r="Z632" s="143"/>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97"/>
    </row>
    <row r="633" spans="1:69" s="198" customFormat="1" ht="37.5" customHeight="1">
      <c r="A633" s="362"/>
      <c r="B633" s="353"/>
      <c r="C633" s="321"/>
      <c r="D633" s="353"/>
      <c r="E633" s="321"/>
      <c r="F633" s="321"/>
      <c r="G633" s="321"/>
      <c r="H633" s="278" t="s">
        <v>545</v>
      </c>
      <c r="I633" s="279" t="s">
        <v>612</v>
      </c>
      <c r="J633" s="279" t="s">
        <v>981</v>
      </c>
      <c r="K633" s="279" t="s">
        <v>502</v>
      </c>
      <c r="L633" s="139" t="s">
        <v>42</v>
      </c>
      <c r="M633" s="26"/>
      <c r="N633" s="26"/>
      <c r="O633" s="26"/>
      <c r="P633" s="26"/>
      <c r="Q633" s="26"/>
      <c r="R633" s="26" t="s">
        <v>36</v>
      </c>
      <c r="S633" s="26"/>
      <c r="T633" s="26"/>
      <c r="U633" s="26"/>
      <c r="V633" s="26"/>
      <c r="W633" s="189">
        <f t="shared" si="8"/>
        <v>1</v>
      </c>
      <c r="X633" s="143"/>
      <c r="Y633" s="143"/>
      <c r="Z633" s="14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97"/>
    </row>
    <row r="634" spans="1:69" s="198" customFormat="1" ht="37.5" customHeight="1">
      <c r="A634" s="362"/>
      <c r="B634" s="353"/>
      <c r="C634" s="321"/>
      <c r="D634" s="353"/>
      <c r="E634" s="321"/>
      <c r="F634" s="321"/>
      <c r="G634" s="321"/>
      <c r="H634" s="278" t="s">
        <v>545</v>
      </c>
      <c r="I634" s="279" t="s">
        <v>612</v>
      </c>
      <c r="J634" s="279" t="s">
        <v>981</v>
      </c>
      <c r="K634" s="279" t="s">
        <v>502</v>
      </c>
      <c r="L634" s="139" t="s">
        <v>42</v>
      </c>
      <c r="M634" s="26"/>
      <c r="N634" s="26"/>
      <c r="O634" s="26"/>
      <c r="P634" s="26"/>
      <c r="Q634" s="26"/>
      <c r="R634" s="26"/>
      <c r="S634" s="26"/>
      <c r="T634" s="26" t="s">
        <v>36</v>
      </c>
      <c r="U634" s="26"/>
      <c r="V634" s="26"/>
      <c r="W634" s="189">
        <f t="shared" si="8"/>
        <v>1</v>
      </c>
      <c r="X634" s="143"/>
      <c r="Y634" s="143"/>
      <c r="Z634" s="143"/>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97"/>
    </row>
    <row r="635" spans="1:69" s="198" customFormat="1" ht="37.5" customHeight="1">
      <c r="A635" s="362"/>
      <c r="B635" s="353"/>
      <c r="C635" s="321"/>
      <c r="D635" s="353"/>
      <c r="E635" s="321"/>
      <c r="F635" s="321"/>
      <c r="G635" s="321"/>
      <c r="H635" s="278" t="s">
        <v>545</v>
      </c>
      <c r="I635" s="279" t="s">
        <v>612</v>
      </c>
      <c r="J635" s="279" t="s">
        <v>981</v>
      </c>
      <c r="K635" s="279" t="s">
        <v>502</v>
      </c>
      <c r="L635" s="139" t="s">
        <v>42</v>
      </c>
      <c r="M635" s="26"/>
      <c r="N635" s="26"/>
      <c r="O635" s="26"/>
      <c r="P635" s="26"/>
      <c r="Q635" s="26"/>
      <c r="R635" s="26"/>
      <c r="S635" s="26"/>
      <c r="T635" s="26"/>
      <c r="U635" s="26"/>
      <c r="V635" s="26"/>
      <c r="W635" s="189">
        <f t="shared" si="8"/>
        <v>0</v>
      </c>
      <c r="X635" s="143"/>
      <c r="Y635" s="143"/>
      <c r="Z635" s="143"/>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97"/>
    </row>
    <row r="636" spans="1:69" s="198" customFormat="1" ht="37.5" customHeight="1">
      <c r="A636" s="361">
        <v>59</v>
      </c>
      <c r="B636" s="352" t="s">
        <v>546</v>
      </c>
      <c r="C636" s="320" t="s">
        <v>1</v>
      </c>
      <c r="D636" s="352" t="s">
        <v>547</v>
      </c>
      <c r="E636" s="320" t="s">
        <v>3</v>
      </c>
      <c r="F636" s="320"/>
      <c r="G636" s="320" t="s">
        <v>547</v>
      </c>
      <c r="H636" s="278" t="s">
        <v>547</v>
      </c>
      <c r="I636" s="279" t="s">
        <v>612</v>
      </c>
      <c r="J636" s="279" t="s">
        <v>981</v>
      </c>
      <c r="K636" s="279" t="s">
        <v>502</v>
      </c>
      <c r="L636" s="139" t="s">
        <v>42</v>
      </c>
      <c r="M636" s="26"/>
      <c r="N636" s="26"/>
      <c r="O636" s="26" t="s">
        <v>36</v>
      </c>
      <c r="P636" s="26"/>
      <c r="Q636" s="26"/>
      <c r="R636" s="26"/>
      <c r="S636" s="26"/>
      <c r="T636" s="26"/>
      <c r="U636" s="26"/>
      <c r="V636" s="26"/>
      <c r="W636" s="189">
        <f t="shared" si="8"/>
        <v>1</v>
      </c>
      <c r="X636" s="143"/>
      <c r="Y636" s="143"/>
      <c r="Z636" s="143"/>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97"/>
    </row>
    <row r="637" spans="1:69" s="198" customFormat="1" ht="37.5" customHeight="1">
      <c r="A637" s="362"/>
      <c r="B637" s="353"/>
      <c r="C637" s="321"/>
      <c r="D637" s="353"/>
      <c r="E637" s="321"/>
      <c r="F637" s="321"/>
      <c r="G637" s="321"/>
      <c r="H637" s="278" t="s">
        <v>547</v>
      </c>
      <c r="I637" s="279" t="s">
        <v>612</v>
      </c>
      <c r="J637" s="279" t="s">
        <v>981</v>
      </c>
      <c r="K637" s="279" t="s">
        <v>502</v>
      </c>
      <c r="L637" s="139" t="s">
        <v>42</v>
      </c>
      <c r="M637" s="26"/>
      <c r="N637" s="26"/>
      <c r="O637" s="26"/>
      <c r="P637" s="26"/>
      <c r="Q637" s="26" t="s">
        <v>36</v>
      </c>
      <c r="R637" s="26"/>
      <c r="S637" s="26"/>
      <c r="T637" s="26"/>
      <c r="U637" s="26"/>
      <c r="V637" s="26"/>
      <c r="W637" s="189">
        <f t="shared" si="8"/>
        <v>1</v>
      </c>
      <c r="X637" s="143"/>
      <c r="Y637" s="143"/>
      <c r="Z637" s="143"/>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97"/>
    </row>
    <row r="638" spans="1:69" s="198" customFormat="1" ht="37.5" customHeight="1">
      <c r="A638" s="362"/>
      <c r="B638" s="353"/>
      <c r="C638" s="321"/>
      <c r="D638" s="353"/>
      <c r="E638" s="321"/>
      <c r="F638" s="321"/>
      <c r="G638" s="321"/>
      <c r="H638" s="278" t="s">
        <v>547</v>
      </c>
      <c r="I638" s="279" t="s">
        <v>612</v>
      </c>
      <c r="J638" s="279" t="s">
        <v>981</v>
      </c>
      <c r="K638" s="279" t="s">
        <v>502</v>
      </c>
      <c r="L638" s="139" t="s">
        <v>42</v>
      </c>
      <c r="M638" s="26"/>
      <c r="N638" s="26"/>
      <c r="O638" s="26"/>
      <c r="P638" s="26"/>
      <c r="Q638" s="26"/>
      <c r="R638" s="26"/>
      <c r="S638" s="26" t="s">
        <v>36</v>
      </c>
      <c r="T638" s="26"/>
      <c r="U638" s="26"/>
      <c r="V638" s="26"/>
      <c r="W638" s="189">
        <f t="shared" ref="W638:W640" si="9">COUNTIF(N638:V638,"x")</f>
        <v>1</v>
      </c>
      <c r="X638" s="143"/>
      <c r="Y638" s="143"/>
      <c r="Z638" s="143"/>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97"/>
    </row>
    <row r="639" spans="1:69" s="198" customFormat="1" ht="37.5" customHeight="1">
      <c r="A639" s="362"/>
      <c r="B639" s="353"/>
      <c r="C639" s="321"/>
      <c r="D639" s="353"/>
      <c r="E639" s="321"/>
      <c r="F639" s="321"/>
      <c r="G639" s="321"/>
      <c r="H639" s="278" t="s">
        <v>547</v>
      </c>
      <c r="I639" s="279" t="s">
        <v>612</v>
      </c>
      <c r="J639" s="279" t="s">
        <v>981</v>
      </c>
      <c r="K639" s="279" t="s">
        <v>502</v>
      </c>
      <c r="L639" s="139" t="s">
        <v>42</v>
      </c>
      <c r="M639" s="26"/>
      <c r="N639" s="26"/>
      <c r="O639" s="26"/>
      <c r="P639" s="26"/>
      <c r="Q639" s="26"/>
      <c r="R639" s="26"/>
      <c r="S639" s="26"/>
      <c r="T639" s="26"/>
      <c r="U639" s="26" t="s">
        <v>36</v>
      </c>
      <c r="V639" s="26"/>
      <c r="W639" s="189">
        <f t="shared" si="9"/>
        <v>1</v>
      </c>
      <c r="X639" s="143"/>
      <c r="Y639" s="143"/>
      <c r="Z639" s="143"/>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97"/>
    </row>
    <row r="640" spans="1:69" s="198" customFormat="1" ht="37.5" customHeight="1">
      <c r="A640" s="363"/>
      <c r="B640" s="354"/>
      <c r="C640" s="322"/>
      <c r="D640" s="354"/>
      <c r="E640" s="322"/>
      <c r="F640" s="322"/>
      <c r="G640" s="322"/>
      <c r="H640" s="278" t="s">
        <v>547</v>
      </c>
      <c r="I640" s="279" t="s">
        <v>612</v>
      </c>
      <c r="J640" s="279" t="s">
        <v>981</v>
      </c>
      <c r="K640" s="279" t="s">
        <v>502</v>
      </c>
      <c r="L640" s="139" t="s">
        <v>42</v>
      </c>
      <c r="M640" s="26"/>
      <c r="N640" s="26"/>
      <c r="O640" s="26"/>
      <c r="P640" s="26"/>
      <c r="Q640" s="26"/>
      <c r="R640" s="26"/>
      <c r="S640" s="26"/>
      <c r="T640" s="26"/>
      <c r="U640" s="26"/>
      <c r="V640" s="26" t="s">
        <v>36</v>
      </c>
      <c r="W640" s="189">
        <f t="shared" si="9"/>
        <v>1</v>
      </c>
      <c r="X640" s="143"/>
      <c r="Y640" s="143"/>
      <c r="Z640" s="143"/>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97"/>
    </row>
    <row r="641" spans="1:68">
      <c r="A641" s="48"/>
      <c r="B641" s="49"/>
      <c r="C641" s="50"/>
      <c r="D641" s="49"/>
      <c r="E641" s="20"/>
      <c r="F641" s="20"/>
      <c r="G641" s="20"/>
      <c r="H641" s="224"/>
      <c r="I641" s="50"/>
      <c r="J641" s="50"/>
      <c r="K641" s="50"/>
      <c r="L641" s="53"/>
      <c r="M641" s="139"/>
      <c r="N641" s="139"/>
      <c r="O641" s="139"/>
      <c r="P641" s="139"/>
      <c r="Q641" s="139"/>
      <c r="R641" s="139"/>
      <c r="S641" s="139"/>
      <c r="T641" s="139"/>
      <c r="U641" s="139"/>
      <c r="V641" s="139"/>
      <c r="W641" s="54"/>
    </row>
    <row r="642" spans="1:68" ht="15.75" customHeight="1">
      <c r="A642" s="244" t="s">
        <v>22</v>
      </c>
      <c r="B642" s="235"/>
      <c r="C642" s="245"/>
      <c r="D642" s="235"/>
      <c r="E642" s="245"/>
      <c r="F642" s="245"/>
      <c r="G642" s="245"/>
      <c r="H642" s="235"/>
      <c r="I642" s="245"/>
      <c r="J642" s="245"/>
      <c r="K642" s="245"/>
      <c r="L642" s="246"/>
      <c r="M642" s="22">
        <f>SUM(M643:M647)</f>
        <v>184</v>
      </c>
      <c r="N642" s="22">
        <f t="shared" ref="N642:V642" si="10">SUM(N643:N647)</f>
        <v>66</v>
      </c>
      <c r="O642" s="22">
        <f t="shared" si="10"/>
        <v>52</v>
      </c>
      <c r="P642" s="22">
        <f t="shared" si="10"/>
        <v>67</v>
      </c>
      <c r="Q642" s="22">
        <f t="shared" si="10"/>
        <v>75</v>
      </c>
      <c r="R642" s="22">
        <f t="shared" si="10"/>
        <v>80</v>
      </c>
      <c r="S642" s="22">
        <f t="shared" si="10"/>
        <v>73</v>
      </c>
      <c r="T642" s="22">
        <f t="shared" si="10"/>
        <v>58</v>
      </c>
      <c r="U642" s="22">
        <f t="shared" si="10"/>
        <v>52</v>
      </c>
      <c r="V642" s="22">
        <f t="shared" si="10"/>
        <v>48</v>
      </c>
      <c r="W642" s="22">
        <f>SUM(N642:V642)</f>
        <v>571</v>
      </c>
    </row>
    <row r="643" spans="1:68" ht="15.75" customHeight="1">
      <c r="A643" s="244" t="s">
        <v>553</v>
      </c>
      <c r="B643" s="235"/>
      <c r="C643" s="245"/>
      <c r="D643" s="235"/>
      <c r="E643" s="245"/>
      <c r="F643" s="245"/>
      <c r="G643" s="245"/>
      <c r="H643" s="235"/>
      <c r="I643" s="245"/>
      <c r="J643" s="245"/>
      <c r="K643" s="245"/>
      <c r="L643" s="246"/>
      <c r="M643" s="23">
        <v>61</v>
      </c>
      <c r="N643" s="24">
        <f t="shared" ref="N643:V643" si="11">COUNTIF(N9:N210,"x")</f>
        <v>24</v>
      </c>
      <c r="O643" s="24">
        <f t="shared" si="11"/>
        <v>18</v>
      </c>
      <c r="P643" s="24">
        <f t="shared" si="11"/>
        <v>23</v>
      </c>
      <c r="Q643" s="24">
        <f t="shared" si="11"/>
        <v>24</v>
      </c>
      <c r="R643" s="24">
        <f t="shared" si="11"/>
        <v>29</v>
      </c>
      <c r="S643" s="24">
        <f t="shared" si="11"/>
        <v>25</v>
      </c>
      <c r="T643" s="24">
        <f t="shared" si="11"/>
        <v>14</v>
      </c>
      <c r="U643" s="24">
        <f t="shared" si="11"/>
        <v>14</v>
      </c>
      <c r="V643" s="24">
        <f t="shared" si="11"/>
        <v>15</v>
      </c>
      <c r="W643" s="22">
        <f t="shared" ref="W643:W647" si="12">SUM(N643:V643)</f>
        <v>186</v>
      </c>
      <c r="X643" s="71">
        <f t="shared" ref="X643:BA643" si="13">COUNTA(X6:X210)-COUNTIF(X6:X210,"x")</f>
        <v>0</v>
      </c>
      <c r="Y643" s="71">
        <f t="shared" si="13"/>
        <v>0</v>
      </c>
      <c r="Z643" s="71">
        <f t="shared" si="13"/>
        <v>0</v>
      </c>
      <c r="AA643" s="71">
        <f t="shared" si="13"/>
        <v>0</v>
      </c>
      <c r="AB643" s="71">
        <f t="shared" si="13"/>
        <v>0</v>
      </c>
      <c r="AC643" s="71">
        <f t="shared" si="13"/>
        <v>0</v>
      </c>
      <c r="AD643" s="71">
        <f t="shared" si="13"/>
        <v>0</v>
      </c>
      <c r="AE643" s="71">
        <f t="shared" si="13"/>
        <v>0</v>
      </c>
      <c r="AF643" s="71">
        <f t="shared" si="13"/>
        <v>0</v>
      </c>
      <c r="AG643" s="71">
        <f t="shared" si="13"/>
        <v>0</v>
      </c>
      <c r="AH643" s="71">
        <f t="shared" si="13"/>
        <v>0</v>
      </c>
      <c r="AI643" s="71">
        <f t="shared" si="13"/>
        <v>0</v>
      </c>
      <c r="AJ643" s="71">
        <f t="shared" si="13"/>
        <v>0</v>
      </c>
      <c r="AK643" s="71">
        <f t="shared" si="13"/>
        <v>0</v>
      </c>
      <c r="AL643" s="71">
        <f t="shared" si="13"/>
        <v>0</v>
      </c>
      <c r="AM643" s="71">
        <f t="shared" si="13"/>
        <v>0</v>
      </c>
      <c r="AN643" s="71">
        <f t="shared" si="13"/>
        <v>0</v>
      </c>
      <c r="AO643" s="71">
        <f t="shared" si="13"/>
        <v>0</v>
      </c>
      <c r="AP643" s="71">
        <f t="shared" si="13"/>
        <v>0</v>
      </c>
      <c r="AQ643" s="71">
        <f t="shared" si="13"/>
        <v>0</v>
      </c>
      <c r="AR643" s="71">
        <f t="shared" si="13"/>
        <v>0</v>
      </c>
      <c r="AS643" s="71">
        <f t="shared" si="13"/>
        <v>0</v>
      </c>
      <c r="AT643" s="71">
        <f t="shared" si="13"/>
        <v>0</v>
      </c>
      <c r="AU643" s="71">
        <f t="shared" si="13"/>
        <v>0</v>
      </c>
      <c r="AV643" s="71">
        <f t="shared" si="13"/>
        <v>0</v>
      </c>
      <c r="AW643" s="71">
        <f t="shared" si="13"/>
        <v>0</v>
      </c>
      <c r="AX643" s="71">
        <f t="shared" si="13"/>
        <v>0</v>
      </c>
      <c r="AY643" s="71">
        <f t="shared" si="13"/>
        <v>0</v>
      </c>
      <c r="AZ643" s="71">
        <f t="shared" si="13"/>
        <v>0</v>
      </c>
      <c r="BA643" s="71">
        <f t="shared" si="13"/>
        <v>0</v>
      </c>
      <c r="BB643" s="71">
        <f t="shared" ref="BB643:BP643" si="14">COUNTA(BB6:BB210)-COUNTIF(BB6:BB210,"x")</f>
        <v>0</v>
      </c>
      <c r="BC643" s="71">
        <f t="shared" si="14"/>
        <v>0</v>
      </c>
      <c r="BD643" s="71">
        <f t="shared" si="14"/>
        <v>0</v>
      </c>
      <c r="BE643" s="71">
        <f t="shared" si="14"/>
        <v>0</v>
      </c>
      <c r="BF643" s="71">
        <f t="shared" si="14"/>
        <v>0</v>
      </c>
      <c r="BG643" s="71">
        <f t="shared" si="14"/>
        <v>0</v>
      </c>
      <c r="BH643" s="71">
        <f t="shared" si="14"/>
        <v>0</v>
      </c>
      <c r="BI643" s="71">
        <f t="shared" si="14"/>
        <v>0</v>
      </c>
      <c r="BJ643" s="71">
        <f t="shared" si="14"/>
        <v>0</v>
      </c>
      <c r="BK643" s="71">
        <f t="shared" si="14"/>
        <v>0</v>
      </c>
      <c r="BL643" s="71">
        <f t="shared" si="14"/>
        <v>0</v>
      </c>
      <c r="BM643" s="71">
        <f t="shared" si="14"/>
        <v>0</v>
      </c>
      <c r="BN643" s="71">
        <f t="shared" si="14"/>
        <v>0</v>
      </c>
      <c r="BO643" s="71">
        <f t="shared" si="14"/>
        <v>0</v>
      </c>
      <c r="BP643" s="71">
        <f t="shared" si="14"/>
        <v>0</v>
      </c>
    </row>
    <row r="644" spans="1:68" ht="15.75" customHeight="1">
      <c r="A644" s="244" t="s">
        <v>548</v>
      </c>
      <c r="B644" s="235"/>
      <c r="C644" s="245"/>
      <c r="D644" s="235"/>
      <c r="E644" s="245"/>
      <c r="F644" s="245"/>
      <c r="G644" s="245"/>
      <c r="H644" s="235"/>
      <c r="I644" s="245"/>
      <c r="J644" s="245"/>
      <c r="K644" s="245"/>
      <c r="L644" s="246"/>
      <c r="M644" s="23">
        <v>35</v>
      </c>
      <c r="N644" s="24">
        <f t="shared" ref="N644:V644" si="15">COUNTIF(N214:N382,"x")</f>
        <v>14</v>
      </c>
      <c r="O644" s="24">
        <f t="shared" si="15"/>
        <v>11</v>
      </c>
      <c r="P644" s="24">
        <f t="shared" si="15"/>
        <v>17</v>
      </c>
      <c r="Q644" s="24">
        <f t="shared" si="15"/>
        <v>21</v>
      </c>
      <c r="R644" s="24">
        <f t="shared" si="15"/>
        <v>18</v>
      </c>
      <c r="S644" s="24">
        <f t="shared" si="15"/>
        <v>17</v>
      </c>
      <c r="T644" s="24">
        <f t="shared" si="15"/>
        <v>22</v>
      </c>
      <c r="U644" s="24">
        <f t="shared" si="15"/>
        <v>14</v>
      </c>
      <c r="V644" s="24">
        <f t="shared" si="15"/>
        <v>11</v>
      </c>
      <c r="W644" s="22">
        <f t="shared" si="12"/>
        <v>145</v>
      </c>
      <c r="X644" s="146">
        <f t="shared" ref="X644:BA644" si="16">COUNTA(X214:X382)-COUNTIF(X214:X382,"x")</f>
        <v>0</v>
      </c>
      <c r="Y644" s="146">
        <f t="shared" si="16"/>
        <v>0</v>
      </c>
      <c r="Z644" s="146">
        <f t="shared" si="16"/>
        <v>0</v>
      </c>
      <c r="AA644" s="146">
        <f t="shared" si="16"/>
        <v>0</v>
      </c>
      <c r="AB644" s="146">
        <f t="shared" si="16"/>
        <v>0</v>
      </c>
      <c r="AC644" s="146">
        <f t="shared" si="16"/>
        <v>0</v>
      </c>
      <c r="AD644" s="146">
        <f t="shared" si="16"/>
        <v>0</v>
      </c>
      <c r="AE644" s="146">
        <f t="shared" si="16"/>
        <v>0</v>
      </c>
      <c r="AF644" s="146">
        <f t="shared" si="16"/>
        <v>0</v>
      </c>
      <c r="AG644" s="146">
        <f t="shared" si="16"/>
        <v>0</v>
      </c>
      <c r="AH644" s="146">
        <f t="shared" si="16"/>
        <v>0</v>
      </c>
      <c r="AI644" s="146">
        <f t="shared" si="16"/>
        <v>0</v>
      </c>
      <c r="AJ644" s="146">
        <f t="shared" si="16"/>
        <v>0</v>
      </c>
      <c r="AK644" s="146">
        <f t="shared" si="16"/>
        <v>0</v>
      </c>
      <c r="AL644" s="146">
        <f t="shared" si="16"/>
        <v>0</v>
      </c>
      <c r="AM644" s="146">
        <f t="shared" si="16"/>
        <v>0</v>
      </c>
      <c r="AN644" s="146">
        <f t="shared" si="16"/>
        <v>0</v>
      </c>
      <c r="AO644" s="146">
        <f t="shared" si="16"/>
        <v>0</v>
      </c>
      <c r="AP644" s="146">
        <f t="shared" si="16"/>
        <v>0</v>
      </c>
      <c r="AQ644" s="146">
        <f t="shared" si="16"/>
        <v>0</v>
      </c>
      <c r="AR644" s="146">
        <f t="shared" si="16"/>
        <v>0</v>
      </c>
      <c r="AS644" s="146">
        <f t="shared" si="16"/>
        <v>0</v>
      </c>
      <c r="AT644" s="146">
        <f t="shared" si="16"/>
        <v>0</v>
      </c>
      <c r="AU644" s="146">
        <f t="shared" si="16"/>
        <v>0</v>
      </c>
      <c r="AV644" s="146">
        <f t="shared" si="16"/>
        <v>0</v>
      </c>
      <c r="AW644" s="146">
        <f t="shared" si="16"/>
        <v>0</v>
      </c>
      <c r="AX644" s="146">
        <f t="shared" si="16"/>
        <v>0</v>
      </c>
      <c r="AY644" s="146">
        <f t="shared" si="16"/>
        <v>0</v>
      </c>
      <c r="AZ644" s="146">
        <f t="shared" si="16"/>
        <v>0</v>
      </c>
      <c r="BA644" s="146">
        <f t="shared" si="16"/>
        <v>0</v>
      </c>
      <c r="BB644" s="146">
        <f t="shared" ref="BB644:BP644" si="17">COUNTA(BB214:BB382)-COUNTIF(BB214:BB382,"x")</f>
        <v>0</v>
      </c>
      <c r="BC644" s="146">
        <f t="shared" si="17"/>
        <v>0</v>
      </c>
      <c r="BD644" s="146">
        <f t="shared" si="17"/>
        <v>0</v>
      </c>
      <c r="BE644" s="146">
        <f t="shared" si="17"/>
        <v>0</v>
      </c>
      <c r="BF644" s="146">
        <f t="shared" si="17"/>
        <v>0</v>
      </c>
      <c r="BG644" s="146">
        <f t="shared" si="17"/>
        <v>0</v>
      </c>
      <c r="BH644" s="146">
        <f t="shared" si="17"/>
        <v>0</v>
      </c>
      <c r="BI644" s="146">
        <f t="shared" si="17"/>
        <v>0</v>
      </c>
      <c r="BJ644" s="146">
        <f t="shared" si="17"/>
        <v>0</v>
      </c>
      <c r="BK644" s="146">
        <f t="shared" si="17"/>
        <v>0</v>
      </c>
      <c r="BL644" s="146">
        <f t="shared" si="17"/>
        <v>0</v>
      </c>
      <c r="BM644" s="146">
        <f t="shared" si="17"/>
        <v>0</v>
      </c>
      <c r="BN644" s="146">
        <f t="shared" si="17"/>
        <v>0</v>
      </c>
      <c r="BO644" s="146">
        <f t="shared" si="17"/>
        <v>0</v>
      </c>
      <c r="BP644" s="146">
        <f t="shared" si="17"/>
        <v>0</v>
      </c>
    </row>
    <row r="645" spans="1:68" ht="15.75" customHeight="1">
      <c r="A645" s="244" t="s">
        <v>549</v>
      </c>
      <c r="B645" s="235"/>
      <c r="C645" s="245"/>
      <c r="D645" s="235"/>
      <c r="E645" s="245"/>
      <c r="F645" s="245"/>
      <c r="G645" s="245"/>
      <c r="H645" s="235"/>
      <c r="I645" s="245"/>
      <c r="J645" s="245"/>
      <c r="K645" s="245"/>
      <c r="L645" s="246"/>
      <c r="M645" s="23">
        <v>38</v>
      </c>
      <c r="N645" s="24">
        <f t="shared" ref="N645:V645" si="18">COUNTIF(N385:N472,"x")</f>
        <v>9</v>
      </c>
      <c r="O645" s="24">
        <f t="shared" si="18"/>
        <v>7</v>
      </c>
      <c r="P645" s="24">
        <f t="shared" si="18"/>
        <v>10</v>
      </c>
      <c r="Q645" s="24">
        <f t="shared" si="18"/>
        <v>11</v>
      </c>
      <c r="R645" s="24">
        <f t="shared" si="18"/>
        <v>12</v>
      </c>
      <c r="S645" s="24">
        <f t="shared" si="18"/>
        <v>13</v>
      </c>
      <c r="T645" s="24">
        <f t="shared" si="18"/>
        <v>8</v>
      </c>
      <c r="U645" s="24">
        <f t="shared" si="18"/>
        <v>8</v>
      </c>
      <c r="V645" s="24">
        <f t="shared" si="18"/>
        <v>8</v>
      </c>
      <c r="W645" s="22">
        <f t="shared" si="12"/>
        <v>86</v>
      </c>
      <c r="X645" s="146">
        <f t="shared" ref="X645:BA645" si="19">COUNTA(X385:X472)-COUNTIF(X385:X472,"x")</f>
        <v>0</v>
      </c>
      <c r="Y645" s="146">
        <f t="shared" si="19"/>
        <v>0</v>
      </c>
      <c r="Z645" s="146">
        <f t="shared" si="19"/>
        <v>0</v>
      </c>
      <c r="AA645" s="146">
        <f t="shared" si="19"/>
        <v>0</v>
      </c>
      <c r="AB645" s="146">
        <f t="shared" si="19"/>
        <v>0</v>
      </c>
      <c r="AC645" s="146">
        <f t="shared" si="19"/>
        <v>0</v>
      </c>
      <c r="AD645" s="146">
        <f t="shared" si="19"/>
        <v>0</v>
      </c>
      <c r="AE645" s="146">
        <f t="shared" si="19"/>
        <v>0</v>
      </c>
      <c r="AF645" s="146">
        <f t="shared" si="19"/>
        <v>0</v>
      </c>
      <c r="AG645" s="146">
        <f t="shared" si="19"/>
        <v>0</v>
      </c>
      <c r="AH645" s="146">
        <f t="shared" si="19"/>
        <v>0</v>
      </c>
      <c r="AI645" s="146">
        <f t="shared" si="19"/>
        <v>0</v>
      </c>
      <c r="AJ645" s="146">
        <f t="shared" si="19"/>
        <v>0</v>
      </c>
      <c r="AK645" s="146">
        <f t="shared" si="19"/>
        <v>0</v>
      </c>
      <c r="AL645" s="146">
        <f t="shared" si="19"/>
        <v>0</v>
      </c>
      <c r="AM645" s="146">
        <f t="shared" si="19"/>
        <v>0</v>
      </c>
      <c r="AN645" s="146">
        <f t="shared" si="19"/>
        <v>0</v>
      </c>
      <c r="AO645" s="146">
        <f t="shared" si="19"/>
        <v>0</v>
      </c>
      <c r="AP645" s="146">
        <f t="shared" si="19"/>
        <v>0</v>
      </c>
      <c r="AQ645" s="146">
        <f t="shared" si="19"/>
        <v>0</v>
      </c>
      <c r="AR645" s="146">
        <f t="shared" si="19"/>
        <v>0</v>
      </c>
      <c r="AS645" s="146">
        <f t="shared" si="19"/>
        <v>0</v>
      </c>
      <c r="AT645" s="146">
        <f t="shared" si="19"/>
        <v>0</v>
      </c>
      <c r="AU645" s="146">
        <f t="shared" si="19"/>
        <v>0</v>
      </c>
      <c r="AV645" s="146">
        <f t="shared" si="19"/>
        <v>0</v>
      </c>
      <c r="AW645" s="146">
        <f t="shared" si="19"/>
        <v>0</v>
      </c>
      <c r="AX645" s="146">
        <f t="shared" si="19"/>
        <v>0</v>
      </c>
      <c r="AY645" s="146">
        <f t="shared" si="19"/>
        <v>0</v>
      </c>
      <c r="AZ645" s="146">
        <f t="shared" si="19"/>
        <v>0</v>
      </c>
      <c r="BA645" s="146">
        <f t="shared" si="19"/>
        <v>0</v>
      </c>
      <c r="BB645" s="146">
        <f t="shared" ref="BB645:BP645" si="20">COUNTA(BB385:BB472)-COUNTIF(BB385:BB472,"x")</f>
        <v>0</v>
      </c>
      <c r="BC645" s="146">
        <f t="shared" si="20"/>
        <v>0</v>
      </c>
      <c r="BD645" s="146">
        <f t="shared" si="20"/>
        <v>0</v>
      </c>
      <c r="BE645" s="146">
        <f t="shared" si="20"/>
        <v>0</v>
      </c>
      <c r="BF645" s="146">
        <f t="shared" si="20"/>
        <v>0</v>
      </c>
      <c r="BG645" s="146">
        <f t="shared" si="20"/>
        <v>0</v>
      </c>
      <c r="BH645" s="146">
        <f t="shared" si="20"/>
        <v>0</v>
      </c>
      <c r="BI645" s="146">
        <f t="shared" si="20"/>
        <v>0</v>
      </c>
      <c r="BJ645" s="146">
        <f t="shared" si="20"/>
        <v>0</v>
      </c>
      <c r="BK645" s="146">
        <f t="shared" si="20"/>
        <v>0</v>
      </c>
      <c r="BL645" s="146">
        <f t="shared" si="20"/>
        <v>0</v>
      </c>
      <c r="BM645" s="146">
        <f t="shared" si="20"/>
        <v>0</v>
      </c>
      <c r="BN645" s="146">
        <f t="shared" si="20"/>
        <v>0</v>
      </c>
      <c r="BO645" s="146">
        <f t="shared" si="20"/>
        <v>0</v>
      </c>
      <c r="BP645" s="146">
        <f t="shared" si="20"/>
        <v>0</v>
      </c>
    </row>
    <row r="646" spans="1:68" ht="15.75" customHeight="1">
      <c r="A646" s="244" t="s">
        <v>551</v>
      </c>
      <c r="B646" s="235"/>
      <c r="C646" s="245"/>
      <c r="D646" s="235"/>
      <c r="E646" s="245"/>
      <c r="F646" s="245"/>
      <c r="G646" s="245"/>
      <c r="H646" s="235"/>
      <c r="I646" s="245"/>
      <c r="J646" s="245"/>
      <c r="K646" s="245"/>
      <c r="L646" s="246"/>
      <c r="M646" s="23">
        <v>10</v>
      </c>
      <c r="N646" s="24">
        <f t="shared" ref="N646:V646" si="21">COUNTIF(N476:N538,"x")</f>
        <v>8</v>
      </c>
      <c r="O646" s="24">
        <f t="shared" si="21"/>
        <v>9</v>
      </c>
      <c r="P646" s="24">
        <f t="shared" si="21"/>
        <v>6</v>
      </c>
      <c r="Q646" s="24">
        <f t="shared" si="21"/>
        <v>5</v>
      </c>
      <c r="R646" s="24">
        <f t="shared" si="21"/>
        <v>6</v>
      </c>
      <c r="S646" s="24">
        <f t="shared" si="21"/>
        <v>6</v>
      </c>
      <c r="T646" s="24">
        <f t="shared" si="21"/>
        <v>5</v>
      </c>
      <c r="U646" s="24">
        <f t="shared" si="21"/>
        <v>7</v>
      </c>
      <c r="V646" s="24">
        <f t="shared" si="21"/>
        <v>6</v>
      </c>
      <c r="W646" s="22">
        <f t="shared" si="12"/>
        <v>58</v>
      </c>
      <c r="X646" s="146">
        <f t="shared" ref="X646:BA646" si="22">COUNTA(X476:X538)-COUNTIF(X476:X538,"x")</f>
        <v>0</v>
      </c>
      <c r="Y646" s="146">
        <f t="shared" si="22"/>
        <v>0</v>
      </c>
      <c r="Z646" s="146">
        <f t="shared" si="22"/>
        <v>0</v>
      </c>
      <c r="AA646" s="146">
        <f t="shared" si="22"/>
        <v>0</v>
      </c>
      <c r="AB646" s="146">
        <f t="shared" si="22"/>
        <v>0</v>
      </c>
      <c r="AC646" s="146">
        <f t="shared" si="22"/>
        <v>0</v>
      </c>
      <c r="AD646" s="146">
        <f t="shared" si="22"/>
        <v>0</v>
      </c>
      <c r="AE646" s="146">
        <f t="shared" si="22"/>
        <v>0</v>
      </c>
      <c r="AF646" s="146">
        <f t="shared" si="22"/>
        <v>0</v>
      </c>
      <c r="AG646" s="146">
        <f t="shared" si="22"/>
        <v>0</v>
      </c>
      <c r="AH646" s="146">
        <f t="shared" si="22"/>
        <v>0</v>
      </c>
      <c r="AI646" s="146">
        <f t="shared" si="22"/>
        <v>0</v>
      </c>
      <c r="AJ646" s="146">
        <f t="shared" si="22"/>
        <v>0</v>
      </c>
      <c r="AK646" s="146">
        <f t="shared" si="22"/>
        <v>0</v>
      </c>
      <c r="AL646" s="146">
        <f t="shared" si="22"/>
        <v>0</v>
      </c>
      <c r="AM646" s="146">
        <f t="shared" si="22"/>
        <v>0</v>
      </c>
      <c r="AN646" s="146">
        <f t="shared" si="22"/>
        <v>0</v>
      </c>
      <c r="AO646" s="146">
        <f t="shared" si="22"/>
        <v>0</v>
      </c>
      <c r="AP646" s="146">
        <f t="shared" si="22"/>
        <v>0</v>
      </c>
      <c r="AQ646" s="146">
        <f t="shared" si="22"/>
        <v>0</v>
      </c>
      <c r="AR646" s="146">
        <f t="shared" si="22"/>
        <v>0</v>
      </c>
      <c r="AS646" s="146">
        <f t="shared" si="22"/>
        <v>0</v>
      </c>
      <c r="AT646" s="146">
        <f t="shared" si="22"/>
        <v>0</v>
      </c>
      <c r="AU646" s="146">
        <f t="shared" si="22"/>
        <v>0</v>
      </c>
      <c r="AV646" s="146">
        <f t="shared" si="22"/>
        <v>0</v>
      </c>
      <c r="AW646" s="146">
        <f t="shared" si="22"/>
        <v>0</v>
      </c>
      <c r="AX646" s="146">
        <f t="shared" si="22"/>
        <v>0</v>
      </c>
      <c r="AY646" s="146">
        <f t="shared" si="22"/>
        <v>0</v>
      </c>
      <c r="AZ646" s="146">
        <f t="shared" si="22"/>
        <v>0</v>
      </c>
      <c r="BA646" s="146">
        <f t="shared" si="22"/>
        <v>0</v>
      </c>
      <c r="BB646" s="146">
        <f t="shared" ref="BB646:BP646" si="23">COUNTA(BB476:BB538)-COUNTIF(BB476:BB538,"x")</f>
        <v>0</v>
      </c>
      <c r="BC646" s="146">
        <f t="shared" si="23"/>
        <v>0</v>
      </c>
      <c r="BD646" s="146">
        <f t="shared" si="23"/>
        <v>0</v>
      </c>
      <c r="BE646" s="146">
        <f t="shared" si="23"/>
        <v>0</v>
      </c>
      <c r="BF646" s="146">
        <f t="shared" si="23"/>
        <v>0</v>
      </c>
      <c r="BG646" s="146">
        <f t="shared" si="23"/>
        <v>0</v>
      </c>
      <c r="BH646" s="146">
        <f t="shared" si="23"/>
        <v>0</v>
      </c>
      <c r="BI646" s="146">
        <f t="shared" si="23"/>
        <v>0</v>
      </c>
      <c r="BJ646" s="146">
        <f t="shared" si="23"/>
        <v>0</v>
      </c>
      <c r="BK646" s="146">
        <f t="shared" si="23"/>
        <v>0</v>
      </c>
      <c r="BL646" s="146">
        <f t="shared" si="23"/>
        <v>0</v>
      </c>
      <c r="BM646" s="146">
        <f t="shared" si="23"/>
        <v>0</v>
      </c>
      <c r="BN646" s="146">
        <f t="shared" si="23"/>
        <v>0</v>
      </c>
      <c r="BO646" s="146">
        <f t="shared" si="23"/>
        <v>0</v>
      </c>
      <c r="BP646" s="146">
        <f t="shared" si="23"/>
        <v>0</v>
      </c>
    </row>
    <row r="647" spans="1:68" ht="15.75" customHeight="1">
      <c r="A647" s="244" t="s">
        <v>550</v>
      </c>
      <c r="B647" s="235"/>
      <c r="C647" s="245"/>
      <c r="D647" s="235"/>
      <c r="E647" s="245"/>
      <c r="F647" s="245"/>
      <c r="G647" s="245"/>
      <c r="H647" s="235"/>
      <c r="I647" s="245"/>
      <c r="J647" s="245"/>
      <c r="K647" s="245"/>
      <c r="L647" s="246"/>
      <c r="M647" s="23">
        <v>40</v>
      </c>
      <c r="N647" s="24">
        <f t="shared" ref="N647:V647" si="24">COUNTIF(N541:N640,"x")</f>
        <v>11</v>
      </c>
      <c r="O647" s="24">
        <f t="shared" si="24"/>
        <v>7</v>
      </c>
      <c r="P647" s="24">
        <f t="shared" si="24"/>
        <v>11</v>
      </c>
      <c r="Q647" s="24">
        <f t="shared" si="24"/>
        <v>14</v>
      </c>
      <c r="R647" s="24">
        <f t="shared" si="24"/>
        <v>15</v>
      </c>
      <c r="S647" s="24">
        <f t="shared" si="24"/>
        <v>12</v>
      </c>
      <c r="T647" s="24">
        <f t="shared" si="24"/>
        <v>9</v>
      </c>
      <c r="U647" s="24">
        <f t="shared" si="24"/>
        <v>9</v>
      </c>
      <c r="V647" s="24">
        <f t="shared" si="24"/>
        <v>8</v>
      </c>
      <c r="W647" s="22">
        <f t="shared" si="12"/>
        <v>96</v>
      </c>
      <c r="X647" s="146">
        <f t="shared" ref="X647:BA647" si="25">COUNTA(X541:X640)-COUNTIF(X541:X640,"x")</f>
        <v>0</v>
      </c>
      <c r="Y647" s="146">
        <f t="shared" si="25"/>
        <v>0</v>
      </c>
      <c r="Z647" s="146">
        <f t="shared" si="25"/>
        <v>0</v>
      </c>
      <c r="AA647" s="146">
        <f t="shared" si="25"/>
        <v>0</v>
      </c>
      <c r="AB647" s="146">
        <f t="shared" si="25"/>
        <v>0</v>
      </c>
      <c r="AC647" s="146">
        <f t="shared" si="25"/>
        <v>0</v>
      </c>
      <c r="AD647" s="146">
        <f t="shared" si="25"/>
        <v>0</v>
      </c>
      <c r="AE647" s="146">
        <f t="shared" si="25"/>
        <v>0</v>
      </c>
      <c r="AF647" s="146">
        <f t="shared" si="25"/>
        <v>0</v>
      </c>
      <c r="AG647" s="146">
        <f t="shared" si="25"/>
        <v>0</v>
      </c>
      <c r="AH647" s="146">
        <f t="shared" si="25"/>
        <v>0</v>
      </c>
      <c r="AI647" s="146">
        <f t="shared" si="25"/>
        <v>0</v>
      </c>
      <c r="AJ647" s="146">
        <f t="shared" si="25"/>
        <v>0</v>
      </c>
      <c r="AK647" s="146">
        <f t="shared" si="25"/>
        <v>0</v>
      </c>
      <c r="AL647" s="146">
        <f t="shared" si="25"/>
        <v>0</v>
      </c>
      <c r="AM647" s="146">
        <f t="shared" si="25"/>
        <v>0</v>
      </c>
      <c r="AN647" s="146">
        <f t="shared" si="25"/>
        <v>0</v>
      </c>
      <c r="AO647" s="146">
        <f t="shared" si="25"/>
        <v>0</v>
      </c>
      <c r="AP647" s="146">
        <f t="shared" si="25"/>
        <v>0</v>
      </c>
      <c r="AQ647" s="146">
        <f t="shared" si="25"/>
        <v>0</v>
      </c>
      <c r="AR647" s="146">
        <f t="shared" si="25"/>
        <v>0</v>
      </c>
      <c r="AS647" s="146">
        <f t="shared" si="25"/>
        <v>0</v>
      </c>
      <c r="AT647" s="146">
        <f t="shared" si="25"/>
        <v>0</v>
      </c>
      <c r="AU647" s="146">
        <f t="shared" si="25"/>
        <v>0</v>
      </c>
      <c r="AV647" s="146">
        <f t="shared" si="25"/>
        <v>0</v>
      </c>
      <c r="AW647" s="146">
        <f t="shared" si="25"/>
        <v>0</v>
      </c>
      <c r="AX647" s="146">
        <f t="shared" si="25"/>
        <v>0</v>
      </c>
      <c r="AY647" s="146">
        <f t="shared" si="25"/>
        <v>0</v>
      </c>
      <c r="AZ647" s="146">
        <f t="shared" si="25"/>
        <v>0</v>
      </c>
      <c r="BA647" s="146">
        <f t="shared" si="25"/>
        <v>0</v>
      </c>
      <c r="BB647" s="146">
        <f t="shared" ref="BB647:BP647" si="26">COUNTA(BB541:BB640)-COUNTIF(BB541:BB640,"x")</f>
        <v>0</v>
      </c>
      <c r="BC647" s="146">
        <f t="shared" si="26"/>
        <v>0</v>
      </c>
      <c r="BD647" s="146">
        <f t="shared" si="26"/>
        <v>0</v>
      </c>
      <c r="BE647" s="146">
        <f t="shared" si="26"/>
        <v>0</v>
      </c>
      <c r="BF647" s="146">
        <f t="shared" si="26"/>
        <v>0</v>
      </c>
      <c r="BG647" s="146">
        <f t="shared" si="26"/>
        <v>0</v>
      </c>
      <c r="BH647" s="146">
        <f t="shared" si="26"/>
        <v>0</v>
      </c>
      <c r="BI647" s="146">
        <f t="shared" si="26"/>
        <v>0</v>
      </c>
      <c r="BJ647" s="146">
        <f t="shared" si="26"/>
        <v>0</v>
      </c>
      <c r="BK647" s="146">
        <f t="shared" si="26"/>
        <v>0</v>
      </c>
      <c r="BL647" s="146">
        <f t="shared" si="26"/>
        <v>0</v>
      </c>
      <c r="BM647" s="146">
        <f t="shared" si="26"/>
        <v>0</v>
      </c>
      <c r="BN647" s="146">
        <f t="shared" si="26"/>
        <v>0</v>
      </c>
      <c r="BO647" s="146">
        <f t="shared" si="26"/>
        <v>0</v>
      </c>
      <c r="BP647" s="146">
        <f t="shared" si="26"/>
        <v>0</v>
      </c>
    </row>
    <row r="649" spans="1:68">
      <c r="A649" s="55"/>
      <c r="B649" s="323" t="s">
        <v>901</v>
      </c>
      <c r="C649" s="56"/>
      <c r="D649" s="324" t="s">
        <v>902</v>
      </c>
      <c r="E649" s="273"/>
      <c r="F649" s="273"/>
      <c r="G649" s="238"/>
      <c r="H649" s="238" t="s">
        <v>903</v>
      </c>
      <c r="I649" s="276"/>
      <c r="J649" s="78"/>
      <c r="K649" s="64"/>
      <c r="L649" s="64"/>
      <c r="M649" s="64"/>
      <c r="N649" s="64"/>
      <c r="O649" s="64"/>
      <c r="P649" s="64"/>
      <c r="Q649" s="64"/>
      <c r="R649" s="64"/>
      <c r="S649" s="64"/>
      <c r="T649" s="64"/>
      <c r="U649" s="64"/>
      <c r="V649" s="64"/>
      <c r="W649" s="64"/>
    </row>
    <row r="650" spans="1:68">
      <c r="A650" s="55"/>
      <c r="B650" s="323"/>
      <c r="C650" s="56"/>
      <c r="D650" s="325"/>
      <c r="E650" s="273"/>
      <c r="F650" s="273"/>
      <c r="G650" s="238"/>
      <c r="H650" s="238" t="s">
        <v>904</v>
      </c>
      <c r="I650" s="238"/>
      <c r="J650" s="238"/>
      <c r="K650" s="65"/>
      <c r="L650" s="65"/>
      <c r="M650" s="65"/>
      <c r="N650" s="65"/>
      <c r="O650" s="65"/>
      <c r="P650" s="65"/>
      <c r="Q650" s="65"/>
      <c r="R650" s="65"/>
      <c r="S650" s="65"/>
      <c r="T650" s="65"/>
      <c r="U650" s="65"/>
      <c r="V650" s="65"/>
      <c r="W650" s="65"/>
    </row>
    <row r="651" spans="1:68">
      <c r="A651" s="55"/>
      <c r="B651" s="323"/>
      <c r="C651" s="56"/>
      <c r="D651" s="325"/>
      <c r="E651" s="273"/>
      <c r="F651" s="273"/>
      <c r="G651" s="238"/>
      <c r="H651" s="238" t="s">
        <v>905</v>
      </c>
      <c r="I651" s="238"/>
      <c r="J651" s="238"/>
      <c r="K651" s="65"/>
      <c r="L651" s="65"/>
      <c r="M651" s="65"/>
      <c r="N651" s="65"/>
      <c r="O651" s="65"/>
      <c r="P651" s="65"/>
      <c r="Q651" s="65"/>
      <c r="R651" s="65"/>
      <c r="S651" s="65"/>
      <c r="T651" s="65"/>
      <c r="U651" s="65"/>
      <c r="V651" s="65"/>
      <c r="W651" s="65"/>
      <c r="X651" s="66">
        <f t="shared" ref="X651:Y651" si="27">COUNTA(X211:X382)-COUNTIF(X211:X382,"x")</f>
        <v>0</v>
      </c>
      <c r="Y651" s="66">
        <f t="shared" si="27"/>
        <v>0</v>
      </c>
    </row>
    <row r="652" spans="1:68">
      <c r="A652" s="55"/>
      <c r="B652" s="323"/>
      <c r="C652" s="56"/>
      <c r="D652" s="325"/>
      <c r="E652" s="273"/>
      <c r="F652" s="273"/>
      <c r="G652" s="238"/>
      <c r="H652" s="238" t="s">
        <v>906</v>
      </c>
      <c r="I652" s="238"/>
      <c r="J652" s="238"/>
      <c r="K652" s="65"/>
      <c r="L652" s="65"/>
      <c r="M652" s="65"/>
      <c r="N652" s="65"/>
      <c r="O652" s="65"/>
      <c r="P652" s="65"/>
      <c r="Q652" s="65"/>
      <c r="R652" s="65"/>
      <c r="S652" s="65"/>
      <c r="T652" s="65"/>
      <c r="U652" s="65"/>
      <c r="V652" s="65"/>
      <c r="W652" s="65"/>
      <c r="X652" s="66">
        <f t="shared" ref="X652:BA652" si="28">COUNTA(X384:X472)-COUNTIF(X384:X472,".")</f>
        <v>0</v>
      </c>
      <c r="Y652" s="66">
        <f t="shared" si="28"/>
        <v>0</v>
      </c>
      <c r="Z652" s="66">
        <f t="shared" si="28"/>
        <v>0</v>
      </c>
      <c r="AA652" s="66">
        <f t="shared" si="28"/>
        <v>0</v>
      </c>
      <c r="AB652" s="66">
        <f t="shared" si="28"/>
        <v>0</v>
      </c>
      <c r="AC652" s="66">
        <f t="shared" si="28"/>
        <v>0</v>
      </c>
      <c r="AD652" s="66">
        <f t="shared" si="28"/>
        <v>0</v>
      </c>
      <c r="AE652" s="66">
        <f t="shared" si="28"/>
        <v>0</v>
      </c>
      <c r="AF652" s="66">
        <f t="shared" si="28"/>
        <v>0</v>
      </c>
      <c r="AG652" s="66">
        <f t="shared" si="28"/>
        <v>0</v>
      </c>
      <c r="AH652" s="66">
        <f t="shared" si="28"/>
        <v>0</v>
      </c>
      <c r="AI652" s="66">
        <f t="shared" si="28"/>
        <v>0</v>
      </c>
      <c r="AJ652" s="66">
        <f t="shared" si="28"/>
        <v>0</v>
      </c>
      <c r="AK652" s="66">
        <f t="shared" si="28"/>
        <v>0</v>
      </c>
      <c r="AL652" s="66">
        <f t="shared" si="28"/>
        <v>0</v>
      </c>
      <c r="AM652" s="66">
        <f t="shared" si="28"/>
        <v>0</v>
      </c>
      <c r="AN652" s="66">
        <f t="shared" si="28"/>
        <v>0</v>
      </c>
      <c r="AO652" s="66">
        <f t="shared" si="28"/>
        <v>0</v>
      </c>
      <c r="AP652" s="66">
        <f t="shared" si="28"/>
        <v>0</v>
      </c>
      <c r="AQ652" s="66">
        <f t="shared" si="28"/>
        <v>0</v>
      </c>
      <c r="AR652" s="66">
        <f t="shared" si="28"/>
        <v>0</v>
      </c>
      <c r="AS652" s="66">
        <f t="shared" si="28"/>
        <v>0</v>
      </c>
      <c r="AT652" s="66">
        <f t="shared" si="28"/>
        <v>0</v>
      </c>
      <c r="AU652" s="66">
        <f t="shared" si="28"/>
        <v>0</v>
      </c>
      <c r="AV652" s="66">
        <f t="shared" si="28"/>
        <v>0</v>
      </c>
      <c r="AW652" s="66">
        <f t="shared" si="28"/>
        <v>0</v>
      </c>
      <c r="AX652" s="66">
        <f t="shared" si="28"/>
        <v>0</v>
      </c>
      <c r="AY652" s="66">
        <f t="shared" si="28"/>
        <v>0</v>
      </c>
      <c r="AZ652" s="66">
        <f t="shared" si="28"/>
        <v>0</v>
      </c>
      <c r="BA652" s="66">
        <f t="shared" si="28"/>
        <v>0</v>
      </c>
      <c r="BB652" s="66">
        <f t="shared" ref="BB652:BP652" si="29">COUNTA(BB384:BB472)-COUNTIF(BB384:BB472,".")</f>
        <v>0</v>
      </c>
      <c r="BC652" s="66">
        <f t="shared" si="29"/>
        <v>0</v>
      </c>
      <c r="BD652" s="66">
        <f t="shared" si="29"/>
        <v>0</v>
      </c>
      <c r="BE652" s="66">
        <f t="shared" si="29"/>
        <v>0</v>
      </c>
      <c r="BF652" s="66">
        <f t="shared" si="29"/>
        <v>0</v>
      </c>
      <c r="BG652" s="66">
        <f t="shared" si="29"/>
        <v>0</v>
      </c>
      <c r="BH652" s="66">
        <f t="shared" si="29"/>
        <v>0</v>
      </c>
      <c r="BI652" s="66">
        <f t="shared" si="29"/>
        <v>0</v>
      </c>
      <c r="BJ652" s="66">
        <f t="shared" si="29"/>
        <v>0</v>
      </c>
      <c r="BK652" s="66">
        <f t="shared" si="29"/>
        <v>0</v>
      </c>
      <c r="BL652" s="66">
        <f t="shared" si="29"/>
        <v>0</v>
      </c>
      <c r="BM652" s="66">
        <f t="shared" si="29"/>
        <v>0</v>
      </c>
      <c r="BN652" s="66">
        <f t="shared" si="29"/>
        <v>0</v>
      </c>
      <c r="BO652" s="66">
        <f t="shared" si="29"/>
        <v>0</v>
      </c>
      <c r="BP652" s="66">
        <f t="shared" si="29"/>
        <v>0</v>
      </c>
    </row>
    <row r="653" spans="1:68">
      <c r="A653" s="55"/>
      <c r="B653" s="323"/>
      <c r="C653" s="56"/>
      <c r="D653" s="325"/>
      <c r="E653" s="273"/>
      <c r="F653" s="273"/>
      <c r="G653" s="238"/>
      <c r="H653" s="238" t="s">
        <v>907</v>
      </c>
      <c r="I653" s="238"/>
      <c r="J653" s="238"/>
      <c r="K653" s="65"/>
      <c r="L653" s="65"/>
      <c r="M653" s="65"/>
      <c r="N653" s="65"/>
      <c r="O653" s="65"/>
      <c r="P653" s="65"/>
      <c r="Q653" s="65"/>
      <c r="R653" s="65"/>
      <c r="S653" s="65"/>
      <c r="T653" s="65"/>
      <c r="U653" s="65"/>
      <c r="V653" s="65"/>
      <c r="W653" s="65"/>
    </row>
    <row r="654" spans="1:68">
      <c r="A654" s="55"/>
      <c r="B654" s="323"/>
      <c r="C654" s="56"/>
      <c r="D654" s="326"/>
      <c r="E654" s="273"/>
      <c r="F654" s="273"/>
      <c r="G654" s="238"/>
      <c r="H654" s="238" t="s">
        <v>908</v>
      </c>
      <c r="I654" s="238"/>
      <c r="J654" s="238"/>
      <c r="K654" s="65"/>
      <c r="L654" s="65"/>
      <c r="M654" s="65"/>
      <c r="N654" s="65"/>
      <c r="O654" s="65"/>
      <c r="P654" s="65"/>
      <c r="Q654" s="65"/>
      <c r="R654" s="65"/>
      <c r="S654" s="65"/>
      <c r="T654" s="65"/>
      <c r="U654" s="65"/>
      <c r="V654" s="65"/>
      <c r="W654" s="65"/>
      <c r="X654" s="66">
        <f t="shared" ref="X654:BA654" si="30">COUNTA(X540:X640)-COUNTIF(X540:X640,".")</f>
        <v>0</v>
      </c>
      <c r="Y654" s="66">
        <f t="shared" si="30"/>
        <v>0</v>
      </c>
      <c r="Z654" s="66">
        <f t="shared" si="30"/>
        <v>0</v>
      </c>
      <c r="AA654" s="66">
        <f t="shared" si="30"/>
        <v>0</v>
      </c>
      <c r="AB654" s="66">
        <f t="shared" si="30"/>
        <v>0</v>
      </c>
      <c r="AC654" s="66">
        <f t="shared" si="30"/>
        <v>0</v>
      </c>
      <c r="AD654" s="66">
        <f t="shared" si="30"/>
        <v>0</v>
      </c>
      <c r="AE654" s="66">
        <f t="shared" si="30"/>
        <v>0</v>
      </c>
      <c r="AF654" s="66">
        <f t="shared" si="30"/>
        <v>0</v>
      </c>
      <c r="AG654" s="66">
        <f t="shared" si="30"/>
        <v>0</v>
      </c>
      <c r="AH654" s="66">
        <f t="shared" si="30"/>
        <v>0</v>
      </c>
      <c r="AI654" s="66">
        <f t="shared" si="30"/>
        <v>0</v>
      </c>
      <c r="AJ654" s="66">
        <f t="shared" si="30"/>
        <v>0</v>
      </c>
      <c r="AK654" s="66">
        <f t="shared" si="30"/>
        <v>0</v>
      </c>
      <c r="AL654" s="66">
        <f t="shared" si="30"/>
        <v>0</v>
      </c>
      <c r="AM654" s="66">
        <f t="shared" si="30"/>
        <v>0</v>
      </c>
      <c r="AN654" s="66">
        <f t="shared" si="30"/>
        <v>0</v>
      </c>
      <c r="AO654" s="66">
        <f t="shared" si="30"/>
        <v>0</v>
      </c>
      <c r="AP654" s="66">
        <f t="shared" si="30"/>
        <v>0</v>
      </c>
      <c r="AQ654" s="66">
        <f t="shared" si="30"/>
        <v>0</v>
      </c>
      <c r="AR654" s="66">
        <f t="shared" si="30"/>
        <v>0</v>
      </c>
      <c r="AS654" s="66">
        <f t="shared" si="30"/>
        <v>0</v>
      </c>
      <c r="AT654" s="66">
        <f t="shared" si="30"/>
        <v>0</v>
      </c>
      <c r="AU654" s="66">
        <f t="shared" si="30"/>
        <v>0</v>
      </c>
      <c r="AV654" s="66">
        <f t="shared" si="30"/>
        <v>0</v>
      </c>
      <c r="AW654" s="66">
        <f t="shared" si="30"/>
        <v>0</v>
      </c>
      <c r="AX654" s="66">
        <f t="shared" si="30"/>
        <v>0</v>
      </c>
      <c r="AY654" s="66">
        <f t="shared" si="30"/>
        <v>0</v>
      </c>
      <c r="AZ654" s="66">
        <f t="shared" si="30"/>
        <v>0</v>
      </c>
      <c r="BA654" s="66">
        <f t="shared" si="30"/>
        <v>0</v>
      </c>
      <c r="BB654" s="66">
        <f t="shared" ref="BB654:BP654" si="31">COUNTA(BB540:BB640)-COUNTIF(BB540:BB640,".")</f>
        <v>0</v>
      </c>
      <c r="BC654" s="66">
        <f t="shared" si="31"/>
        <v>0</v>
      </c>
      <c r="BD654" s="66">
        <f t="shared" si="31"/>
        <v>0</v>
      </c>
      <c r="BE654" s="66">
        <f t="shared" si="31"/>
        <v>0</v>
      </c>
      <c r="BF654" s="66">
        <f t="shared" si="31"/>
        <v>0</v>
      </c>
      <c r="BG654" s="66">
        <f t="shared" si="31"/>
        <v>0</v>
      </c>
      <c r="BH654" s="66">
        <f t="shared" si="31"/>
        <v>0</v>
      </c>
      <c r="BI654" s="66">
        <f t="shared" si="31"/>
        <v>0</v>
      </c>
      <c r="BJ654" s="66">
        <f t="shared" si="31"/>
        <v>0</v>
      </c>
      <c r="BK654" s="66">
        <f t="shared" si="31"/>
        <v>0</v>
      </c>
      <c r="BL654" s="66">
        <f t="shared" si="31"/>
        <v>0</v>
      </c>
      <c r="BM654" s="66">
        <f t="shared" si="31"/>
        <v>0</v>
      </c>
      <c r="BN654" s="66">
        <f t="shared" si="31"/>
        <v>0</v>
      </c>
      <c r="BO654" s="66">
        <f t="shared" si="31"/>
        <v>0</v>
      </c>
      <c r="BP654" s="66">
        <f t="shared" si="31"/>
        <v>0</v>
      </c>
    </row>
    <row r="655" spans="1:68">
      <c r="A655" s="55"/>
      <c r="B655" s="323"/>
      <c r="C655" s="56"/>
      <c r="D655" s="1"/>
      <c r="E655" s="273"/>
      <c r="F655" s="273"/>
      <c r="G655" s="57"/>
      <c r="H655" s="58"/>
      <c r="I655" s="58"/>
      <c r="J655" s="58"/>
      <c r="K655" s="67"/>
      <c r="L655" s="67"/>
      <c r="M655" s="67"/>
      <c r="N655" s="67"/>
      <c r="O655" s="67"/>
      <c r="P655" s="67"/>
      <c r="Q655" s="67"/>
      <c r="R655" s="67"/>
      <c r="S655" s="67"/>
      <c r="T655" s="67"/>
      <c r="U655" s="67"/>
      <c r="V655" s="67"/>
      <c r="W655" s="67"/>
    </row>
    <row r="656" spans="1:68">
      <c r="A656" s="55"/>
      <c r="B656" s="323"/>
      <c r="C656" s="59"/>
      <c r="D656" s="324" t="s">
        <v>909</v>
      </c>
      <c r="E656" s="56"/>
      <c r="F656" s="273"/>
      <c r="G656" s="60"/>
      <c r="H656" s="61" t="s">
        <v>910</v>
      </c>
      <c r="I656" s="60"/>
      <c r="J656" s="79"/>
      <c r="K656" s="64"/>
      <c r="L656" s="64"/>
      <c r="M656" s="64"/>
      <c r="N656" s="64"/>
      <c r="O656" s="64"/>
      <c r="P656" s="64"/>
      <c r="Q656" s="64"/>
      <c r="R656" s="64"/>
      <c r="S656" s="64"/>
      <c r="T656" s="64"/>
      <c r="U656" s="64"/>
      <c r="V656" s="64"/>
      <c r="W656" s="64"/>
    </row>
    <row r="657" spans="1:69">
      <c r="A657" s="55"/>
      <c r="B657" s="323"/>
      <c r="C657" s="59"/>
      <c r="D657" s="327"/>
      <c r="E657" s="56"/>
      <c r="F657" s="273"/>
      <c r="G657" s="60"/>
      <c r="H657" s="61" t="s">
        <v>911</v>
      </c>
      <c r="I657" s="60"/>
      <c r="J657" s="79"/>
      <c r="K657" s="64"/>
      <c r="L657" s="64"/>
      <c r="M657" s="64"/>
      <c r="N657" s="64"/>
      <c r="O657" s="64"/>
      <c r="P657" s="64"/>
      <c r="Q657" s="64"/>
      <c r="R657" s="64"/>
      <c r="S657" s="64"/>
      <c r="T657" s="64"/>
      <c r="U657" s="64"/>
      <c r="V657" s="64"/>
      <c r="W657" s="64"/>
    </row>
    <row r="658" spans="1:69">
      <c r="A658" s="55"/>
      <c r="B658" s="323"/>
      <c r="C658" s="59"/>
      <c r="D658" s="327"/>
      <c r="E658" s="56"/>
      <c r="F658" s="273"/>
      <c r="G658" s="60"/>
      <c r="H658" s="61" t="s">
        <v>912</v>
      </c>
      <c r="I658" s="60"/>
      <c r="J658" s="79"/>
      <c r="K658" s="64"/>
      <c r="L658" s="64"/>
      <c r="M658" s="64"/>
      <c r="N658" s="64"/>
      <c r="O658" s="64"/>
      <c r="P658" s="64"/>
      <c r="Q658" s="64"/>
      <c r="R658" s="64"/>
      <c r="S658" s="64"/>
      <c r="T658" s="64"/>
      <c r="U658" s="64"/>
      <c r="V658" s="64"/>
      <c r="W658" s="64"/>
    </row>
    <row r="659" spans="1:69">
      <c r="A659" s="55"/>
      <c r="B659" s="323"/>
      <c r="C659" s="59"/>
      <c r="D659" s="327"/>
      <c r="E659" s="56"/>
      <c r="F659" s="273"/>
      <c r="G659" s="60"/>
      <c r="H659" s="61" t="s">
        <v>913</v>
      </c>
      <c r="I659" s="60"/>
      <c r="J659" s="79"/>
      <c r="K659" s="64"/>
      <c r="L659" s="64"/>
      <c r="M659" s="64"/>
      <c r="N659" s="64"/>
      <c r="O659" s="64"/>
      <c r="P659" s="64"/>
      <c r="Q659" s="64"/>
      <c r="R659" s="64"/>
      <c r="S659" s="64"/>
      <c r="T659" s="64"/>
      <c r="U659" s="64"/>
      <c r="V659" s="64"/>
      <c r="W659" s="64"/>
      <c r="X659" s="148">
        <f t="shared" ref="X659:BA659" si="32">COUNTIF(X9:X643,"HĐNT")+COUNTIF(X9:X643,"HĐH-HĐNT")</f>
        <v>0</v>
      </c>
      <c r="Y659" s="148">
        <f t="shared" si="32"/>
        <v>0</v>
      </c>
      <c r="Z659" s="148">
        <f t="shared" si="32"/>
        <v>0</v>
      </c>
      <c r="AA659" s="148">
        <f t="shared" si="32"/>
        <v>0</v>
      </c>
      <c r="AB659" s="148">
        <f t="shared" si="32"/>
        <v>0</v>
      </c>
      <c r="AC659" s="148">
        <f t="shared" si="32"/>
        <v>0</v>
      </c>
      <c r="AD659" s="148">
        <f t="shared" si="32"/>
        <v>0</v>
      </c>
      <c r="AE659" s="148">
        <f t="shared" si="32"/>
        <v>0</v>
      </c>
      <c r="AF659" s="148">
        <f t="shared" si="32"/>
        <v>0</v>
      </c>
      <c r="AG659" s="148">
        <f t="shared" si="32"/>
        <v>0</v>
      </c>
      <c r="AH659" s="148">
        <f t="shared" si="32"/>
        <v>0</v>
      </c>
      <c r="AI659" s="148">
        <f t="shared" si="32"/>
        <v>0</v>
      </c>
      <c r="AJ659" s="148">
        <f t="shared" si="32"/>
        <v>0</v>
      </c>
      <c r="AK659" s="148">
        <f t="shared" si="32"/>
        <v>0</v>
      </c>
      <c r="AL659" s="148">
        <f t="shared" si="32"/>
        <v>0</v>
      </c>
      <c r="AM659" s="148">
        <f t="shared" si="32"/>
        <v>0</v>
      </c>
      <c r="AN659" s="148">
        <f t="shared" si="32"/>
        <v>0</v>
      </c>
      <c r="AO659" s="148">
        <f t="shared" si="32"/>
        <v>0</v>
      </c>
      <c r="AP659" s="148">
        <f t="shared" si="32"/>
        <v>0</v>
      </c>
      <c r="AQ659" s="148">
        <f t="shared" si="32"/>
        <v>0</v>
      </c>
      <c r="AR659" s="148">
        <f t="shared" si="32"/>
        <v>0</v>
      </c>
      <c r="AS659" s="148">
        <f t="shared" si="32"/>
        <v>0</v>
      </c>
      <c r="AT659" s="148">
        <f t="shared" si="32"/>
        <v>0</v>
      </c>
      <c r="AU659" s="148">
        <f t="shared" si="32"/>
        <v>0</v>
      </c>
      <c r="AV659" s="148">
        <f t="shared" si="32"/>
        <v>0</v>
      </c>
      <c r="AW659" s="148">
        <f t="shared" si="32"/>
        <v>0</v>
      </c>
      <c r="AX659" s="148">
        <f t="shared" si="32"/>
        <v>0</v>
      </c>
      <c r="AY659" s="148">
        <f t="shared" si="32"/>
        <v>0</v>
      </c>
      <c r="AZ659" s="148">
        <f t="shared" si="32"/>
        <v>0</v>
      </c>
      <c r="BA659" s="148">
        <f t="shared" si="32"/>
        <v>0</v>
      </c>
      <c r="BB659" s="148">
        <f t="shared" ref="BB659:BP659" si="33">COUNTIF(BB9:BB643,"HĐNT")+COUNTIF(BB9:BB643,"HĐH-HĐNT")</f>
        <v>0</v>
      </c>
      <c r="BC659" s="148">
        <f t="shared" si="33"/>
        <v>0</v>
      </c>
      <c r="BD659" s="148">
        <f t="shared" si="33"/>
        <v>0</v>
      </c>
      <c r="BE659" s="148">
        <f t="shared" si="33"/>
        <v>0</v>
      </c>
      <c r="BF659" s="148">
        <f t="shared" si="33"/>
        <v>0</v>
      </c>
      <c r="BG659" s="148">
        <f t="shared" si="33"/>
        <v>0</v>
      </c>
      <c r="BH659" s="148">
        <f t="shared" si="33"/>
        <v>0</v>
      </c>
      <c r="BI659" s="148">
        <f t="shared" si="33"/>
        <v>0</v>
      </c>
      <c r="BJ659" s="148">
        <f t="shared" si="33"/>
        <v>0</v>
      </c>
      <c r="BK659" s="148">
        <f t="shared" si="33"/>
        <v>0</v>
      </c>
      <c r="BL659" s="148">
        <f t="shared" si="33"/>
        <v>0</v>
      </c>
      <c r="BM659" s="148">
        <f t="shared" si="33"/>
        <v>0</v>
      </c>
      <c r="BN659" s="148">
        <f t="shared" si="33"/>
        <v>0</v>
      </c>
      <c r="BO659" s="148">
        <f t="shared" si="33"/>
        <v>0</v>
      </c>
      <c r="BP659" s="148">
        <f t="shared" si="33"/>
        <v>0</v>
      </c>
    </row>
    <row r="660" spans="1:69">
      <c r="A660" s="55"/>
      <c r="B660" s="323"/>
      <c r="C660" s="59"/>
      <c r="D660" s="327"/>
      <c r="E660" s="56"/>
      <c r="F660" s="273"/>
      <c r="G660" s="60"/>
      <c r="H660" s="61" t="s">
        <v>914</v>
      </c>
      <c r="I660" s="60"/>
      <c r="J660" s="79"/>
      <c r="K660" s="64"/>
      <c r="L660" s="64"/>
      <c r="M660" s="64"/>
      <c r="N660" s="64"/>
      <c r="O660" s="64"/>
      <c r="P660" s="64"/>
      <c r="Q660" s="64"/>
      <c r="R660" s="64"/>
      <c r="S660" s="64"/>
      <c r="T660" s="64"/>
      <c r="U660" s="64"/>
      <c r="V660" s="64"/>
      <c r="W660" s="64"/>
    </row>
    <row r="661" spans="1:69">
      <c r="A661" s="55"/>
      <c r="B661" s="323"/>
      <c r="C661" s="59"/>
      <c r="D661" s="327"/>
      <c r="E661" s="56"/>
      <c r="F661" s="273"/>
      <c r="G661" s="60"/>
      <c r="H661" s="61" t="s">
        <v>915</v>
      </c>
      <c r="I661" s="60"/>
      <c r="J661" s="79"/>
      <c r="K661" s="64"/>
      <c r="L661" s="64"/>
      <c r="M661" s="64"/>
      <c r="N661" s="64"/>
      <c r="O661" s="64"/>
      <c r="P661" s="64"/>
      <c r="Q661" s="64"/>
      <c r="R661" s="64"/>
      <c r="S661" s="64"/>
      <c r="T661" s="64"/>
      <c r="U661" s="64"/>
      <c r="V661" s="64"/>
      <c r="W661" s="64"/>
    </row>
    <row r="662" spans="1:69">
      <c r="A662" s="55"/>
      <c r="B662" s="323"/>
      <c r="C662" s="59"/>
      <c r="D662" s="327"/>
      <c r="E662" s="56"/>
      <c r="F662" s="273"/>
      <c r="G662" s="60"/>
      <c r="H662" s="61" t="s">
        <v>916</v>
      </c>
      <c r="I662" s="60"/>
      <c r="J662" s="79"/>
      <c r="K662" s="64"/>
      <c r="L662" s="64"/>
      <c r="M662" s="64"/>
      <c r="N662" s="64"/>
      <c r="O662" s="64"/>
      <c r="P662" s="64"/>
      <c r="Q662" s="64"/>
      <c r="R662" s="64"/>
      <c r="S662" s="64"/>
      <c r="T662" s="64"/>
      <c r="U662" s="64"/>
      <c r="V662" s="64"/>
      <c r="W662" s="64"/>
      <c r="X662" s="148">
        <f t="shared" ref="X662:BA662" si="34">COUNTIF(X12:X646,"TQDN")</f>
        <v>0</v>
      </c>
      <c r="Y662" s="148">
        <f t="shared" si="34"/>
        <v>0</v>
      </c>
      <c r="Z662" s="148">
        <f t="shared" si="34"/>
        <v>0</v>
      </c>
      <c r="AA662" s="148">
        <f t="shared" si="34"/>
        <v>0</v>
      </c>
      <c r="AB662" s="148">
        <f t="shared" si="34"/>
        <v>0</v>
      </c>
      <c r="AC662" s="148">
        <f t="shared" si="34"/>
        <v>0</v>
      </c>
      <c r="AD662" s="148">
        <f t="shared" si="34"/>
        <v>0</v>
      </c>
      <c r="AE662" s="148">
        <f t="shared" si="34"/>
        <v>0</v>
      </c>
      <c r="AF662" s="148">
        <f t="shared" si="34"/>
        <v>0</v>
      </c>
      <c r="AG662" s="148">
        <f t="shared" si="34"/>
        <v>0</v>
      </c>
      <c r="AH662" s="148">
        <f t="shared" si="34"/>
        <v>0</v>
      </c>
      <c r="AI662" s="148">
        <f t="shared" si="34"/>
        <v>0</v>
      </c>
      <c r="AJ662" s="148">
        <f t="shared" si="34"/>
        <v>0</v>
      </c>
      <c r="AK662" s="148">
        <f t="shared" si="34"/>
        <v>0</v>
      </c>
      <c r="AL662" s="148">
        <f t="shared" si="34"/>
        <v>0</v>
      </c>
      <c r="AM662" s="148">
        <f t="shared" si="34"/>
        <v>0</v>
      </c>
      <c r="AN662" s="148">
        <f t="shared" si="34"/>
        <v>0</v>
      </c>
      <c r="AO662" s="148">
        <f t="shared" si="34"/>
        <v>0</v>
      </c>
      <c r="AP662" s="148">
        <f t="shared" si="34"/>
        <v>0</v>
      </c>
      <c r="AQ662" s="148">
        <f t="shared" si="34"/>
        <v>0</v>
      </c>
      <c r="AR662" s="148">
        <f t="shared" si="34"/>
        <v>0</v>
      </c>
      <c r="AS662" s="148">
        <f t="shared" si="34"/>
        <v>0</v>
      </c>
      <c r="AT662" s="148">
        <f t="shared" si="34"/>
        <v>0</v>
      </c>
      <c r="AU662" s="148">
        <f t="shared" si="34"/>
        <v>0</v>
      </c>
      <c r="AV662" s="148">
        <f t="shared" si="34"/>
        <v>0</v>
      </c>
      <c r="AW662" s="148">
        <f t="shared" si="34"/>
        <v>0</v>
      </c>
      <c r="AX662" s="148">
        <f t="shared" si="34"/>
        <v>0</v>
      </c>
      <c r="AY662" s="148">
        <f t="shared" si="34"/>
        <v>0</v>
      </c>
      <c r="AZ662" s="148">
        <f t="shared" si="34"/>
        <v>0</v>
      </c>
      <c r="BA662" s="148">
        <f t="shared" si="34"/>
        <v>0</v>
      </c>
      <c r="BB662" s="148">
        <f t="shared" ref="BB662:BP662" si="35">COUNTIF(BB12:BB646,"TQDN")</f>
        <v>0</v>
      </c>
      <c r="BC662" s="148">
        <f t="shared" si="35"/>
        <v>0</v>
      </c>
      <c r="BD662" s="148">
        <f t="shared" si="35"/>
        <v>0</v>
      </c>
      <c r="BE662" s="148">
        <f t="shared" si="35"/>
        <v>0</v>
      </c>
      <c r="BF662" s="148">
        <f t="shared" si="35"/>
        <v>0</v>
      </c>
      <c r="BG662" s="148">
        <f t="shared" si="35"/>
        <v>0</v>
      </c>
      <c r="BH662" s="148">
        <f t="shared" si="35"/>
        <v>0</v>
      </c>
      <c r="BI662" s="148">
        <f t="shared" si="35"/>
        <v>0</v>
      </c>
      <c r="BJ662" s="148">
        <f t="shared" si="35"/>
        <v>0</v>
      </c>
      <c r="BK662" s="148">
        <f t="shared" si="35"/>
        <v>0</v>
      </c>
      <c r="BL662" s="148">
        <f t="shared" si="35"/>
        <v>0</v>
      </c>
      <c r="BM662" s="148">
        <f t="shared" si="35"/>
        <v>0</v>
      </c>
      <c r="BN662" s="148">
        <f t="shared" si="35"/>
        <v>0</v>
      </c>
      <c r="BO662" s="148">
        <f t="shared" si="35"/>
        <v>0</v>
      </c>
      <c r="BP662" s="148">
        <f t="shared" si="35"/>
        <v>0</v>
      </c>
    </row>
    <row r="663" spans="1:69">
      <c r="A663" s="55"/>
      <c r="B663" s="323"/>
      <c r="C663" s="59"/>
      <c r="D663" s="327"/>
      <c r="E663" s="56"/>
      <c r="F663" s="273"/>
      <c r="G663" s="60"/>
      <c r="H663" s="61" t="s">
        <v>917</v>
      </c>
      <c r="I663" s="60"/>
      <c r="J663" s="79"/>
      <c r="K663" s="64"/>
      <c r="L663" s="64"/>
      <c r="M663" s="64"/>
      <c r="N663" s="64"/>
      <c r="O663" s="64"/>
      <c r="P663" s="64"/>
      <c r="Q663" s="64"/>
      <c r="R663" s="64"/>
      <c r="S663" s="64"/>
      <c r="T663" s="64"/>
      <c r="U663" s="64"/>
      <c r="V663" s="64"/>
      <c r="W663" s="64"/>
    </row>
    <row r="664" spans="1:69">
      <c r="A664" s="55"/>
      <c r="B664" s="323"/>
      <c r="C664" s="59"/>
      <c r="D664" s="327"/>
      <c r="E664" s="56"/>
      <c r="F664" s="273"/>
      <c r="G664" s="61"/>
      <c r="H664" s="61" t="s">
        <v>918</v>
      </c>
      <c r="I664" s="61"/>
      <c r="J664" s="80"/>
      <c r="K664" s="64"/>
      <c r="L664" s="64"/>
      <c r="M664" s="64"/>
      <c r="N664" s="64"/>
      <c r="O664" s="64"/>
      <c r="P664" s="64"/>
      <c r="Q664" s="64"/>
      <c r="R664" s="64"/>
      <c r="S664" s="64"/>
      <c r="T664" s="64"/>
      <c r="U664" s="64"/>
      <c r="V664" s="64"/>
      <c r="W664" s="64"/>
      <c r="X664" s="148">
        <f t="shared" ref="X664:BA664" si="36">COUNTIF(X14:X648,"KH")</f>
        <v>0</v>
      </c>
      <c r="Y664" s="148">
        <f t="shared" si="36"/>
        <v>0</v>
      </c>
      <c r="Z664" s="148">
        <f t="shared" si="36"/>
        <v>0</v>
      </c>
      <c r="AA664" s="148">
        <f t="shared" si="36"/>
        <v>0</v>
      </c>
      <c r="AB664" s="148">
        <f t="shared" si="36"/>
        <v>0</v>
      </c>
      <c r="AC664" s="148">
        <f t="shared" si="36"/>
        <v>0</v>
      </c>
      <c r="AD664" s="148">
        <f t="shared" si="36"/>
        <v>0</v>
      </c>
      <c r="AE664" s="148">
        <f t="shared" si="36"/>
        <v>0</v>
      </c>
      <c r="AF664" s="148">
        <f t="shared" si="36"/>
        <v>0</v>
      </c>
      <c r="AG664" s="148">
        <f t="shared" si="36"/>
        <v>0</v>
      </c>
      <c r="AH664" s="148">
        <f t="shared" si="36"/>
        <v>0</v>
      </c>
      <c r="AI664" s="148">
        <f t="shared" si="36"/>
        <v>0</v>
      </c>
      <c r="AJ664" s="148">
        <f t="shared" si="36"/>
        <v>0</v>
      </c>
      <c r="AK664" s="148">
        <f t="shared" si="36"/>
        <v>0</v>
      </c>
      <c r="AL664" s="148">
        <f t="shared" si="36"/>
        <v>0</v>
      </c>
      <c r="AM664" s="148">
        <f t="shared" si="36"/>
        <v>0</v>
      </c>
      <c r="AN664" s="148">
        <f t="shared" si="36"/>
        <v>0</v>
      </c>
      <c r="AO664" s="148">
        <f t="shared" si="36"/>
        <v>0</v>
      </c>
      <c r="AP664" s="148">
        <f t="shared" si="36"/>
        <v>0</v>
      </c>
      <c r="AQ664" s="148">
        <f t="shared" si="36"/>
        <v>0</v>
      </c>
      <c r="AR664" s="148">
        <f t="shared" si="36"/>
        <v>0</v>
      </c>
      <c r="AS664" s="148">
        <f t="shared" si="36"/>
        <v>0</v>
      </c>
      <c r="AT664" s="148">
        <f t="shared" si="36"/>
        <v>0</v>
      </c>
      <c r="AU664" s="148">
        <f t="shared" si="36"/>
        <v>0</v>
      </c>
      <c r="AV664" s="148">
        <f t="shared" si="36"/>
        <v>0</v>
      </c>
      <c r="AW664" s="148">
        <f t="shared" si="36"/>
        <v>0</v>
      </c>
      <c r="AX664" s="148">
        <f t="shared" si="36"/>
        <v>0</v>
      </c>
      <c r="AY664" s="148">
        <f t="shared" si="36"/>
        <v>0</v>
      </c>
      <c r="AZ664" s="148">
        <f t="shared" si="36"/>
        <v>0</v>
      </c>
      <c r="BA664" s="148">
        <f t="shared" si="36"/>
        <v>0</v>
      </c>
      <c r="BB664" s="148">
        <f t="shared" ref="BB664:BP664" si="37">COUNTIF(BB14:BB648,"KH")</f>
        <v>0</v>
      </c>
      <c r="BC664" s="148">
        <f t="shared" si="37"/>
        <v>0</v>
      </c>
      <c r="BD664" s="148">
        <f t="shared" si="37"/>
        <v>0</v>
      </c>
      <c r="BE664" s="148">
        <f t="shared" si="37"/>
        <v>0</v>
      </c>
      <c r="BF664" s="148">
        <f t="shared" si="37"/>
        <v>0</v>
      </c>
      <c r="BG664" s="148">
        <f t="shared" si="37"/>
        <v>0</v>
      </c>
      <c r="BH664" s="148">
        <f t="shared" si="37"/>
        <v>0</v>
      </c>
      <c r="BI664" s="148">
        <f t="shared" si="37"/>
        <v>0</v>
      </c>
      <c r="BJ664" s="148">
        <f t="shared" si="37"/>
        <v>0</v>
      </c>
      <c r="BK664" s="148">
        <f t="shared" si="37"/>
        <v>0</v>
      </c>
      <c r="BL664" s="148">
        <f t="shared" si="37"/>
        <v>0</v>
      </c>
      <c r="BM664" s="148">
        <f t="shared" si="37"/>
        <v>0</v>
      </c>
      <c r="BN664" s="148">
        <f t="shared" si="37"/>
        <v>0</v>
      </c>
      <c r="BO664" s="148">
        <f t="shared" si="37"/>
        <v>0</v>
      </c>
      <c r="BP664" s="148">
        <f t="shared" si="37"/>
        <v>0</v>
      </c>
    </row>
    <row r="665" spans="1:69">
      <c r="A665" s="55"/>
      <c r="B665" s="323"/>
      <c r="C665" s="59"/>
      <c r="D665" s="327"/>
      <c r="E665" s="56"/>
      <c r="F665" s="273"/>
      <c r="G665" s="62"/>
      <c r="H665" s="228" t="s">
        <v>919</v>
      </c>
      <c r="I665" s="62"/>
      <c r="J665" s="81"/>
      <c r="K665" s="64"/>
      <c r="L665" s="64"/>
      <c r="M665" s="64"/>
      <c r="N665" s="64"/>
      <c r="O665" s="64"/>
      <c r="P665" s="64"/>
      <c r="Q665" s="64"/>
      <c r="R665" s="64"/>
      <c r="S665" s="64"/>
      <c r="T665" s="64"/>
      <c r="U665" s="64"/>
      <c r="V665" s="64"/>
      <c r="W665" s="64"/>
    </row>
    <row r="666" spans="1:69">
      <c r="A666" s="63"/>
      <c r="B666" s="323"/>
      <c r="C666" s="63"/>
      <c r="D666" s="324" t="s">
        <v>920</v>
      </c>
      <c r="E666" s="63"/>
      <c r="F666" s="63"/>
      <c r="G666" s="328"/>
      <c r="H666" s="238" t="s">
        <v>921</v>
      </c>
      <c r="I666" s="242"/>
      <c r="J666" s="78"/>
      <c r="K666" s="237"/>
      <c r="L666" s="237"/>
      <c r="M666" s="237"/>
      <c r="N666" s="237"/>
      <c r="O666" s="237"/>
      <c r="P666" s="237"/>
      <c r="Q666" s="237"/>
      <c r="R666" s="237"/>
      <c r="S666" s="237"/>
      <c r="T666" s="237"/>
      <c r="U666" s="237"/>
      <c r="V666" s="237"/>
      <c r="W666" s="237"/>
      <c r="X666" s="150">
        <f t="shared" ref="X666:BD666" si="38">COUNTIF(X9:X210,"HĐH")+COUNTIF(X9:X210,"HĐH-HĐNT")</f>
        <v>0</v>
      </c>
      <c r="Y666" s="150">
        <f t="shared" si="38"/>
        <v>0</v>
      </c>
      <c r="Z666" s="150">
        <f t="shared" si="38"/>
        <v>0</v>
      </c>
      <c r="AA666" s="150">
        <f t="shared" si="38"/>
        <v>0</v>
      </c>
      <c r="AB666" s="150">
        <f t="shared" si="38"/>
        <v>0</v>
      </c>
      <c r="AC666" s="150">
        <f t="shared" si="38"/>
        <v>0</v>
      </c>
      <c r="AD666" s="150">
        <f t="shared" si="38"/>
        <v>0</v>
      </c>
      <c r="AE666" s="150">
        <f t="shared" si="38"/>
        <v>0</v>
      </c>
      <c r="AF666" s="150">
        <f t="shared" si="38"/>
        <v>0</v>
      </c>
      <c r="AG666" s="150">
        <f t="shared" si="38"/>
        <v>0</v>
      </c>
      <c r="AH666" s="150">
        <f t="shared" si="38"/>
        <v>0</v>
      </c>
      <c r="AI666" s="150">
        <f t="shared" si="38"/>
        <v>0</v>
      </c>
      <c r="AJ666" s="150">
        <f t="shared" si="38"/>
        <v>0</v>
      </c>
      <c r="AK666" s="150">
        <f t="shared" si="38"/>
        <v>0</v>
      </c>
      <c r="AL666" s="150">
        <f t="shared" si="38"/>
        <v>0</v>
      </c>
      <c r="AM666" s="150">
        <f t="shared" si="38"/>
        <v>0</v>
      </c>
      <c r="AN666" s="150">
        <f t="shared" si="38"/>
        <v>0</v>
      </c>
      <c r="AO666" s="150">
        <f t="shared" si="38"/>
        <v>0</v>
      </c>
      <c r="AP666" s="150">
        <f t="shared" si="38"/>
        <v>0</v>
      </c>
      <c r="AQ666" s="150">
        <f t="shared" si="38"/>
        <v>0</v>
      </c>
      <c r="AR666" s="150">
        <f t="shared" si="38"/>
        <v>0</v>
      </c>
      <c r="AS666" s="150">
        <f t="shared" si="38"/>
        <v>0</v>
      </c>
      <c r="AT666" s="150">
        <f t="shared" si="38"/>
        <v>0</v>
      </c>
      <c r="AU666" s="150">
        <f t="shared" si="38"/>
        <v>0</v>
      </c>
      <c r="AV666" s="150">
        <f t="shared" si="38"/>
        <v>0</v>
      </c>
      <c r="AW666" s="150">
        <f t="shared" si="38"/>
        <v>0</v>
      </c>
      <c r="AX666" s="150">
        <f t="shared" si="38"/>
        <v>0</v>
      </c>
      <c r="AY666" s="150">
        <f t="shared" si="38"/>
        <v>0</v>
      </c>
      <c r="AZ666" s="150">
        <f t="shared" si="38"/>
        <v>0</v>
      </c>
      <c r="BA666" s="150">
        <f t="shared" si="38"/>
        <v>0</v>
      </c>
      <c r="BB666" s="150">
        <f t="shared" si="38"/>
        <v>0</v>
      </c>
      <c r="BC666" s="150">
        <f t="shared" si="38"/>
        <v>0</v>
      </c>
      <c r="BD666" s="150">
        <f t="shared" si="38"/>
        <v>0</v>
      </c>
      <c r="BE666" s="150">
        <f t="shared" ref="BE666:BP666" si="39">COUNTIF(BE9:BE210,"HĐH")+COUNTIF(BE9:BE210,"HĐH-HĐNT")</f>
        <v>0</v>
      </c>
      <c r="BF666" s="150">
        <f t="shared" si="39"/>
        <v>0</v>
      </c>
      <c r="BG666" s="150">
        <f t="shared" si="39"/>
        <v>0</v>
      </c>
      <c r="BH666" s="150">
        <f t="shared" si="39"/>
        <v>0</v>
      </c>
      <c r="BI666" s="150">
        <f t="shared" si="39"/>
        <v>0</v>
      </c>
      <c r="BJ666" s="150">
        <f t="shared" si="39"/>
        <v>0</v>
      </c>
      <c r="BK666" s="150">
        <f t="shared" si="39"/>
        <v>0</v>
      </c>
      <c r="BL666" s="150">
        <f t="shared" si="39"/>
        <v>0</v>
      </c>
      <c r="BM666" s="150">
        <f t="shared" si="39"/>
        <v>0</v>
      </c>
      <c r="BN666" s="150">
        <f t="shared" si="39"/>
        <v>0</v>
      </c>
      <c r="BO666" s="150">
        <f t="shared" si="39"/>
        <v>0</v>
      </c>
      <c r="BP666" s="150">
        <f t="shared" si="39"/>
        <v>0</v>
      </c>
    </row>
    <row r="667" spans="1:69">
      <c r="A667" s="63"/>
      <c r="B667" s="323"/>
      <c r="C667" s="63"/>
      <c r="D667" s="325"/>
      <c r="E667" s="63"/>
      <c r="F667" s="63"/>
      <c r="G667" s="329"/>
      <c r="H667" s="238" t="s">
        <v>922</v>
      </c>
      <c r="I667" s="239"/>
      <c r="J667" s="78"/>
      <c r="K667" s="240"/>
      <c r="L667" s="240"/>
      <c r="M667" s="240"/>
      <c r="N667" s="241"/>
      <c r="O667" s="241"/>
      <c r="P667" s="241"/>
      <c r="Q667" s="241"/>
      <c r="R667" s="240"/>
      <c r="S667" s="240"/>
      <c r="T667" s="240"/>
      <c r="U667" s="240"/>
      <c r="V667" s="240"/>
      <c r="W667" s="240"/>
    </row>
    <row r="668" spans="1:69">
      <c r="A668" s="63"/>
      <c r="B668" s="323"/>
      <c r="C668" s="63"/>
      <c r="D668" s="325"/>
      <c r="E668" s="63"/>
      <c r="F668" s="63"/>
      <c r="G668" s="329"/>
      <c r="H668" s="238" t="s">
        <v>923</v>
      </c>
      <c r="I668" s="239"/>
      <c r="J668" s="78"/>
      <c r="K668" s="237"/>
      <c r="L668" s="237"/>
      <c r="M668" s="237"/>
      <c r="N668" s="237"/>
      <c r="O668" s="237"/>
      <c r="P668" s="237"/>
      <c r="Q668" s="237"/>
      <c r="R668" s="237"/>
      <c r="S668" s="237"/>
      <c r="T668" s="237"/>
      <c r="U668" s="237"/>
      <c r="V668" s="237"/>
      <c r="W668" s="237"/>
      <c r="X668" s="150">
        <f t="shared" ref="X668:BB668" si="40">COUNTIF(X385:X472,"HĐH")+COUNTIF(X385:X472,"HĐH-HĐC")+COUNTIF(X385:X472,"HĐH-HĐG")</f>
        <v>0</v>
      </c>
      <c r="Y668" s="150">
        <f t="shared" si="40"/>
        <v>0</v>
      </c>
      <c r="Z668" s="150">
        <f t="shared" si="40"/>
        <v>0</v>
      </c>
      <c r="AA668" s="150">
        <f t="shared" si="40"/>
        <v>0</v>
      </c>
      <c r="AB668" s="150">
        <f t="shared" si="40"/>
        <v>0</v>
      </c>
      <c r="AC668" s="150">
        <f t="shared" si="40"/>
        <v>0</v>
      </c>
      <c r="AD668" s="150">
        <f t="shared" si="40"/>
        <v>0</v>
      </c>
      <c r="AE668" s="150">
        <f t="shared" si="40"/>
        <v>0</v>
      </c>
      <c r="AF668" s="150">
        <f t="shared" si="40"/>
        <v>0</v>
      </c>
      <c r="AG668" s="150">
        <f t="shared" si="40"/>
        <v>0</v>
      </c>
      <c r="AH668" s="150">
        <f t="shared" si="40"/>
        <v>0</v>
      </c>
      <c r="AI668" s="150">
        <f t="shared" si="40"/>
        <v>0</v>
      </c>
      <c r="AJ668" s="150">
        <f t="shared" si="40"/>
        <v>0</v>
      </c>
      <c r="AK668" s="150">
        <f t="shared" si="40"/>
        <v>0</v>
      </c>
      <c r="AL668" s="150">
        <f t="shared" si="40"/>
        <v>0</v>
      </c>
      <c r="AM668" s="150">
        <f t="shared" si="40"/>
        <v>0</v>
      </c>
      <c r="AN668" s="150">
        <f t="shared" si="40"/>
        <v>0</v>
      </c>
      <c r="AO668" s="150">
        <f t="shared" si="40"/>
        <v>0</v>
      </c>
      <c r="AP668" s="150">
        <f t="shared" si="40"/>
        <v>0</v>
      </c>
      <c r="AQ668" s="150">
        <f t="shared" si="40"/>
        <v>0</v>
      </c>
      <c r="AR668" s="150">
        <f t="shared" si="40"/>
        <v>0</v>
      </c>
      <c r="AS668" s="150">
        <f t="shared" si="40"/>
        <v>0</v>
      </c>
      <c r="AT668" s="150">
        <f t="shared" si="40"/>
        <v>0</v>
      </c>
      <c r="AU668" s="150">
        <f t="shared" si="40"/>
        <v>0</v>
      </c>
      <c r="AV668" s="150">
        <f t="shared" si="40"/>
        <v>0</v>
      </c>
      <c r="AW668" s="150">
        <f t="shared" si="40"/>
        <v>0</v>
      </c>
      <c r="AX668" s="150">
        <f t="shared" si="40"/>
        <v>0</v>
      </c>
      <c r="AY668" s="150">
        <f t="shared" si="40"/>
        <v>0</v>
      </c>
      <c r="AZ668" s="150">
        <f t="shared" si="40"/>
        <v>0</v>
      </c>
      <c r="BA668" s="150">
        <f t="shared" si="40"/>
        <v>0</v>
      </c>
      <c r="BB668" s="150">
        <f t="shared" si="40"/>
        <v>0</v>
      </c>
      <c r="BC668" s="150">
        <f t="shared" ref="BC668:BP668" si="41">COUNTIF(BC385:BC472,"HĐH")+COUNTIF(BC385:BC472,"HĐH-HĐC")+COUNTIF(BC385:BC472,"HĐH-HĐG")</f>
        <v>0</v>
      </c>
      <c r="BD668" s="150">
        <f t="shared" si="41"/>
        <v>0</v>
      </c>
      <c r="BE668" s="150">
        <f t="shared" si="41"/>
        <v>0</v>
      </c>
      <c r="BF668" s="150">
        <f t="shared" si="41"/>
        <v>0</v>
      </c>
      <c r="BG668" s="150">
        <f t="shared" si="41"/>
        <v>0</v>
      </c>
      <c r="BH668" s="150">
        <f t="shared" si="41"/>
        <v>0</v>
      </c>
      <c r="BI668" s="150">
        <f t="shared" si="41"/>
        <v>0</v>
      </c>
      <c r="BJ668" s="150">
        <f t="shared" si="41"/>
        <v>0</v>
      </c>
      <c r="BK668" s="150">
        <f t="shared" si="41"/>
        <v>0</v>
      </c>
      <c r="BL668" s="150">
        <f t="shared" si="41"/>
        <v>0</v>
      </c>
      <c r="BM668" s="150">
        <f t="shared" si="41"/>
        <v>0</v>
      </c>
      <c r="BN668" s="150">
        <f t="shared" si="41"/>
        <v>0</v>
      </c>
      <c r="BO668" s="150">
        <f t="shared" si="41"/>
        <v>0</v>
      </c>
      <c r="BP668" s="150">
        <f t="shared" si="41"/>
        <v>0</v>
      </c>
    </row>
    <row r="669" spans="1:69">
      <c r="A669" s="63"/>
      <c r="B669" s="323"/>
      <c r="C669" s="63"/>
      <c r="D669" s="325"/>
      <c r="E669" s="63"/>
      <c r="F669" s="63"/>
      <c r="G669" s="329"/>
      <c r="H669" s="238" t="s">
        <v>924</v>
      </c>
      <c r="I669" s="239"/>
      <c r="J669" s="78"/>
      <c r="K669" s="237"/>
      <c r="L669" s="237"/>
      <c r="M669" s="237"/>
      <c r="N669" s="237"/>
      <c r="O669" s="237"/>
      <c r="P669" s="237"/>
      <c r="Q669" s="237"/>
      <c r="R669" s="237"/>
      <c r="S669" s="237"/>
      <c r="T669" s="237"/>
      <c r="U669" s="237"/>
      <c r="V669" s="237"/>
      <c r="W669" s="237"/>
      <c r="X669" s="150">
        <f t="shared" ref="X669:BA669" si="42">COUNTIF(X476:X538,"HĐH")</f>
        <v>0</v>
      </c>
      <c r="Y669" s="150">
        <f t="shared" si="42"/>
        <v>0</v>
      </c>
      <c r="Z669" s="150">
        <f t="shared" si="42"/>
        <v>0</v>
      </c>
      <c r="AA669" s="150">
        <f t="shared" si="42"/>
        <v>0</v>
      </c>
      <c r="AB669" s="150">
        <f t="shared" si="42"/>
        <v>0</v>
      </c>
      <c r="AC669" s="150">
        <f t="shared" si="42"/>
        <v>0</v>
      </c>
      <c r="AD669" s="150">
        <f t="shared" si="42"/>
        <v>0</v>
      </c>
      <c r="AE669" s="150">
        <f t="shared" si="42"/>
        <v>0</v>
      </c>
      <c r="AF669" s="150">
        <f t="shared" si="42"/>
        <v>0</v>
      </c>
      <c r="AG669" s="150">
        <f t="shared" si="42"/>
        <v>0</v>
      </c>
      <c r="AH669" s="150">
        <f t="shared" si="42"/>
        <v>0</v>
      </c>
      <c r="AI669" s="150">
        <f t="shared" si="42"/>
        <v>0</v>
      </c>
      <c r="AJ669" s="150">
        <f t="shared" si="42"/>
        <v>0</v>
      </c>
      <c r="AK669" s="150">
        <f t="shared" si="42"/>
        <v>0</v>
      </c>
      <c r="AL669" s="150">
        <f t="shared" si="42"/>
        <v>0</v>
      </c>
      <c r="AM669" s="150">
        <f t="shared" si="42"/>
        <v>0</v>
      </c>
      <c r="AN669" s="150">
        <f t="shared" si="42"/>
        <v>0</v>
      </c>
      <c r="AO669" s="150">
        <f t="shared" si="42"/>
        <v>0</v>
      </c>
      <c r="AP669" s="150">
        <f t="shared" si="42"/>
        <v>0</v>
      </c>
      <c r="AQ669" s="150">
        <f t="shared" si="42"/>
        <v>0</v>
      </c>
      <c r="AR669" s="150">
        <f t="shared" si="42"/>
        <v>0</v>
      </c>
      <c r="AS669" s="150">
        <f t="shared" si="42"/>
        <v>0</v>
      </c>
      <c r="AT669" s="150">
        <f t="shared" si="42"/>
        <v>0</v>
      </c>
      <c r="AU669" s="150">
        <f t="shared" si="42"/>
        <v>0</v>
      </c>
      <c r="AV669" s="150">
        <f t="shared" si="42"/>
        <v>0</v>
      </c>
      <c r="AW669" s="150">
        <f t="shared" si="42"/>
        <v>0</v>
      </c>
      <c r="AX669" s="150">
        <f t="shared" si="42"/>
        <v>0</v>
      </c>
      <c r="AY669" s="150">
        <f t="shared" si="42"/>
        <v>0</v>
      </c>
      <c r="AZ669" s="150">
        <f t="shared" si="42"/>
        <v>0</v>
      </c>
      <c r="BA669" s="150">
        <f t="shared" si="42"/>
        <v>0</v>
      </c>
      <c r="BB669" s="150">
        <f t="shared" ref="BB669:BP669" si="43">COUNTIF(BB476:BB538,"HĐH")</f>
        <v>0</v>
      </c>
      <c r="BC669" s="150">
        <f t="shared" si="43"/>
        <v>0</v>
      </c>
      <c r="BD669" s="150">
        <f t="shared" si="43"/>
        <v>0</v>
      </c>
      <c r="BE669" s="150">
        <f t="shared" si="43"/>
        <v>0</v>
      </c>
      <c r="BF669" s="150">
        <f t="shared" si="43"/>
        <v>0</v>
      </c>
      <c r="BG669" s="150">
        <f t="shared" si="43"/>
        <v>0</v>
      </c>
      <c r="BH669" s="150">
        <f t="shared" si="43"/>
        <v>0</v>
      </c>
      <c r="BI669" s="150">
        <f t="shared" si="43"/>
        <v>0</v>
      </c>
      <c r="BJ669" s="150">
        <f t="shared" si="43"/>
        <v>0</v>
      </c>
      <c r="BK669" s="150">
        <f t="shared" si="43"/>
        <v>0</v>
      </c>
      <c r="BL669" s="150">
        <f t="shared" si="43"/>
        <v>0</v>
      </c>
      <c r="BM669" s="150">
        <f t="shared" si="43"/>
        <v>0</v>
      </c>
      <c r="BN669" s="150">
        <f t="shared" si="43"/>
        <v>0</v>
      </c>
      <c r="BO669" s="150">
        <f t="shared" si="43"/>
        <v>0</v>
      </c>
      <c r="BP669" s="150">
        <f t="shared" si="43"/>
        <v>0</v>
      </c>
    </row>
    <row r="670" spans="1:69">
      <c r="A670" s="63"/>
      <c r="B670" s="323"/>
      <c r="C670" s="63"/>
      <c r="D670" s="326"/>
      <c r="E670" s="63"/>
      <c r="F670" s="63"/>
      <c r="G670" s="330"/>
      <c r="H670" s="238" t="s">
        <v>925</v>
      </c>
      <c r="I670" s="243"/>
      <c r="J670" s="78"/>
      <c r="K670" s="237"/>
      <c r="L670" s="237"/>
      <c r="M670" s="237"/>
      <c r="N670" s="237"/>
      <c r="O670" s="237"/>
      <c r="P670" s="237"/>
      <c r="Q670" s="237"/>
      <c r="R670" s="237"/>
      <c r="S670" s="237"/>
      <c r="T670" s="237"/>
      <c r="U670" s="237"/>
      <c r="V670" s="237"/>
      <c r="W670" s="237"/>
    </row>
    <row r="671" spans="1:69" s="67" customFormat="1">
      <c r="B671" s="232"/>
      <c r="C671" s="233"/>
      <c r="D671" s="232"/>
      <c r="H671" s="229"/>
    </row>
    <row r="672" spans="1:69" ht="15.75" customHeight="1">
      <c r="B672" s="346" t="s">
        <v>944</v>
      </c>
      <c r="C672" s="347"/>
      <c r="D672" s="152" t="s">
        <v>945</v>
      </c>
      <c r="E672" s="152"/>
      <c r="F672" s="152"/>
      <c r="G672" s="152"/>
      <c r="H672" s="152"/>
      <c r="I672" s="143"/>
      <c r="J672" s="143"/>
      <c r="K672" s="143"/>
      <c r="L672" s="143"/>
      <c r="M672" s="143"/>
      <c r="N672" s="143"/>
      <c r="O672" s="143"/>
      <c r="P672" s="143"/>
      <c r="Q672" s="143"/>
      <c r="R672" s="143"/>
      <c r="S672" s="143"/>
      <c r="T672" s="143"/>
      <c r="U672" s="143"/>
      <c r="V672" s="143"/>
      <c r="W672" s="143"/>
      <c r="X672" s="137"/>
      <c r="Y672" s="137"/>
      <c r="Z672" s="137"/>
      <c r="AA672" s="137"/>
      <c r="AP672" s="137"/>
      <c r="AQ672" s="137"/>
      <c r="AR672" s="137"/>
      <c r="AS672" s="137"/>
      <c r="AT672" s="137"/>
      <c r="AU672" s="137"/>
      <c r="AV672" s="137"/>
      <c r="AW672" s="137"/>
      <c r="AX672" s="137"/>
      <c r="AY672" s="137"/>
      <c r="AZ672" s="137"/>
      <c r="BP672" s="137"/>
      <c r="BQ672" s="137"/>
    </row>
    <row r="673" spans="2:69" ht="15.75" customHeight="1">
      <c r="B673" s="348"/>
      <c r="C673" s="349"/>
      <c r="D673" s="152" t="s">
        <v>946</v>
      </c>
      <c r="E673" s="152"/>
      <c r="F673" s="152"/>
      <c r="G673" s="152"/>
      <c r="H673" s="152"/>
      <c r="I673" s="143"/>
      <c r="J673" s="143"/>
      <c r="K673" s="143"/>
      <c r="L673" s="143"/>
      <c r="M673" s="143"/>
      <c r="N673" s="143"/>
      <c r="O673" s="143"/>
      <c r="P673" s="143"/>
      <c r="Q673" s="143"/>
      <c r="R673" s="143"/>
      <c r="S673" s="143"/>
      <c r="T673" s="143"/>
      <c r="U673" s="143"/>
      <c r="V673" s="143"/>
      <c r="W673" s="143"/>
      <c r="X673" s="41"/>
      <c r="Y673" s="41"/>
      <c r="Z673" s="41"/>
      <c r="AA673" s="41"/>
      <c r="AP673" s="41"/>
      <c r="AQ673" s="41"/>
      <c r="AR673" s="41"/>
      <c r="AS673" s="41"/>
      <c r="AT673" s="41"/>
      <c r="AU673" s="41"/>
      <c r="AV673" s="41"/>
      <c r="AW673" s="41"/>
      <c r="AX673" s="41"/>
      <c r="AY673" s="41"/>
      <c r="AZ673" s="41"/>
      <c r="BP673" s="41"/>
      <c r="BQ673" s="41"/>
    </row>
    <row r="674" spans="2:69" ht="15.75" customHeight="1">
      <c r="B674" s="348"/>
      <c r="C674" s="349"/>
      <c r="D674" s="152" t="s">
        <v>947</v>
      </c>
      <c r="E674" s="152"/>
      <c r="F674" s="152"/>
      <c r="G674" s="152"/>
      <c r="H674" s="152"/>
      <c r="I674" s="143"/>
      <c r="J674" s="143"/>
      <c r="K674" s="143"/>
      <c r="L674" s="143"/>
      <c r="M674" s="143"/>
      <c r="N674" s="143"/>
      <c r="O674" s="143"/>
      <c r="P674" s="143"/>
      <c r="Q674" s="143"/>
      <c r="R674" s="143"/>
      <c r="S674" s="143"/>
      <c r="T674" s="143"/>
      <c r="U674" s="143"/>
      <c r="V674" s="143"/>
      <c r="W674" s="143"/>
      <c r="X674" s="41"/>
      <c r="Y674" s="41"/>
      <c r="Z674" s="41"/>
      <c r="AA674" s="41"/>
      <c r="AP674" s="41"/>
      <c r="AQ674" s="41"/>
      <c r="AR674" s="41"/>
      <c r="AS674" s="41"/>
      <c r="AT674" s="41"/>
      <c r="AU674" s="41"/>
      <c r="AV674" s="41"/>
      <c r="AW674" s="41"/>
      <c r="AX674" s="41"/>
      <c r="AY674" s="41"/>
      <c r="AZ674" s="41"/>
      <c r="BP674" s="41"/>
      <c r="BQ674" s="41"/>
    </row>
    <row r="675" spans="2:69" ht="15.75" customHeight="1">
      <c r="B675" s="348"/>
      <c r="C675" s="349"/>
      <c r="D675" s="152" t="s">
        <v>948</v>
      </c>
      <c r="E675" s="152"/>
      <c r="F675" s="152"/>
      <c r="G675" s="152"/>
      <c r="H675" s="152"/>
      <c r="I675" s="143"/>
      <c r="J675" s="143"/>
      <c r="K675" s="143"/>
      <c r="L675" s="143"/>
      <c r="M675" s="143"/>
      <c r="N675" s="143"/>
      <c r="O675" s="143"/>
      <c r="P675" s="143"/>
      <c r="Q675" s="143"/>
      <c r="R675" s="143"/>
      <c r="S675" s="143"/>
      <c r="T675" s="143"/>
      <c r="U675" s="143"/>
      <c r="V675" s="143"/>
      <c r="W675" s="143"/>
      <c r="X675" s="41"/>
      <c r="Y675" s="41"/>
      <c r="Z675" s="41"/>
      <c r="AA675" s="41"/>
      <c r="AP675" s="41"/>
      <c r="AQ675" s="41"/>
      <c r="AR675" s="41"/>
      <c r="AS675" s="41"/>
      <c r="AT675" s="41"/>
      <c r="AU675" s="41"/>
      <c r="AV675" s="41"/>
      <c r="AW675" s="41"/>
      <c r="AX675" s="41"/>
      <c r="AY675" s="41"/>
      <c r="AZ675" s="41"/>
      <c r="BP675" s="41"/>
      <c r="BQ675" s="41"/>
    </row>
    <row r="676" spans="2:69" ht="15.75" customHeight="1">
      <c r="B676" s="348"/>
      <c r="C676" s="349"/>
      <c r="D676" s="152" t="s">
        <v>949</v>
      </c>
      <c r="E676" s="152"/>
      <c r="F676" s="152"/>
      <c r="G676" s="152"/>
      <c r="H676" s="152"/>
      <c r="I676" s="143"/>
      <c r="J676" s="143"/>
      <c r="K676" s="143"/>
      <c r="L676" s="143"/>
      <c r="M676" s="143"/>
      <c r="N676" s="143"/>
      <c r="O676" s="143"/>
      <c r="P676" s="143"/>
      <c r="Q676" s="143"/>
      <c r="R676" s="143"/>
      <c r="S676" s="143"/>
      <c r="T676" s="143"/>
      <c r="U676" s="143"/>
      <c r="V676" s="143"/>
      <c r="W676" s="143"/>
      <c r="X676" s="41"/>
      <c r="Y676" s="41"/>
      <c r="Z676" s="41"/>
      <c r="AA676" s="41"/>
      <c r="AP676" s="41"/>
      <c r="AQ676" s="41"/>
      <c r="AR676" s="41"/>
      <c r="AS676" s="41"/>
      <c r="AT676" s="41"/>
      <c r="AU676" s="41"/>
      <c r="AV676" s="41"/>
      <c r="AW676" s="41"/>
      <c r="AX676" s="41"/>
      <c r="AY676" s="41"/>
      <c r="AZ676" s="41"/>
      <c r="BP676" s="41"/>
      <c r="BQ676" s="41"/>
    </row>
    <row r="677" spans="2:69" ht="15" customHeight="1">
      <c r="B677" s="348"/>
      <c r="C677" s="349"/>
      <c r="D677" s="153" t="s">
        <v>950</v>
      </c>
      <c r="E677" s="153"/>
      <c r="F677" s="153"/>
      <c r="G677" s="153"/>
      <c r="H677" s="153"/>
      <c r="I677" s="143"/>
      <c r="J677" s="143"/>
      <c r="K677" s="143"/>
      <c r="L677" s="143"/>
      <c r="M677" s="143"/>
      <c r="N677" s="143"/>
      <c r="O677" s="143"/>
      <c r="P677" s="143"/>
      <c r="Q677" s="143"/>
      <c r="R677" s="143"/>
      <c r="S677" s="143"/>
      <c r="T677" s="143"/>
      <c r="U677" s="143"/>
      <c r="V677" s="143"/>
      <c r="W677" s="143"/>
      <c r="X677" s="41"/>
      <c r="Y677" s="41"/>
      <c r="Z677" s="41"/>
      <c r="AA677" s="41"/>
      <c r="AP677" s="40"/>
      <c r="AQ677" s="40"/>
      <c r="AR677" s="40"/>
      <c r="AS677" s="40"/>
      <c r="AT677" s="41"/>
      <c r="AU677" s="41"/>
      <c r="AV677" s="41"/>
      <c r="AW677" s="41"/>
      <c r="AX677" s="41"/>
      <c r="AY677" s="41"/>
      <c r="AZ677" s="41"/>
      <c r="BP677" s="40"/>
      <c r="BQ677" s="40"/>
    </row>
    <row r="678" spans="2:69" ht="15" customHeight="1">
      <c r="B678" s="350"/>
      <c r="C678" s="351"/>
      <c r="D678" s="153"/>
      <c r="E678" s="153"/>
      <c r="F678" s="153"/>
      <c r="G678" s="153"/>
      <c r="H678" s="153"/>
      <c r="I678" s="143"/>
      <c r="J678" s="143"/>
      <c r="K678" s="143"/>
      <c r="L678" s="143"/>
      <c r="M678" s="143"/>
      <c r="N678" s="143"/>
      <c r="O678" s="143"/>
      <c r="P678" s="143"/>
      <c r="Q678" s="143"/>
      <c r="R678" s="143"/>
      <c r="S678" s="143"/>
      <c r="T678" s="143"/>
      <c r="U678" s="143"/>
      <c r="V678" s="143"/>
      <c r="W678" s="143"/>
      <c r="X678" s="41"/>
      <c r="Y678" s="41"/>
      <c r="Z678" s="41"/>
      <c r="AA678" s="41"/>
      <c r="AP678" s="41"/>
      <c r="AQ678" s="41"/>
      <c r="AR678" s="41"/>
      <c r="AS678" s="41"/>
      <c r="AT678" s="41"/>
      <c r="AU678" s="41"/>
      <c r="AV678" s="41"/>
      <c r="AW678" s="41"/>
      <c r="AX678" s="41"/>
      <c r="AY678" s="41"/>
      <c r="AZ678" s="41"/>
      <c r="BP678" s="41"/>
      <c r="BQ678" s="41"/>
    </row>
    <row r="679" spans="2:69" ht="15.75" customHeight="1">
      <c r="B679" s="340" t="s">
        <v>951</v>
      </c>
      <c r="C679" s="341"/>
      <c r="D679" s="163" t="s">
        <v>945</v>
      </c>
      <c r="E679" s="164"/>
      <c r="F679" s="164"/>
      <c r="G679" s="164"/>
      <c r="H679" s="165"/>
    </row>
    <row r="680" spans="2:69" ht="15.75" customHeight="1">
      <c r="B680" s="342"/>
      <c r="C680" s="343"/>
      <c r="D680" s="166" t="s">
        <v>946</v>
      </c>
      <c r="E680" s="167"/>
      <c r="F680" s="167"/>
      <c r="G680" s="167"/>
      <c r="H680" s="168"/>
    </row>
    <row r="681" spans="2:69" ht="15.75" customHeight="1">
      <c r="B681" s="342"/>
      <c r="C681" s="343"/>
      <c r="D681" s="166" t="s">
        <v>947</v>
      </c>
      <c r="E681" s="167"/>
      <c r="F681" s="167"/>
      <c r="G681" s="167"/>
      <c r="H681" s="168"/>
    </row>
    <row r="682" spans="2:69" ht="15.75" customHeight="1">
      <c r="B682" s="342"/>
      <c r="C682" s="343"/>
      <c r="D682" s="166" t="s">
        <v>948</v>
      </c>
      <c r="E682" s="167"/>
      <c r="F682" s="167"/>
      <c r="G682" s="167"/>
      <c r="H682" s="168"/>
    </row>
    <row r="683" spans="2:69" ht="15.75" customHeight="1">
      <c r="B683" s="342"/>
      <c r="C683" s="343"/>
      <c r="D683" s="166" t="s">
        <v>949</v>
      </c>
      <c r="E683" s="167"/>
      <c r="F683" s="167"/>
      <c r="G683" s="167"/>
      <c r="H683" s="168"/>
    </row>
    <row r="684" spans="2:69" ht="15" customHeight="1">
      <c r="B684" s="342"/>
      <c r="C684" s="343"/>
      <c r="D684" s="169" t="s">
        <v>952</v>
      </c>
      <c r="E684" s="170"/>
      <c r="F684" s="170"/>
      <c r="G684" s="170"/>
      <c r="H684" s="171"/>
    </row>
    <row r="685" spans="2:69" ht="15" customHeight="1">
      <c r="B685" s="344"/>
      <c r="C685" s="345"/>
      <c r="D685" s="172"/>
      <c r="E685" s="173"/>
      <c r="F685" s="173"/>
      <c r="G685" s="173"/>
      <c r="H685" s="174"/>
    </row>
    <row r="686" spans="2:69" ht="15.75" customHeight="1">
      <c r="B686" s="346" t="s">
        <v>953</v>
      </c>
      <c r="C686" s="347"/>
      <c r="D686" s="154" t="s">
        <v>945</v>
      </c>
      <c r="E686" s="155"/>
      <c r="F686" s="155"/>
      <c r="G686" s="155"/>
      <c r="H686" s="156"/>
    </row>
    <row r="687" spans="2:69" ht="15.75" customHeight="1">
      <c r="B687" s="348"/>
      <c r="C687" s="349"/>
      <c r="D687" s="154" t="s">
        <v>946</v>
      </c>
      <c r="E687" s="155"/>
      <c r="F687" s="155"/>
      <c r="G687" s="155"/>
      <c r="H687" s="156"/>
    </row>
    <row r="688" spans="2:69" ht="15.75" customHeight="1">
      <c r="B688" s="348"/>
      <c r="C688" s="349"/>
      <c r="D688" s="154" t="s">
        <v>947</v>
      </c>
      <c r="E688" s="155"/>
      <c r="F688" s="155"/>
      <c r="G688" s="155"/>
      <c r="H688" s="156"/>
    </row>
    <row r="689" spans="2:8" ht="15.75" customHeight="1">
      <c r="B689" s="348"/>
      <c r="C689" s="349"/>
      <c r="D689" s="154" t="s">
        <v>948</v>
      </c>
      <c r="E689" s="155"/>
      <c r="F689" s="155"/>
      <c r="G689" s="155"/>
      <c r="H689" s="156"/>
    </row>
    <row r="690" spans="2:8" ht="15.75" customHeight="1">
      <c r="B690" s="348"/>
      <c r="C690" s="349"/>
      <c r="D690" s="154" t="s">
        <v>949</v>
      </c>
      <c r="E690" s="155"/>
      <c r="F690" s="155"/>
      <c r="G690" s="155"/>
      <c r="H690" s="156"/>
    </row>
    <row r="691" spans="2:8" ht="15" customHeight="1">
      <c r="B691" s="348"/>
      <c r="C691" s="349"/>
      <c r="D691" s="157" t="s">
        <v>954</v>
      </c>
      <c r="E691" s="158"/>
      <c r="F691" s="158"/>
      <c r="G691" s="158"/>
      <c r="H691" s="159"/>
    </row>
    <row r="692" spans="2:8" ht="15" customHeight="1">
      <c r="B692" s="350"/>
      <c r="C692" s="351"/>
      <c r="D692" s="160"/>
      <c r="E692" s="161"/>
      <c r="F692" s="161"/>
      <c r="G692" s="161"/>
      <c r="H692" s="162"/>
    </row>
    <row r="693" spans="2:8" ht="15.75" customHeight="1">
      <c r="B693" s="340" t="s">
        <v>955</v>
      </c>
      <c r="C693" s="341"/>
      <c r="D693" s="166" t="s">
        <v>945</v>
      </c>
      <c r="E693" s="167"/>
      <c r="F693" s="167"/>
      <c r="G693" s="167"/>
      <c r="H693" s="168"/>
    </row>
    <row r="694" spans="2:8" ht="15.75" customHeight="1">
      <c r="B694" s="342"/>
      <c r="C694" s="343"/>
      <c r="D694" s="166" t="s">
        <v>946</v>
      </c>
      <c r="E694" s="167"/>
      <c r="F694" s="167"/>
      <c r="G694" s="167"/>
      <c r="H694" s="168"/>
    </row>
    <row r="695" spans="2:8" ht="15.75" customHeight="1">
      <c r="B695" s="342"/>
      <c r="C695" s="343"/>
      <c r="D695" s="166" t="s">
        <v>947</v>
      </c>
      <c r="E695" s="167"/>
      <c r="F695" s="167"/>
      <c r="G695" s="167"/>
      <c r="H695" s="168"/>
    </row>
    <row r="696" spans="2:8" ht="15.75" customHeight="1">
      <c r="B696" s="342"/>
      <c r="C696" s="343"/>
      <c r="D696" s="166" t="s">
        <v>948</v>
      </c>
      <c r="E696" s="167"/>
      <c r="F696" s="167"/>
      <c r="G696" s="167"/>
      <c r="H696" s="168"/>
    </row>
    <row r="697" spans="2:8" ht="15.75" customHeight="1">
      <c r="B697" s="342"/>
      <c r="C697" s="343"/>
      <c r="D697" s="166" t="s">
        <v>949</v>
      </c>
      <c r="E697" s="167"/>
      <c r="F697" s="167"/>
      <c r="G697" s="167"/>
      <c r="H697" s="168"/>
    </row>
    <row r="698" spans="2:8" ht="15" customHeight="1">
      <c r="B698" s="342"/>
      <c r="C698" s="343"/>
      <c r="D698" s="169" t="s">
        <v>956</v>
      </c>
      <c r="E698" s="170"/>
      <c r="F698" s="170"/>
      <c r="G698" s="170"/>
      <c r="H698" s="171"/>
    </row>
    <row r="699" spans="2:8" ht="15" customHeight="1">
      <c r="B699" s="344"/>
      <c r="C699" s="345"/>
      <c r="D699" s="172"/>
      <c r="E699" s="173"/>
      <c r="F699" s="173"/>
      <c r="G699" s="173"/>
      <c r="H699" s="174"/>
    </row>
    <row r="700" spans="2:8" ht="15.75" customHeight="1">
      <c r="B700" s="346" t="s">
        <v>957</v>
      </c>
      <c r="C700" s="347"/>
      <c r="D700" s="154" t="s">
        <v>945</v>
      </c>
      <c r="E700" s="155"/>
      <c r="F700" s="155"/>
      <c r="G700" s="155"/>
      <c r="H700" s="156"/>
    </row>
    <row r="701" spans="2:8" ht="15.75" customHeight="1">
      <c r="B701" s="348"/>
      <c r="C701" s="349"/>
      <c r="D701" s="154" t="s">
        <v>946</v>
      </c>
      <c r="E701" s="155"/>
      <c r="F701" s="155"/>
      <c r="G701" s="155"/>
      <c r="H701" s="156"/>
    </row>
    <row r="702" spans="2:8" ht="15.75" customHeight="1">
      <c r="B702" s="348"/>
      <c r="C702" s="349"/>
      <c r="D702" s="154" t="s">
        <v>947</v>
      </c>
      <c r="E702" s="155"/>
      <c r="F702" s="155"/>
      <c r="G702" s="155"/>
      <c r="H702" s="156"/>
    </row>
    <row r="703" spans="2:8" ht="15.75" customHeight="1">
      <c r="B703" s="348"/>
      <c r="C703" s="349"/>
      <c r="D703" s="154" t="s">
        <v>948</v>
      </c>
      <c r="E703" s="155"/>
      <c r="F703" s="155"/>
      <c r="G703" s="155"/>
      <c r="H703" s="156"/>
    </row>
    <row r="704" spans="2:8" ht="15.75" customHeight="1">
      <c r="B704" s="348"/>
      <c r="C704" s="349"/>
      <c r="D704" s="154" t="s">
        <v>949</v>
      </c>
      <c r="E704" s="155"/>
      <c r="F704" s="155"/>
      <c r="G704" s="155"/>
      <c r="H704" s="156"/>
    </row>
    <row r="705" spans="2:8" ht="15" customHeight="1">
      <c r="B705" s="348"/>
      <c r="C705" s="349"/>
      <c r="D705" s="157" t="s">
        <v>958</v>
      </c>
      <c r="E705" s="158"/>
      <c r="F705" s="158"/>
      <c r="G705" s="158"/>
      <c r="H705" s="159"/>
    </row>
    <row r="706" spans="2:8" ht="15" customHeight="1">
      <c r="B706" s="350"/>
      <c r="C706" s="351"/>
      <c r="D706" s="160"/>
      <c r="E706" s="161"/>
      <c r="F706" s="161"/>
      <c r="G706" s="161"/>
      <c r="H706" s="162"/>
    </row>
    <row r="707" spans="2:8" ht="15.75" customHeight="1">
      <c r="B707" s="355" t="s">
        <v>957</v>
      </c>
      <c r="C707" s="356"/>
      <c r="D707" s="175" t="s">
        <v>945</v>
      </c>
      <c r="E707" s="176"/>
      <c r="F707" s="176"/>
      <c r="G707" s="176"/>
      <c r="H707" s="177"/>
    </row>
    <row r="708" spans="2:8" ht="15.75" customHeight="1">
      <c r="B708" s="357"/>
      <c r="C708" s="358"/>
      <c r="D708" s="175" t="s">
        <v>946</v>
      </c>
      <c r="E708" s="176"/>
      <c r="F708" s="176"/>
      <c r="G708" s="176"/>
      <c r="H708" s="177"/>
    </row>
    <row r="709" spans="2:8" ht="15.75" customHeight="1">
      <c r="B709" s="357"/>
      <c r="C709" s="358"/>
      <c r="D709" s="175" t="s">
        <v>947</v>
      </c>
      <c r="E709" s="176"/>
      <c r="F709" s="176"/>
      <c r="G709" s="176"/>
      <c r="H709" s="177"/>
    </row>
    <row r="710" spans="2:8" ht="15.75" customHeight="1">
      <c r="B710" s="357"/>
      <c r="C710" s="358"/>
      <c r="D710" s="175" t="s">
        <v>948</v>
      </c>
      <c r="E710" s="176"/>
      <c r="F710" s="176"/>
      <c r="G710" s="176"/>
      <c r="H710" s="177"/>
    </row>
    <row r="711" spans="2:8" ht="15.75" customHeight="1">
      <c r="B711" s="357"/>
      <c r="C711" s="358"/>
      <c r="D711" s="175" t="s">
        <v>949</v>
      </c>
      <c r="E711" s="176"/>
      <c r="F711" s="176"/>
      <c r="G711" s="176"/>
      <c r="H711" s="177"/>
    </row>
    <row r="712" spans="2:8" ht="15" customHeight="1">
      <c r="B712" s="357"/>
      <c r="C712" s="358"/>
      <c r="D712" s="178" t="s">
        <v>959</v>
      </c>
      <c r="E712" s="179"/>
      <c r="F712" s="179"/>
      <c r="G712" s="179"/>
      <c r="H712" s="180"/>
    </row>
    <row r="713" spans="2:8" ht="15" customHeight="1">
      <c r="B713" s="359"/>
      <c r="C713" s="360"/>
      <c r="D713" s="181"/>
      <c r="E713" s="182"/>
      <c r="F713" s="182"/>
      <c r="G713" s="182"/>
      <c r="H713" s="183"/>
    </row>
    <row r="714" spans="2:8" ht="15.75" customHeight="1">
      <c r="B714" s="340" t="s">
        <v>960</v>
      </c>
      <c r="C714" s="341"/>
      <c r="D714" s="166" t="s">
        <v>945</v>
      </c>
      <c r="E714" s="167"/>
      <c r="F714" s="167"/>
      <c r="G714" s="167"/>
      <c r="H714" s="168"/>
    </row>
    <row r="715" spans="2:8" ht="15.75" customHeight="1">
      <c r="B715" s="342"/>
      <c r="C715" s="343"/>
      <c r="D715" s="166" t="s">
        <v>946</v>
      </c>
      <c r="E715" s="167"/>
      <c r="F715" s="167"/>
      <c r="G715" s="167"/>
      <c r="H715" s="168"/>
    </row>
    <row r="716" spans="2:8" ht="15.75" customHeight="1">
      <c r="B716" s="342"/>
      <c r="C716" s="343"/>
      <c r="D716" s="166" t="s">
        <v>947</v>
      </c>
      <c r="E716" s="167"/>
      <c r="F716" s="167"/>
      <c r="G716" s="167"/>
      <c r="H716" s="168"/>
    </row>
    <row r="717" spans="2:8" ht="15.75" customHeight="1">
      <c r="B717" s="342"/>
      <c r="C717" s="343"/>
      <c r="D717" s="166" t="s">
        <v>948</v>
      </c>
      <c r="E717" s="167"/>
      <c r="F717" s="167"/>
      <c r="G717" s="167"/>
      <c r="H717" s="168"/>
    </row>
    <row r="718" spans="2:8" ht="15.75" customHeight="1">
      <c r="B718" s="342"/>
      <c r="C718" s="343"/>
      <c r="D718" s="166" t="s">
        <v>949</v>
      </c>
      <c r="E718" s="167"/>
      <c r="F718" s="167"/>
      <c r="G718" s="167"/>
      <c r="H718" s="168"/>
    </row>
    <row r="719" spans="2:8" ht="15" customHeight="1">
      <c r="B719" s="342"/>
      <c r="C719" s="343"/>
      <c r="D719" s="169" t="s">
        <v>961</v>
      </c>
      <c r="E719" s="170"/>
      <c r="F719" s="170"/>
      <c r="G719" s="170"/>
      <c r="H719" s="171"/>
    </row>
    <row r="720" spans="2:8" ht="15" customHeight="1">
      <c r="B720" s="344"/>
      <c r="C720" s="345"/>
      <c r="D720" s="172"/>
      <c r="E720" s="173"/>
      <c r="F720" s="173"/>
      <c r="G720" s="173"/>
      <c r="H720" s="174"/>
    </row>
    <row r="721" spans="2:8" ht="15.75" customHeight="1">
      <c r="B721" s="346" t="s">
        <v>962</v>
      </c>
      <c r="C721" s="347"/>
      <c r="D721" s="154" t="s">
        <v>945</v>
      </c>
      <c r="E721" s="155"/>
      <c r="F721" s="155"/>
      <c r="G721" s="155"/>
      <c r="H721" s="156"/>
    </row>
    <row r="722" spans="2:8" ht="15.75" customHeight="1">
      <c r="B722" s="348"/>
      <c r="C722" s="349"/>
      <c r="D722" s="154" t="s">
        <v>946</v>
      </c>
      <c r="E722" s="155"/>
      <c r="F722" s="155"/>
      <c r="G722" s="155"/>
      <c r="H722" s="156"/>
    </row>
    <row r="723" spans="2:8" ht="15.75" customHeight="1">
      <c r="B723" s="348"/>
      <c r="C723" s="349"/>
      <c r="D723" s="154" t="s">
        <v>947</v>
      </c>
      <c r="E723" s="155"/>
      <c r="F723" s="155"/>
      <c r="G723" s="155"/>
      <c r="H723" s="156"/>
    </row>
    <row r="724" spans="2:8" ht="15.75" customHeight="1">
      <c r="B724" s="348"/>
      <c r="C724" s="349"/>
      <c r="D724" s="154" t="s">
        <v>948</v>
      </c>
      <c r="E724" s="155"/>
      <c r="F724" s="155"/>
      <c r="G724" s="155"/>
      <c r="H724" s="156"/>
    </row>
    <row r="725" spans="2:8" ht="15.75" customHeight="1">
      <c r="B725" s="348"/>
      <c r="C725" s="349"/>
      <c r="D725" s="154" t="s">
        <v>949</v>
      </c>
      <c r="E725" s="155"/>
      <c r="F725" s="155"/>
      <c r="G725" s="155"/>
      <c r="H725" s="156"/>
    </row>
    <row r="726" spans="2:8" ht="15" customHeight="1">
      <c r="B726" s="348"/>
      <c r="C726" s="349"/>
      <c r="D726" s="157" t="s">
        <v>963</v>
      </c>
      <c r="E726" s="158"/>
      <c r="F726" s="158"/>
      <c r="G726" s="158"/>
      <c r="H726" s="159"/>
    </row>
    <row r="727" spans="2:8" ht="15" customHeight="1">
      <c r="B727" s="350"/>
      <c r="C727" s="351"/>
      <c r="D727" s="160"/>
      <c r="E727" s="161"/>
      <c r="F727" s="161"/>
      <c r="G727" s="161"/>
      <c r="H727" s="162"/>
    </row>
    <row r="728" spans="2:8" ht="15.75" customHeight="1">
      <c r="B728" s="340" t="s">
        <v>964</v>
      </c>
      <c r="C728" s="341"/>
      <c r="D728" s="166" t="s">
        <v>945</v>
      </c>
      <c r="E728" s="167"/>
      <c r="F728" s="167"/>
      <c r="G728" s="167"/>
      <c r="H728" s="168"/>
    </row>
    <row r="729" spans="2:8" ht="15.75" customHeight="1">
      <c r="B729" s="342"/>
      <c r="C729" s="343"/>
      <c r="D729" s="166" t="s">
        <v>946</v>
      </c>
      <c r="E729" s="167"/>
      <c r="F729" s="167"/>
      <c r="G729" s="167"/>
      <c r="H729" s="168"/>
    </row>
    <row r="730" spans="2:8" ht="15.75" customHeight="1">
      <c r="B730" s="342"/>
      <c r="C730" s="343"/>
      <c r="D730" s="166" t="s">
        <v>947</v>
      </c>
      <c r="E730" s="167"/>
      <c r="F730" s="167"/>
      <c r="G730" s="167"/>
      <c r="H730" s="168"/>
    </row>
    <row r="731" spans="2:8" ht="15.75" customHeight="1">
      <c r="B731" s="342"/>
      <c r="C731" s="343"/>
      <c r="D731" s="166" t="s">
        <v>948</v>
      </c>
      <c r="E731" s="167"/>
      <c r="F731" s="167"/>
      <c r="G731" s="167"/>
      <c r="H731" s="168"/>
    </row>
    <row r="732" spans="2:8" ht="15.75" customHeight="1">
      <c r="B732" s="342"/>
      <c r="C732" s="343"/>
      <c r="D732" s="166" t="s">
        <v>949</v>
      </c>
      <c r="E732" s="167"/>
      <c r="F732" s="167"/>
      <c r="G732" s="167"/>
      <c r="H732" s="168"/>
    </row>
    <row r="733" spans="2:8" ht="15" customHeight="1">
      <c r="B733" s="342"/>
      <c r="C733" s="343"/>
      <c r="D733" s="169" t="s">
        <v>965</v>
      </c>
      <c r="E733" s="170"/>
      <c r="F733" s="170"/>
      <c r="G733" s="170"/>
      <c r="H733" s="171"/>
    </row>
    <row r="734" spans="2:8">
      <c r="B734" s="344"/>
      <c r="C734" s="345"/>
      <c r="D734" s="172"/>
      <c r="E734" s="173"/>
      <c r="F734" s="173"/>
      <c r="G734" s="173"/>
      <c r="H734" s="174"/>
    </row>
    <row r="735" spans="2:8" ht="15.75" customHeight="1">
      <c r="B735" s="337" t="s">
        <v>23</v>
      </c>
      <c r="C735" s="334" t="s">
        <v>23</v>
      </c>
      <c r="D735" s="154" t="s">
        <v>945</v>
      </c>
      <c r="E735" s="155"/>
      <c r="F735" s="155"/>
      <c r="G735" s="155"/>
      <c r="H735" s="156"/>
    </row>
    <row r="736" spans="2:8" ht="15.75" customHeight="1">
      <c r="B736" s="338"/>
      <c r="C736" s="335"/>
      <c r="D736" s="154" t="s">
        <v>946</v>
      </c>
      <c r="E736" s="155"/>
      <c r="F736" s="155"/>
      <c r="G736" s="155"/>
      <c r="H736" s="156"/>
    </row>
    <row r="737" spans="2:8" ht="15.75" customHeight="1">
      <c r="B737" s="338"/>
      <c r="C737" s="335"/>
      <c r="D737" s="154" t="s">
        <v>947</v>
      </c>
      <c r="E737" s="155"/>
      <c r="F737" s="155"/>
      <c r="G737" s="155"/>
      <c r="H737" s="156"/>
    </row>
    <row r="738" spans="2:8" ht="15.75" customHeight="1">
      <c r="B738" s="338"/>
      <c r="C738" s="335"/>
      <c r="D738" s="154" t="s">
        <v>948</v>
      </c>
      <c r="E738" s="155"/>
      <c r="F738" s="155"/>
      <c r="G738" s="155"/>
      <c r="H738" s="156"/>
    </row>
    <row r="739" spans="2:8" ht="15.75" customHeight="1">
      <c r="B739" s="338"/>
      <c r="C739" s="335"/>
      <c r="D739" s="154" t="s">
        <v>949</v>
      </c>
      <c r="E739" s="155"/>
      <c r="F739" s="155"/>
      <c r="G739" s="155"/>
      <c r="H739" s="156"/>
    </row>
    <row r="740" spans="2:8" ht="15" customHeight="1">
      <c r="B740" s="338"/>
      <c r="C740" s="335"/>
      <c r="D740" s="157" t="s">
        <v>966</v>
      </c>
      <c r="E740" s="158"/>
      <c r="F740" s="158"/>
      <c r="G740" s="158"/>
      <c r="H740" s="159"/>
    </row>
    <row r="741" spans="2:8" ht="15" customHeight="1">
      <c r="B741" s="339"/>
      <c r="C741" s="336"/>
      <c r="D741" s="160"/>
      <c r="E741" s="161"/>
      <c r="F741" s="161"/>
      <c r="G741" s="161"/>
      <c r="H741" s="162"/>
    </row>
    <row r="742" spans="2:8" ht="15.75" customHeight="1">
      <c r="B742" s="331" t="s">
        <v>25</v>
      </c>
      <c r="C742" s="334" t="s">
        <v>25</v>
      </c>
      <c r="D742" s="166" t="s">
        <v>967</v>
      </c>
      <c r="E742" s="167"/>
      <c r="F742" s="167"/>
      <c r="G742" s="167"/>
      <c r="H742" s="168"/>
    </row>
    <row r="743" spans="2:8" ht="15.75" customHeight="1">
      <c r="B743" s="332"/>
      <c r="C743" s="335"/>
      <c r="D743" s="166" t="s">
        <v>946</v>
      </c>
      <c r="E743" s="167"/>
      <c r="F743" s="167"/>
      <c r="G743" s="167"/>
      <c r="H743" s="168"/>
    </row>
    <row r="744" spans="2:8" ht="15.75" customHeight="1">
      <c r="B744" s="332"/>
      <c r="C744" s="335"/>
      <c r="D744" s="166" t="s">
        <v>947</v>
      </c>
      <c r="E744" s="167"/>
      <c r="F744" s="167"/>
      <c r="G744" s="167"/>
      <c r="H744" s="168"/>
    </row>
    <row r="745" spans="2:8" ht="15.75" customHeight="1">
      <c r="B745" s="332"/>
      <c r="C745" s="335"/>
      <c r="D745" s="166" t="s">
        <v>948</v>
      </c>
      <c r="E745" s="167"/>
      <c r="F745" s="167"/>
      <c r="G745" s="167"/>
      <c r="H745" s="168"/>
    </row>
    <row r="746" spans="2:8" ht="15.75" customHeight="1">
      <c r="B746" s="332"/>
      <c r="C746" s="335"/>
      <c r="D746" s="166" t="s">
        <v>949</v>
      </c>
      <c r="E746" s="167"/>
      <c r="F746" s="167"/>
      <c r="G746" s="167"/>
      <c r="H746" s="168"/>
    </row>
    <row r="747" spans="2:8" ht="15" customHeight="1">
      <c r="B747" s="332"/>
      <c r="C747" s="335"/>
      <c r="D747" s="169" t="s">
        <v>968</v>
      </c>
      <c r="E747" s="170"/>
      <c r="F747" s="170"/>
      <c r="G747" s="170"/>
      <c r="H747" s="171"/>
    </row>
    <row r="748" spans="2:8" ht="15" customHeight="1">
      <c r="B748" s="333"/>
      <c r="C748" s="336"/>
      <c r="D748" s="172"/>
      <c r="E748" s="173"/>
      <c r="F748" s="173"/>
      <c r="G748" s="173"/>
      <c r="H748" s="174"/>
    </row>
    <row r="749" spans="2:8" ht="15.75" customHeight="1">
      <c r="B749" s="337" t="s">
        <v>24</v>
      </c>
      <c r="C749" s="334" t="s">
        <v>24</v>
      </c>
      <c r="D749" s="154" t="s">
        <v>945</v>
      </c>
      <c r="E749" s="155"/>
      <c r="F749" s="155"/>
      <c r="G749" s="155"/>
      <c r="H749" s="156"/>
    </row>
    <row r="750" spans="2:8" ht="15.75" customHeight="1">
      <c r="B750" s="338"/>
      <c r="C750" s="335"/>
      <c r="D750" s="154" t="s">
        <v>946</v>
      </c>
      <c r="E750" s="155"/>
      <c r="F750" s="155"/>
      <c r="G750" s="155"/>
      <c r="H750" s="156"/>
    </row>
    <row r="751" spans="2:8" ht="15.75" customHeight="1">
      <c r="B751" s="338"/>
      <c r="C751" s="335"/>
      <c r="D751" s="154" t="s">
        <v>947</v>
      </c>
      <c r="E751" s="155"/>
      <c r="F751" s="155"/>
      <c r="G751" s="155"/>
      <c r="H751" s="156"/>
    </row>
    <row r="752" spans="2:8" ht="15.75" customHeight="1">
      <c r="B752" s="338"/>
      <c r="C752" s="335"/>
      <c r="D752" s="154" t="s">
        <v>948</v>
      </c>
      <c r="E752" s="155"/>
      <c r="F752" s="155"/>
      <c r="G752" s="155"/>
      <c r="H752" s="156"/>
    </row>
    <row r="753" spans="2:8" ht="15.75" customHeight="1">
      <c r="B753" s="338"/>
      <c r="C753" s="335"/>
      <c r="D753" s="154" t="s">
        <v>949</v>
      </c>
      <c r="E753" s="155"/>
      <c r="F753" s="155"/>
      <c r="G753" s="155"/>
      <c r="H753" s="156"/>
    </row>
    <row r="754" spans="2:8" ht="15" customHeight="1">
      <c r="B754" s="338"/>
      <c r="C754" s="335"/>
      <c r="D754" s="157" t="s">
        <v>969</v>
      </c>
      <c r="E754" s="158"/>
      <c r="F754" s="158"/>
      <c r="G754" s="158"/>
      <c r="H754" s="159"/>
    </row>
    <row r="755" spans="2:8" ht="15" customHeight="1">
      <c r="B755" s="339"/>
      <c r="C755" s="336"/>
      <c r="D755" s="160"/>
      <c r="E755" s="161"/>
      <c r="F755" s="161"/>
      <c r="G755" s="161"/>
      <c r="H755" s="162"/>
    </row>
    <row r="756" spans="2:8" ht="15.75" customHeight="1">
      <c r="B756" s="331" t="s">
        <v>26</v>
      </c>
      <c r="C756" s="334" t="s">
        <v>26</v>
      </c>
      <c r="D756" s="166" t="s">
        <v>967</v>
      </c>
      <c r="E756" s="167"/>
      <c r="F756" s="167"/>
      <c r="G756" s="167"/>
      <c r="H756" s="168"/>
    </row>
    <row r="757" spans="2:8" ht="15.75" customHeight="1">
      <c r="B757" s="332"/>
      <c r="C757" s="335"/>
      <c r="D757" s="166" t="s">
        <v>946</v>
      </c>
      <c r="E757" s="167"/>
      <c r="F757" s="167"/>
      <c r="G757" s="167"/>
      <c r="H757" s="168"/>
    </row>
    <row r="758" spans="2:8" ht="15.75" customHeight="1">
      <c r="B758" s="332"/>
      <c r="C758" s="335"/>
      <c r="D758" s="166" t="s">
        <v>947</v>
      </c>
      <c r="E758" s="167"/>
      <c r="F758" s="167"/>
      <c r="G758" s="167"/>
      <c r="H758" s="168"/>
    </row>
    <row r="759" spans="2:8" ht="15.75" customHeight="1">
      <c r="B759" s="332"/>
      <c r="C759" s="335"/>
      <c r="D759" s="166" t="s">
        <v>948</v>
      </c>
      <c r="E759" s="167"/>
      <c r="F759" s="167"/>
      <c r="G759" s="167"/>
      <c r="H759" s="168"/>
    </row>
    <row r="760" spans="2:8" ht="15.75" customHeight="1">
      <c r="B760" s="332"/>
      <c r="C760" s="335"/>
      <c r="D760" s="166" t="s">
        <v>949</v>
      </c>
      <c r="E760" s="167"/>
      <c r="F760" s="167"/>
      <c r="G760" s="167"/>
      <c r="H760" s="168"/>
    </row>
    <row r="761" spans="2:8" ht="15" customHeight="1">
      <c r="B761" s="332"/>
      <c r="C761" s="335"/>
      <c r="D761" s="169" t="s">
        <v>970</v>
      </c>
      <c r="E761" s="170"/>
      <c r="F761" s="170"/>
      <c r="G761" s="170"/>
      <c r="H761" s="171"/>
    </row>
    <row r="762" spans="2:8" ht="15" customHeight="1">
      <c r="B762" s="333"/>
      <c r="C762" s="336"/>
      <c r="D762" s="172"/>
      <c r="E762" s="173"/>
      <c r="F762" s="173"/>
      <c r="G762" s="173"/>
      <c r="H762" s="174"/>
    </row>
    <row r="763" spans="2:8" ht="15.75" customHeight="1">
      <c r="B763" s="337" t="s">
        <v>502</v>
      </c>
      <c r="C763" s="334" t="s">
        <v>502</v>
      </c>
      <c r="D763" s="154" t="s">
        <v>945</v>
      </c>
      <c r="E763" s="155"/>
      <c r="F763" s="155"/>
      <c r="G763" s="155"/>
      <c r="H763" s="156"/>
    </row>
    <row r="764" spans="2:8" ht="15.75" customHeight="1">
      <c r="B764" s="338"/>
      <c r="C764" s="335"/>
      <c r="D764" s="154" t="s">
        <v>946</v>
      </c>
      <c r="E764" s="155"/>
      <c r="F764" s="155"/>
      <c r="G764" s="155"/>
      <c r="H764" s="156"/>
    </row>
    <row r="765" spans="2:8" ht="15.75" customHeight="1">
      <c r="B765" s="338"/>
      <c r="C765" s="335"/>
      <c r="D765" s="154" t="s">
        <v>947</v>
      </c>
      <c r="E765" s="155"/>
      <c r="F765" s="155"/>
      <c r="G765" s="155"/>
      <c r="H765" s="156"/>
    </row>
    <row r="766" spans="2:8" ht="15.75" customHeight="1">
      <c r="B766" s="338"/>
      <c r="C766" s="335"/>
      <c r="D766" s="154" t="s">
        <v>948</v>
      </c>
      <c r="E766" s="155"/>
      <c r="F766" s="155"/>
      <c r="G766" s="155"/>
      <c r="H766" s="156"/>
    </row>
    <row r="767" spans="2:8" ht="15.75" customHeight="1">
      <c r="B767" s="338"/>
      <c r="C767" s="335"/>
      <c r="D767" s="154" t="s">
        <v>949</v>
      </c>
      <c r="E767" s="155"/>
      <c r="F767" s="155"/>
      <c r="G767" s="155"/>
      <c r="H767" s="156"/>
    </row>
    <row r="768" spans="2:8" ht="15.75" customHeight="1">
      <c r="B768" s="338"/>
      <c r="C768" s="335"/>
      <c r="D768" s="157" t="s">
        <v>971</v>
      </c>
      <c r="E768" s="158"/>
      <c r="F768" s="158"/>
      <c r="G768" s="158"/>
      <c r="H768" s="159"/>
    </row>
    <row r="769" spans="2:8" ht="15" customHeight="1">
      <c r="B769" s="339"/>
      <c r="C769" s="336"/>
      <c r="D769" s="160"/>
      <c r="E769" s="161"/>
      <c r="F769" s="161"/>
      <c r="G769" s="161"/>
      <c r="H769" s="162"/>
    </row>
    <row r="770" spans="2:8" ht="15.75" customHeight="1">
      <c r="B770" s="331" t="s">
        <v>935</v>
      </c>
      <c r="C770" s="334" t="s">
        <v>935</v>
      </c>
      <c r="D770" s="166" t="s">
        <v>967</v>
      </c>
      <c r="E770" s="167"/>
      <c r="F770" s="167"/>
      <c r="G770" s="167"/>
      <c r="H770" s="168"/>
    </row>
    <row r="771" spans="2:8" ht="15.75" customHeight="1">
      <c r="B771" s="332"/>
      <c r="C771" s="335"/>
      <c r="D771" s="166" t="s">
        <v>946</v>
      </c>
      <c r="E771" s="167"/>
      <c r="F771" s="167"/>
      <c r="G771" s="167"/>
      <c r="H771" s="168"/>
    </row>
    <row r="772" spans="2:8" ht="15.75" customHeight="1">
      <c r="B772" s="332"/>
      <c r="C772" s="335"/>
      <c r="D772" s="166" t="s">
        <v>947</v>
      </c>
      <c r="E772" s="167"/>
      <c r="F772" s="167"/>
      <c r="G772" s="167"/>
      <c r="H772" s="168"/>
    </row>
    <row r="773" spans="2:8" ht="15.75" customHeight="1">
      <c r="B773" s="332"/>
      <c r="C773" s="335"/>
      <c r="D773" s="166" t="s">
        <v>948</v>
      </c>
      <c r="E773" s="167"/>
      <c r="F773" s="167"/>
      <c r="G773" s="167"/>
      <c r="H773" s="168"/>
    </row>
    <row r="774" spans="2:8" ht="15.75" customHeight="1">
      <c r="B774" s="332"/>
      <c r="C774" s="335"/>
      <c r="D774" s="166" t="s">
        <v>949</v>
      </c>
      <c r="E774" s="167"/>
      <c r="F774" s="167"/>
      <c r="G774" s="167"/>
      <c r="H774" s="168"/>
    </row>
    <row r="775" spans="2:8" ht="15" customHeight="1">
      <c r="B775" s="332"/>
      <c r="C775" s="335"/>
      <c r="D775" s="169" t="s">
        <v>972</v>
      </c>
      <c r="E775" s="170"/>
      <c r="F775" s="170"/>
      <c r="G775" s="170"/>
      <c r="H775" s="171"/>
    </row>
    <row r="776" spans="2:8" ht="15" customHeight="1">
      <c r="B776" s="333"/>
      <c r="C776" s="336"/>
      <c r="D776" s="172"/>
      <c r="E776" s="173"/>
      <c r="F776" s="173"/>
      <c r="G776" s="173"/>
      <c r="H776" s="174"/>
    </row>
  </sheetData>
  <autoFilter ref="A5:W640"/>
  <mergeCells count="689">
    <mergeCell ref="M2:M5"/>
    <mergeCell ref="N2:V2"/>
    <mergeCell ref="W2:W5"/>
    <mergeCell ref="A1:M1"/>
    <mergeCell ref="A2:A5"/>
    <mergeCell ref="B2:B4"/>
    <mergeCell ref="D2:F4"/>
    <mergeCell ref="G2:G5"/>
    <mergeCell ref="H2:H5"/>
    <mergeCell ref="I2:I5"/>
    <mergeCell ref="J2:J5"/>
    <mergeCell ref="K2:K5"/>
    <mergeCell ref="L2:L5"/>
    <mergeCell ref="X2:BE2"/>
    <mergeCell ref="BG2:BP2"/>
    <mergeCell ref="BQ2:BQ4"/>
    <mergeCell ref="X3:X5"/>
    <mergeCell ref="Y3:Y5"/>
    <mergeCell ref="Z3:Z5"/>
    <mergeCell ref="AA3:AA5"/>
    <mergeCell ref="AB3:AB5"/>
    <mergeCell ref="AC3:AC5"/>
    <mergeCell ref="AD3:AD5"/>
    <mergeCell ref="AK3:AK5"/>
    <mergeCell ref="AL3:AL5"/>
    <mergeCell ref="AM3:AM5"/>
    <mergeCell ref="AN3:AN5"/>
    <mergeCell ref="AO3:AO5"/>
    <mergeCell ref="AP3:AP5"/>
    <mergeCell ref="AE3:AE5"/>
    <mergeCell ref="AF3:AF5"/>
    <mergeCell ref="AG3:AG5"/>
    <mergeCell ref="AH3:AH5"/>
    <mergeCell ref="AI3:AI5"/>
    <mergeCell ref="AJ3:AJ5"/>
    <mergeCell ref="AW3:AW5"/>
    <mergeCell ref="AX3:AX5"/>
    <mergeCell ref="AY3:AY5"/>
    <mergeCell ref="AZ3:AZ5"/>
    <mergeCell ref="BA3:BA5"/>
    <mergeCell ref="BB3:BB5"/>
    <mergeCell ref="AQ3:AQ5"/>
    <mergeCell ref="AR3:AR5"/>
    <mergeCell ref="AS3:AS5"/>
    <mergeCell ref="AT3:AT5"/>
    <mergeCell ref="AU3:AU5"/>
    <mergeCell ref="AV3:AV5"/>
    <mergeCell ref="BG4:BH4"/>
    <mergeCell ref="BI4:BJ4"/>
    <mergeCell ref="BC3:BC5"/>
    <mergeCell ref="BD3:BD5"/>
    <mergeCell ref="BE3:BE5"/>
    <mergeCell ref="BF3:BF5"/>
    <mergeCell ref="BG3:BN3"/>
    <mergeCell ref="BO3:BP4"/>
    <mergeCell ref="BK4:BL4"/>
    <mergeCell ref="BM4:BN4"/>
    <mergeCell ref="E9:E17"/>
    <mergeCell ref="F9:F17"/>
    <mergeCell ref="G9:G17"/>
    <mergeCell ref="A18:E18"/>
    <mergeCell ref="A19:D19"/>
    <mergeCell ref="A29:D29"/>
    <mergeCell ref="A6:D6"/>
    <mergeCell ref="A7:D7"/>
    <mergeCell ref="A8:D8"/>
    <mergeCell ref="A9:A17"/>
    <mergeCell ref="B9:B17"/>
    <mergeCell ref="C9:C17"/>
    <mergeCell ref="D9:D17"/>
    <mergeCell ref="A35:D35"/>
    <mergeCell ref="A45:D45"/>
    <mergeCell ref="A56:D56"/>
    <mergeCell ref="A64:D64"/>
    <mergeCell ref="A72:F72"/>
    <mergeCell ref="A73:A81"/>
    <mergeCell ref="B73:B81"/>
    <mergeCell ref="C73:C81"/>
    <mergeCell ref="D73:D81"/>
    <mergeCell ref="A100:A102"/>
    <mergeCell ref="B100:B102"/>
    <mergeCell ref="C100:C102"/>
    <mergeCell ref="D100:D102"/>
    <mergeCell ref="A104:A105"/>
    <mergeCell ref="B104:B105"/>
    <mergeCell ref="C104:C105"/>
    <mergeCell ref="D104:D105"/>
    <mergeCell ref="G73:G81"/>
    <mergeCell ref="A82:A83"/>
    <mergeCell ref="B82:B83"/>
    <mergeCell ref="C82:C83"/>
    <mergeCell ref="D82:D83"/>
    <mergeCell ref="A84:G84"/>
    <mergeCell ref="E104:E105"/>
    <mergeCell ref="F104:F105"/>
    <mergeCell ref="A107:D107"/>
    <mergeCell ref="A108:D108"/>
    <mergeCell ref="A111:A113"/>
    <mergeCell ref="B111:B113"/>
    <mergeCell ref="C111:C113"/>
    <mergeCell ref="D111:D113"/>
    <mergeCell ref="E111:E113"/>
    <mergeCell ref="F111:F113"/>
    <mergeCell ref="A119:A120"/>
    <mergeCell ref="B119:B120"/>
    <mergeCell ref="C119:C120"/>
    <mergeCell ref="D119:D120"/>
    <mergeCell ref="E119:E120"/>
    <mergeCell ref="F119:F120"/>
    <mergeCell ref="G111:G113"/>
    <mergeCell ref="A116:A118"/>
    <mergeCell ref="B116:B118"/>
    <mergeCell ref="C116:C118"/>
    <mergeCell ref="D116:D118"/>
    <mergeCell ref="E116:E118"/>
    <mergeCell ref="F116:F118"/>
    <mergeCell ref="G116:G118"/>
    <mergeCell ref="G124:G125"/>
    <mergeCell ref="E124:E125"/>
    <mergeCell ref="F124:F125"/>
    <mergeCell ref="A126:D126"/>
    <mergeCell ref="A133:A134"/>
    <mergeCell ref="B133:B134"/>
    <mergeCell ref="C133:C134"/>
    <mergeCell ref="D133:D134"/>
    <mergeCell ref="A124:A125"/>
    <mergeCell ref="B124:B125"/>
    <mergeCell ref="C124:C125"/>
    <mergeCell ref="D124:D125"/>
    <mergeCell ref="A150:A151"/>
    <mergeCell ref="B150:B151"/>
    <mergeCell ref="C150:C151"/>
    <mergeCell ref="A155:D155"/>
    <mergeCell ref="A160:A170"/>
    <mergeCell ref="B160:B170"/>
    <mergeCell ref="C160:C170"/>
    <mergeCell ref="A136:D136"/>
    <mergeCell ref="A137:A141"/>
    <mergeCell ref="B137:B141"/>
    <mergeCell ref="C137:C141"/>
    <mergeCell ref="A144:A147"/>
    <mergeCell ref="B144:B147"/>
    <mergeCell ref="C144:C147"/>
    <mergeCell ref="G178:G179"/>
    <mergeCell ref="A180:A181"/>
    <mergeCell ref="B180:B181"/>
    <mergeCell ref="C180:C181"/>
    <mergeCell ref="D180:D181"/>
    <mergeCell ref="E180:E181"/>
    <mergeCell ref="F180:F181"/>
    <mergeCell ref="G180:G181"/>
    <mergeCell ref="A178:A179"/>
    <mergeCell ref="B178:B179"/>
    <mergeCell ref="C178:C179"/>
    <mergeCell ref="D178:D179"/>
    <mergeCell ref="E178:E179"/>
    <mergeCell ref="F178:F179"/>
    <mergeCell ref="G208:G210"/>
    <mergeCell ref="A211:F211"/>
    <mergeCell ref="A212:D212"/>
    <mergeCell ref="A213:D213"/>
    <mergeCell ref="A218:D218"/>
    <mergeCell ref="A219:D219"/>
    <mergeCell ref="A182:K182"/>
    <mergeCell ref="A183:A207"/>
    <mergeCell ref="B183:B207"/>
    <mergeCell ref="C183:C207"/>
    <mergeCell ref="E183:E207"/>
    <mergeCell ref="A208:A210"/>
    <mergeCell ref="B208:B210"/>
    <mergeCell ref="C208:C210"/>
    <mergeCell ref="D208:D210"/>
    <mergeCell ref="E208:E210"/>
    <mergeCell ref="A223:A225"/>
    <mergeCell ref="B223:B225"/>
    <mergeCell ref="C223:C225"/>
    <mergeCell ref="D223:D225"/>
    <mergeCell ref="E223:E225"/>
    <mergeCell ref="F223:F225"/>
    <mergeCell ref="A220:A222"/>
    <mergeCell ref="B220:B222"/>
    <mergeCell ref="C220:C222"/>
    <mergeCell ref="D220:D222"/>
    <mergeCell ref="E220:E222"/>
    <mergeCell ref="F220:F222"/>
    <mergeCell ref="A226:A227"/>
    <mergeCell ref="B226:B227"/>
    <mergeCell ref="C226:C227"/>
    <mergeCell ref="E226:E227"/>
    <mergeCell ref="F226:F227"/>
    <mergeCell ref="A228:A229"/>
    <mergeCell ref="B228:B229"/>
    <mergeCell ref="C228:C229"/>
    <mergeCell ref="D228:D229"/>
    <mergeCell ref="E228:E229"/>
    <mergeCell ref="F228:F229"/>
    <mergeCell ref="G228:G229"/>
    <mergeCell ref="A230:A231"/>
    <mergeCell ref="B230:B231"/>
    <mergeCell ref="C230:C231"/>
    <mergeCell ref="D230:D231"/>
    <mergeCell ref="E230:E231"/>
    <mergeCell ref="F230:F231"/>
    <mergeCell ref="G230:G231"/>
    <mergeCell ref="A232:A233"/>
    <mergeCell ref="B232:B233"/>
    <mergeCell ref="C232:C233"/>
    <mergeCell ref="D232:D233"/>
    <mergeCell ref="A234:D234"/>
    <mergeCell ref="A235:A237"/>
    <mergeCell ref="B235:B237"/>
    <mergeCell ref="C235:C237"/>
    <mergeCell ref="D235:D237"/>
    <mergeCell ref="A250:A252"/>
    <mergeCell ref="B250:B252"/>
    <mergeCell ref="C250:C252"/>
    <mergeCell ref="D250:D252"/>
    <mergeCell ref="E250:E252"/>
    <mergeCell ref="F250:F252"/>
    <mergeCell ref="E235:E237"/>
    <mergeCell ref="F235:F237"/>
    <mergeCell ref="A243:A246"/>
    <mergeCell ref="B243:B246"/>
    <mergeCell ref="C243:C246"/>
    <mergeCell ref="A249:D249"/>
    <mergeCell ref="A254:A256"/>
    <mergeCell ref="C254:C256"/>
    <mergeCell ref="D254:D256"/>
    <mergeCell ref="E254:E256"/>
    <mergeCell ref="F254:F256"/>
    <mergeCell ref="G258:G259"/>
    <mergeCell ref="A262:D262"/>
    <mergeCell ref="A263:D263"/>
    <mergeCell ref="A264:A265"/>
    <mergeCell ref="B264:B265"/>
    <mergeCell ref="C264:C265"/>
    <mergeCell ref="D264:D265"/>
    <mergeCell ref="E264:E265"/>
    <mergeCell ref="F264:F265"/>
    <mergeCell ref="E278:E279"/>
    <mergeCell ref="F278:F279"/>
    <mergeCell ref="A266:A267"/>
    <mergeCell ref="B266:B267"/>
    <mergeCell ref="C266:C267"/>
    <mergeCell ref="D266:D267"/>
    <mergeCell ref="A270:D270"/>
    <mergeCell ref="A272:D272"/>
    <mergeCell ref="F258:F259"/>
    <mergeCell ref="A258:A259"/>
    <mergeCell ref="B258:B259"/>
    <mergeCell ref="C258:C259"/>
    <mergeCell ref="D258:D259"/>
    <mergeCell ref="E258:E259"/>
    <mergeCell ref="A280:D280"/>
    <mergeCell ref="A282:D282"/>
    <mergeCell ref="A283:D283"/>
    <mergeCell ref="A284:A286"/>
    <mergeCell ref="B284:B286"/>
    <mergeCell ref="C284:C286"/>
    <mergeCell ref="D284:D286"/>
    <mergeCell ref="A277:D277"/>
    <mergeCell ref="A278:A279"/>
    <mergeCell ref="B278:B279"/>
    <mergeCell ref="C278:C279"/>
    <mergeCell ref="E284:E286"/>
    <mergeCell ref="F284:F286"/>
    <mergeCell ref="G284:G286"/>
    <mergeCell ref="A287:A289"/>
    <mergeCell ref="B287:B289"/>
    <mergeCell ref="C287:C289"/>
    <mergeCell ref="D287:D289"/>
    <mergeCell ref="E287:E289"/>
    <mergeCell ref="F287:F289"/>
    <mergeCell ref="G290:G291"/>
    <mergeCell ref="A292:A296"/>
    <mergeCell ref="B292:B296"/>
    <mergeCell ref="C292:C296"/>
    <mergeCell ref="D292:D296"/>
    <mergeCell ref="E292:E296"/>
    <mergeCell ref="F292:F296"/>
    <mergeCell ref="G292:G296"/>
    <mergeCell ref="A290:A291"/>
    <mergeCell ref="B290:B291"/>
    <mergeCell ref="C290:C291"/>
    <mergeCell ref="D290:D291"/>
    <mergeCell ref="E290:E291"/>
    <mergeCell ref="F290:F291"/>
    <mergeCell ref="G297:G300"/>
    <mergeCell ref="A303:A305"/>
    <mergeCell ref="B303:B305"/>
    <mergeCell ref="C303:C305"/>
    <mergeCell ref="D303:D305"/>
    <mergeCell ref="E303:E305"/>
    <mergeCell ref="F303:F305"/>
    <mergeCell ref="G303:G305"/>
    <mergeCell ref="A297:A300"/>
    <mergeCell ref="B297:B300"/>
    <mergeCell ref="C297:C300"/>
    <mergeCell ref="D297:D300"/>
    <mergeCell ref="E297:E300"/>
    <mergeCell ref="F297:F300"/>
    <mergeCell ref="F308:F309"/>
    <mergeCell ref="G308:G309"/>
    <mergeCell ref="A310:D310"/>
    <mergeCell ref="A311:D311"/>
    <mergeCell ref="A331:D331"/>
    <mergeCell ref="A334:D334"/>
    <mergeCell ref="A307:D307"/>
    <mergeCell ref="A308:A309"/>
    <mergeCell ref="B308:B309"/>
    <mergeCell ref="C308:C309"/>
    <mergeCell ref="D308:D309"/>
    <mergeCell ref="E308:E309"/>
    <mergeCell ref="G335:G339"/>
    <mergeCell ref="A340:D340"/>
    <mergeCell ref="A346:D346"/>
    <mergeCell ref="A350:A351"/>
    <mergeCell ref="B350:B351"/>
    <mergeCell ref="C350:C351"/>
    <mergeCell ref="D350:D351"/>
    <mergeCell ref="G350:G351"/>
    <mergeCell ref="A335:A339"/>
    <mergeCell ref="B335:B339"/>
    <mergeCell ref="C335:C339"/>
    <mergeCell ref="D335:D339"/>
    <mergeCell ref="E335:E339"/>
    <mergeCell ref="F335:F339"/>
    <mergeCell ref="A362:D362"/>
    <mergeCell ref="A369:D369"/>
    <mergeCell ref="A370:A371"/>
    <mergeCell ref="B370:B371"/>
    <mergeCell ref="C370:C371"/>
    <mergeCell ref="D370:D371"/>
    <mergeCell ref="G352:G356"/>
    <mergeCell ref="A357:D357"/>
    <mergeCell ref="A358:A359"/>
    <mergeCell ref="B358:B359"/>
    <mergeCell ref="C358:C359"/>
    <mergeCell ref="A361:D361"/>
    <mergeCell ref="A352:A356"/>
    <mergeCell ref="B352:B356"/>
    <mergeCell ref="C352:C356"/>
    <mergeCell ref="D352:D356"/>
    <mergeCell ref="E352:E356"/>
    <mergeCell ref="F352:F356"/>
    <mergeCell ref="A383:D383"/>
    <mergeCell ref="A384:D384"/>
    <mergeCell ref="A389:A396"/>
    <mergeCell ref="B389:B396"/>
    <mergeCell ref="C389:C396"/>
    <mergeCell ref="D389:D396"/>
    <mergeCell ref="G370:G371"/>
    <mergeCell ref="A375:D375"/>
    <mergeCell ref="A377:A381"/>
    <mergeCell ref="B377:B381"/>
    <mergeCell ref="C377:C381"/>
    <mergeCell ref="D377:D381"/>
    <mergeCell ref="E377:E381"/>
    <mergeCell ref="F377:F381"/>
    <mergeCell ref="A409:D409"/>
    <mergeCell ref="A410:A411"/>
    <mergeCell ref="B410:B411"/>
    <mergeCell ref="C410:C411"/>
    <mergeCell ref="D410:D411"/>
    <mergeCell ref="E410:E411"/>
    <mergeCell ref="E389:E396"/>
    <mergeCell ref="F389:F396"/>
    <mergeCell ref="G389:G396"/>
    <mergeCell ref="A397:A405"/>
    <mergeCell ref="B397:B405"/>
    <mergeCell ref="C397:C405"/>
    <mergeCell ref="D397:D405"/>
    <mergeCell ref="E397:E405"/>
    <mergeCell ref="F397:F405"/>
    <mergeCell ref="G397:G405"/>
    <mergeCell ref="F410:F411"/>
    <mergeCell ref="G410:G411"/>
    <mergeCell ref="A412:A413"/>
    <mergeCell ref="B412:B413"/>
    <mergeCell ref="C412:C413"/>
    <mergeCell ref="D412:D413"/>
    <mergeCell ref="E412:E413"/>
    <mergeCell ref="F412:F413"/>
    <mergeCell ref="G412:G413"/>
    <mergeCell ref="G415:G417"/>
    <mergeCell ref="A418:A426"/>
    <mergeCell ref="B418:B426"/>
    <mergeCell ref="C418:C426"/>
    <mergeCell ref="D418:D426"/>
    <mergeCell ref="E418:E426"/>
    <mergeCell ref="F418:F426"/>
    <mergeCell ref="G418:G426"/>
    <mergeCell ref="A415:A417"/>
    <mergeCell ref="B415:B417"/>
    <mergeCell ref="C415:C417"/>
    <mergeCell ref="D415:D417"/>
    <mergeCell ref="E415:E417"/>
    <mergeCell ref="F415:F417"/>
    <mergeCell ref="G427:G430"/>
    <mergeCell ref="A431:A432"/>
    <mergeCell ref="B431:B432"/>
    <mergeCell ref="C431:C432"/>
    <mergeCell ref="D431:D432"/>
    <mergeCell ref="G431:G432"/>
    <mergeCell ref="A427:A430"/>
    <mergeCell ref="B427:B430"/>
    <mergeCell ref="C427:C430"/>
    <mergeCell ref="D427:D430"/>
    <mergeCell ref="E427:E430"/>
    <mergeCell ref="F427:F430"/>
    <mergeCell ref="G433:G435"/>
    <mergeCell ref="A436:A437"/>
    <mergeCell ref="B436:B437"/>
    <mergeCell ref="C436:C437"/>
    <mergeCell ref="D436:D437"/>
    <mergeCell ref="E436:E437"/>
    <mergeCell ref="F436:F437"/>
    <mergeCell ref="G436:G437"/>
    <mergeCell ref="A433:A435"/>
    <mergeCell ref="B433:B435"/>
    <mergeCell ref="C433:C435"/>
    <mergeCell ref="D433:D435"/>
    <mergeCell ref="E433:E435"/>
    <mergeCell ref="F433:F435"/>
    <mergeCell ref="G438:G439"/>
    <mergeCell ref="A443:D443"/>
    <mergeCell ref="A444:A445"/>
    <mergeCell ref="B444:B445"/>
    <mergeCell ref="C444:C445"/>
    <mergeCell ref="D444:D445"/>
    <mergeCell ref="E444:E445"/>
    <mergeCell ref="F444:F445"/>
    <mergeCell ref="G444:G445"/>
    <mergeCell ref="A438:A439"/>
    <mergeCell ref="B438:B439"/>
    <mergeCell ref="C438:C439"/>
    <mergeCell ref="D438:D439"/>
    <mergeCell ref="E438:E439"/>
    <mergeCell ref="F438:F439"/>
    <mergeCell ref="G446:G449"/>
    <mergeCell ref="A450:A454"/>
    <mergeCell ref="B450:B454"/>
    <mergeCell ref="C450:C454"/>
    <mergeCell ref="D450:D454"/>
    <mergeCell ref="E450:E454"/>
    <mergeCell ref="F450:F454"/>
    <mergeCell ref="G450:G454"/>
    <mergeCell ref="A446:A449"/>
    <mergeCell ref="B446:B449"/>
    <mergeCell ref="C446:C449"/>
    <mergeCell ref="D446:D449"/>
    <mergeCell ref="E446:E449"/>
    <mergeCell ref="F446:F449"/>
    <mergeCell ref="F460:F466"/>
    <mergeCell ref="A469:A470"/>
    <mergeCell ref="B469:B470"/>
    <mergeCell ref="C469:C470"/>
    <mergeCell ref="D469:D470"/>
    <mergeCell ref="G469:G470"/>
    <mergeCell ref="A456:A459"/>
    <mergeCell ref="B456:B459"/>
    <mergeCell ref="C456:C459"/>
    <mergeCell ref="E456:E459"/>
    <mergeCell ref="A460:A466"/>
    <mergeCell ref="B460:B466"/>
    <mergeCell ref="C460:C466"/>
    <mergeCell ref="E460:E466"/>
    <mergeCell ref="F480:F481"/>
    <mergeCell ref="G480:G481"/>
    <mergeCell ref="A482:A489"/>
    <mergeCell ref="B482:B489"/>
    <mergeCell ref="C482:C489"/>
    <mergeCell ref="A473:D473"/>
    <mergeCell ref="A474:D474"/>
    <mergeCell ref="A475:D475"/>
    <mergeCell ref="A479:D479"/>
    <mergeCell ref="A480:A481"/>
    <mergeCell ref="B480:B481"/>
    <mergeCell ref="C480:C481"/>
    <mergeCell ref="D480:D481"/>
    <mergeCell ref="A490:D490"/>
    <mergeCell ref="A492:A493"/>
    <mergeCell ref="B492:B493"/>
    <mergeCell ref="C492:C493"/>
    <mergeCell ref="D492:D493"/>
    <mergeCell ref="A496:A497"/>
    <mergeCell ref="B496:B497"/>
    <mergeCell ref="C496:C497"/>
    <mergeCell ref="E480:E481"/>
    <mergeCell ref="E500:E501"/>
    <mergeCell ref="F500:F501"/>
    <mergeCell ref="G500:G501"/>
    <mergeCell ref="A503:A504"/>
    <mergeCell ref="B503:B504"/>
    <mergeCell ref="C503:C504"/>
    <mergeCell ref="D503:D504"/>
    <mergeCell ref="G503:G504"/>
    <mergeCell ref="A498:D498"/>
    <mergeCell ref="A499:D499"/>
    <mergeCell ref="A500:A501"/>
    <mergeCell ref="B500:B501"/>
    <mergeCell ref="C500:C501"/>
    <mergeCell ref="D500:D501"/>
    <mergeCell ref="F508:F509"/>
    <mergeCell ref="G508:G509"/>
    <mergeCell ref="A510:A511"/>
    <mergeCell ref="B510:B511"/>
    <mergeCell ref="C510:C511"/>
    <mergeCell ref="D510:D511"/>
    <mergeCell ref="G510:G511"/>
    <mergeCell ref="A506:A507"/>
    <mergeCell ref="B506:B507"/>
    <mergeCell ref="C506:C507"/>
    <mergeCell ref="D506:D507"/>
    <mergeCell ref="A508:A509"/>
    <mergeCell ref="B508:B509"/>
    <mergeCell ref="C508:C509"/>
    <mergeCell ref="D508:D509"/>
    <mergeCell ref="A529:D529"/>
    <mergeCell ref="A533:A534"/>
    <mergeCell ref="B533:B534"/>
    <mergeCell ref="C533:C534"/>
    <mergeCell ref="A535:A536"/>
    <mergeCell ref="B535:B536"/>
    <mergeCell ref="C535:C536"/>
    <mergeCell ref="D535:D536"/>
    <mergeCell ref="E508:E509"/>
    <mergeCell ref="G541:G543"/>
    <mergeCell ref="A545:A549"/>
    <mergeCell ref="B545:B549"/>
    <mergeCell ref="C545:C549"/>
    <mergeCell ref="D545:D549"/>
    <mergeCell ref="E545:E549"/>
    <mergeCell ref="F545:F549"/>
    <mergeCell ref="G545:G549"/>
    <mergeCell ref="E535:E536"/>
    <mergeCell ref="F535:F536"/>
    <mergeCell ref="A539:D539"/>
    <mergeCell ref="A540:D540"/>
    <mergeCell ref="A541:A543"/>
    <mergeCell ref="B541:B543"/>
    <mergeCell ref="C541:C543"/>
    <mergeCell ref="D541:D543"/>
    <mergeCell ref="E541:E543"/>
    <mergeCell ref="F541:F543"/>
    <mergeCell ref="A550:D550"/>
    <mergeCell ref="A551:A556"/>
    <mergeCell ref="B551:B556"/>
    <mergeCell ref="C551:C556"/>
    <mergeCell ref="D551:D556"/>
    <mergeCell ref="A557:A563"/>
    <mergeCell ref="B557:B563"/>
    <mergeCell ref="C557:C563"/>
    <mergeCell ref="D557:D563"/>
    <mergeCell ref="E557:E563"/>
    <mergeCell ref="F557:F563"/>
    <mergeCell ref="G557:G563"/>
    <mergeCell ref="A564:A576"/>
    <mergeCell ref="B564:B576"/>
    <mergeCell ref="C564:C575"/>
    <mergeCell ref="D564:D571"/>
    <mergeCell ref="E564:E571"/>
    <mergeCell ref="F564:F571"/>
    <mergeCell ref="G564:G571"/>
    <mergeCell ref="D572:D576"/>
    <mergeCell ref="E572:E576"/>
    <mergeCell ref="F572:F576"/>
    <mergeCell ref="G572:G576"/>
    <mergeCell ref="D580:D582"/>
    <mergeCell ref="E580:E582"/>
    <mergeCell ref="A577:A579"/>
    <mergeCell ref="B577:B579"/>
    <mergeCell ref="C577:C579"/>
    <mergeCell ref="D577:D579"/>
    <mergeCell ref="E577:E579"/>
    <mergeCell ref="F586:F592"/>
    <mergeCell ref="G586:G592"/>
    <mergeCell ref="F577:F579"/>
    <mergeCell ref="G580:G582"/>
    <mergeCell ref="A583:A585"/>
    <mergeCell ref="B583:B585"/>
    <mergeCell ref="F583:F585"/>
    <mergeCell ref="G583:G585"/>
    <mergeCell ref="F580:F582"/>
    <mergeCell ref="A580:A582"/>
    <mergeCell ref="B580:B582"/>
    <mergeCell ref="C580:C582"/>
    <mergeCell ref="A593:A599"/>
    <mergeCell ref="B593:B599"/>
    <mergeCell ref="C593:C599"/>
    <mergeCell ref="D593:D599"/>
    <mergeCell ref="E593:E599"/>
    <mergeCell ref="F593:F599"/>
    <mergeCell ref="G593:G599"/>
    <mergeCell ref="A586:A592"/>
    <mergeCell ref="B586:B592"/>
    <mergeCell ref="C586:C592"/>
    <mergeCell ref="D586:D592"/>
    <mergeCell ref="E586:E592"/>
    <mergeCell ref="G600:G603"/>
    <mergeCell ref="A604:A606"/>
    <mergeCell ref="B604:B606"/>
    <mergeCell ref="C604:C606"/>
    <mergeCell ref="D604:D606"/>
    <mergeCell ref="E604:E606"/>
    <mergeCell ref="F604:F606"/>
    <mergeCell ref="G604:G606"/>
    <mergeCell ref="A600:A603"/>
    <mergeCell ref="B600:B603"/>
    <mergeCell ref="C600:C603"/>
    <mergeCell ref="D600:D603"/>
    <mergeCell ref="E600:E603"/>
    <mergeCell ref="F600:F603"/>
    <mergeCell ref="A616:D616"/>
    <mergeCell ref="A617:A619"/>
    <mergeCell ref="B617:B619"/>
    <mergeCell ref="C617:C619"/>
    <mergeCell ref="D617:D619"/>
    <mergeCell ref="E617:E619"/>
    <mergeCell ref="G608:G610"/>
    <mergeCell ref="A612:A615"/>
    <mergeCell ref="B612:B615"/>
    <mergeCell ref="C612:C615"/>
    <mergeCell ref="D612:D615"/>
    <mergeCell ref="E612:E615"/>
    <mergeCell ref="F612:F615"/>
    <mergeCell ref="G612:G615"/>
    <mergeCell ref="A608:A610"/>
    <mergeCell ref="B608:B610"/>
    <mergeCell ref="C608:C610"/>
    <mergeCell ref="D608:D610"/>
    <mergeCell ref="E608:E610"/>
    <mergeCell ref="F608:F610"/>
    <mergeCell ref="F617:F619"/>
    <mergeCell ref="G617:G619"/>
    <mergeCell ref="A620:A622"/>
    <mergeCell ref="B620:B622"/>
    <mergeCell ref="C620:C622"/>
    <mergeCell ref="D620:D622"/>
    <mergeCell ref="E620:E622"/>
    <mergeCell ref="F620:F622"/>
    <mergeCell ref="G620:G622"/>
    <mergeCell ref="A636:A640"/>
    <mergeCell ref="B636:B640"/>
    <mergeCell ref="C636:C640"/>
    <mergeCell ref="D636:D640"/>
    <mergeCell ref="E636:E640"/>
    <mergeCell ref="F636:F640"/>
    <mergeCell ref="G623:G630"/>
    <mergeCell ref="A631:A635"/>
    <mergeCell ref="B631:B635"/>
    <mergeCell ref="C631:C635"/>
    <mergeCell ref="D631:D635"/>
    <mergeCell ref="E631:E635"/>
    <mergeCell ref="F631:F635"/>
    <mergeCell ref="G631:G635"/>
    <mergeCell ref="A623:A630"/>
    <mergeCell ref="B623:B630"/>
    <mergeCell ref="C623:C630"/>
    <mergeCell ref="D623:D630"/>
    <mergeCell ref="E623:E630"/>
    <mergeCell ref="F623:F630"/>
    <mergeCell ref="B672:C678"/>
    <mergeCell ref="B679:C685"/>
    <mergeCell ref="B686:C692"/>
    <mergeCell ref="B693:C699"/>
    <mergeCell ref="B700:C706"/>
    <mergeCell ref="B707:C713"/>
    <mergeCell ref="G636:G640"/>
    <mergeCell ref="B649:B670"/>
    <mergeCell ref="D649:D654"/>
    <mergeCell ref="D656:D665"/>
    <mergeCell ref="D666:D670"/>
    <mergeCell ref="G666:G670"/>
    <mergeCell ref="B770:B776"/>
    <mergeCell ref="C770:C776"/>
    <mergeCell ref="B749:B755"/>
    <mergeCell ref="C749:C755"/>
    <mergeCell ref="B756:B762"/>
    <mergeCell ref="C756:C762"/>
    <mergeCell ref="B763:B769"/>
    <mergeCell ref="C763:C769"/>
    <mergeCell ref="B714:C720"/>
    <mergeCell ref="B721:C727"/>
    <mergeCell ref="B728:C734"/>
    <mergeCell ref="B735:B741"/>
    <mergeCell ref="C735:C741"/>
    <mergeCell ref="B742:B748"/>
    <mergeCell ref="C742:C748"/>
  </mergeCells>
  <dataValidations count="8">
    <dataValidation type="list" allowBlank="1" showInputMessage="1" showErrorMessage="1" sqref="F157:F158 F180 F223 F233 F242:F248 F471 F524:F528 F538">
      <formula1>"KQMĐ, NDCT, TLHD, BC, ĐP, x"</formula1>
    </dataValidation>
    <dataValidation type="list" allowBlank="1" showInputMessage="1" showErrorMessage="1" sqref="E537:E538 C70:C71 C86 E86 E154 C154 C157:C159 E157:E158 C173:C177 C82 C180 E180 C183 E183 C208 C223 E223:F223 E233 C232 F239 E238:E248 E177 E268:E269 E583:E585 F314:F318 F312 C247:C248 E349:E351 E312:E330 C349:C350 E364:E365 E370:E374 E376 C376 E382 C382 E386 C386 E388 C388 E407:E408 C407:C408 C414 E414 C372:C374 E431:E432 E440:E442 C440:C442 E456 E460 C431 E467:E471 C477 E477 C496 E496:E497 E506:F507 C506 E512:E521 C471 C512:C521 F524:F527 E532:E534 C612 C537:C538 E73:E83 C73 E173:E175 C238:C243 C312:C330 C364:C365 C370 C467:C469 C523:C528 C583:C585 C266 C268:C269 E523:E528 C531:C533">
      <formula1>"KQMĐ, NDCT, TLHD, BC, ĐP"</formula1>
    </dataValidation>
    <dataValidation type="list" allowBlank="1" showInputMessage="1" showErrorMessage="1" sqref="K284:K306 K530:K538 K476:K478 K376:K382 K358:K360 K341:K345 K332:K333 K235:K248 K278:K279 K281:K282 K220:K233 K273:K276 K271 K250:K261 K156:K181 K183:K210 K214:K217 K109:K125 K57:K63 K46:K55 K36:K44 K30:K34 K20:K28 K9:K17 K347:K356 K85:K106 K65:K83 K137:K154 K385:K408 K617:K641 K308:K309 K312:K330 K335:K339 K363:K368 K370:K374 K541:K549 K127:K135 K264:K269 K410:K442 K444:K472 K480:K489 K500:K528 K491:K497 K551:K615">
      <formula1>"Thể chất,  Nhận thức, Ngôn ngữ, TCKNXH, Thẩm mỹ"</formula1>
    </dataValidation>
    <dataValidation type="list" allowBlank="1" showInputMessage="1" showErrorMessage="1" sqref="L284:L306 L491:L497 L264:L269 L476:L478 L347:L356 L376:L382 L358:L360 L341:L345 L332:L333 L235:L248 L278:L279 L281:L282 L220:L233 L273:L276 L271 L250:L261 L156:L210 L65:L83 L214:L217 L127:L135 L85:L106 L57:L63 L46:L55 L36:L44 L30:L34 L20:L28 L9:L17 Q118 O115:O120 L617:L641 O122:O125 T124:T125 Q121:Q125 R124:R125 S123:S125 P125 P123 U137:V138 L312:L330 L530:L538 L308:L309 L335:L339 L363:L368 L370:L374 L541:L549 R115:S117 P116:P118 Q116 S120:S121 V115:V123 L109:L125 T115:T122 P120:P121 N121:N123 R119:R122 U115:U124 L137:L154 L385:L408 L410:L442 L444:L472 L480:L489 L500:L528 L551:L615">
      <formula1>"#, 3T, 4T, 5T, 3+4T, 4+5T, 3+4+5T"</formula1>
    </dataValidation>
    <dataValidation type="list" allowBlank="1" showInputMessage="1" showErrorMessage="1" sqref="F467:F470">
      <formula1>"KQMĐ, NDCT, TLHD, BC, ĐP,x"</formula1>
    </dataValidation>
    <dataValidation type="list" allowBlank="1" showInputMessage="1" showErrorMessage="1" sqref="N313:V319 Q117 S122 R123 N124:N125 N20:V25 T123 P124 P115 U125 N9:V17 N275:V276 N273:V273 N348:V356 N341:P344 N382:V382 N530:V534 N492:V497 N541:P544 N617:V619 V124:V125 N478:V478 N580:V582 N264:V269 N271:V271 N278:V279 N281:V282 N332:P333 N116:N120 R118:S118 P119 O121 P122 N142:Q142 S143 N144:U147 N160:V172 N284:V306 N178:V210 N250:V261 N385:S388 N414:V432 N467:V472 N308:V309 N335:P339 Q446:V449 N450:V454 Q119:Q120 N137:T141 N480:V482 N506:V528">
      <formula1>"x"</formula1>
    </dataValidation>
    <dataValidation type="list" allowBlank="1" showInputMessage="1" showErrorMessage="1" sqref="BP673:BQ678 AP673:AZ678 X673:AA678">
      <formula1>"ĐTT, TDS, HĐH, HĐG, HĐNT, VSAN, HĐC, TQDN, LH,KH,HĐH-HĐG, HĐH-HĐNT,HĐH-HĐC"</formula1>
    </dataValidation>
    <dataValidation type="list" allowBlank="1" showInputMessage="1" showErrorMessage="1" sqref="I20:I28 I30:I34 I36:I44 I46:I55 I57:I63 I85:I106 I127:I135 I214:I217 I220:I233 I235:I248 I250:I261 I264:I269 I271 I273:I276 I278:I279 I281:I282 I284:I306 I332:I333 I341:I345 I347:I356 I358:I360 I377:I382 I476:I478 I491:I497 J641 I9:I17 I156:I181 I183:I210 I370:I374 I530:I538 I65:I83 I308:I309 I312:I330 I335:I339 I363:I368 I541:I549 I617:I641 I109:I125 I137:I154 I385:I408 I410:I442 I444:I472 I480:I489 I500:I528 I551:I615">
      <formula1>"Lớp học, Sân chơi, Phòng chức năng, Ngoài nhà trường"</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907"/>
  <sheetViews>
    <sheetView tabSelected="1" zoomScale="70" zoomScaleNormal="70" workbookViewId="0">
      <pane ySplit="5" topLeftCell="A12" activePane="bottomLeft" state="frozen"/>
      <selection pane="bottomLeft" activeCell="H12" sqref="H12"/>
    </sheetView>
  </sheetViews>
  <sheetFormatPr defaultRowHeight="15.75"/>
  <cols>
    <col min="1" max="1" width="5" style="136" customWidth="1"/>
    <col min="2" max="2" width="28.28515625" style="230" customWidth="1"/>
    <col min="3" max="3" width="8.42578125" style="231" customWidth="1"/>
    <col min="4" max="4" width="27.140625" style="230" customWidth="1"/>
    <col min="5" max="5" width="7.42578125" style="136" customWidth="1"/>
    <col min="6" max="6" width="7" style="136" customWidth="1"/>
    <col min="7" max="7" width="29" style="136" customWidth="1"/>
    <col min="8" max="8" width="31.28515625" style="227" customWidth="1"/>
    <col min="9" max="10" width="6.85546875" style="136" customWidth="1"/>
    <col min="11" max="12" width="7.28515625" style="136" customWidth="1"/>
    <col min="13" max="13" width="6.42578125" style="136" customWidth="1"/>
    <col min="14" max="21" width="6.28515625" style="136" customWidth="1"/>
    <col min="22" max="22" width="7.42578125" style="136" customWidth="1"/>
    <col min="23" max="23" width="6.42578125" style="136" customWidth="1"/>
    <col min="24" max="57" width="9.140625" style="136" customWidth="1"/>
    <col min="58" max="98" width="3.42578125" style="136" customWidth="1"/>
    <col min="99" max="108" width="6.5703125" style="136" customWidth="1"/>
    <col min="109" max="109" width="13.7109375" style="136" customWidth="1"/>
    <col min="110" max="16384" width="9.140625" style="136"/>
  </cols>
  <sheetData>
    <row r="1" spans="1:109" ht="37.5" customHeight="1">
      <c r="A1" s="500" t="s">
        <v>1362</v>
      </c>
      <c r="B1" s="501"/>
      <c r="C1" s="502"/>
      <c r="D1" s="501"/>
      <c r="E1" s="500"/>
      <c r="F1" s="503"/>
      <c r="G1" s="503"/>
      <c r="H1" s="504"/>
      <c r="I1" s="503"/>
      <c r="J1" s="503"/>
      <c r="K1" s="503"/>
      <c r="L1" s="503"/>
      <c r="M1" s="500"/>
    </row>
    <row r="2" spans="1:109" ht="15.75" customHeight="1">
      <c r="A2" s="505" t="s">
        <v>40</v>
      </c>
      <c r="B2" s="508" t="s">
        <v>18</v>
      </c>
      <c r="C2" s="10"/>
      <c r="D2" s="511" t="s">
        <v>19</v>
      </c>
      <c r="E2" s="511"/>
      <c r="F2" s="512"/>
      <c r="G2" s="513" t="s">
        <v>556</v>
      </c>
      <c r="H2" s="513" t="s">
        <v>557</v>
      </c>
      <c r="I2" s="513" t="s">
        <v>558</v>
      </c>
      <c r="J2" s="513" t="s">
        <v>980</v>
      </c>
      <c r="K2" s="516" t="s">
        <v>21</v>
      </c>
      <c r="L2" s="519" t="s">
        <v>41</v>
      </c>
      <c r="M2" s="480" t="s">
        <v>559</v>
      </c>
      <c r="N2" s="483" t="s">
        <v>560</v>
      </c>
      <c r="O2" s="484"/>
      <c r="P2" s="484"/>
      <c r="Q2" s="484"/>
      <c r="R2" s="484"/>
      <c r="S2" s="484"/>
      <c r="T2" s="484"/>
      <c r="U2" s="484"/>
      <c r="V2" s="485"/>
      <c r="W2" s="486" t="s">
        <v>561</v>
      </c>
      <c r="X2" s="489" t="s">
        <v>571</v>
      </c>
      <c r="Y2" s="490"/>
      <c r="Z2" s="490"/>
      <c r="AA2" s="490"/>
      <c r="AB2" s="491" t="s">
        <v>572</v>
      </c>
      <c r="AC2" s="491"/>
      <c r="AD2" s="491"/>
      <c r="AE2" s="492" t="s">
        <v>573</v>
      </c>
      <c r="AF2" s="493"/>
      <c r="AG2" s="493"/>
      <c r="AH2" s="493"/>
      <c r="AI2" s="469" t="s">
        <v>574</v>
      </c>
      <c r="AJ2" s="470"/>
      <c r="AK2" s="470"/>
      <c r="AL2" s="471"/>
      <c r="AM2" s="319"/>
      <c r="AN2" s="472" t="s">
        <v>576</v>
      </c>
      <c r="AO2" s="473"/>
      <c r="AP2" s="473"/>
      <c r="AQ2" s="473"/>
      <c r="AR2" s="473"/>
      <c r="AS2" s="473"/>
      <c r="AT2" s="472" t="s">
        <v>575</v>
      </c>
      <c r="AU2" s="473"/>
      <c r="AV2" s="473"/>
      <c r="AW2" s="474"/>
      <c r="AX2" s="475" t="s">
        <v>577</v>
      </c>
      <c r="AY2" s="476"/>
      <c r="AZ2" s="477"/>
      <c r="BA2" s="478" t="s">
        <v>578</v>
      </c>
      <c r="BB2" s="479"/>
      <c r="BC2" s="472" t="s">
        <v>579</v>
      </c>
      <c r="BD2" s="473"/>
      <c r="BE2" s="474"/>
      <c r="BF2" s="463" t="s">
        <v>932</v>
      </c>
      <c r="BG2" s="463"/>
      <c r="BH2" s="463"/>
      <c r="BI2" s="463"/>
      <c r="BJ2" s="463"/>
      <c r="BK2" s="463"/>
      <c r="BL2" s="463"/>
      <c r="BM2" s="463"/>
      <c r="BN2" s="463"/>
      <c r="BO2" s="463"/>
      <c r="BP2" s="463"/>
      <c r="BQ2" s="463"/>
      <c r="BR2" s="463"/>
      <c r="BS2" s="463"/>
      <c r="BT2" s="463"/>
      <c r="BU2" s="463"/>
      <c r="BV2" s="463"/>
      <c r="BW2" s="463"/>
      <c r="BX2" s="463"/>
      <c r="BY2" s="463"/>
      <c r="BZ2" s="463"/>
      <c r="CA2" s="463"/>
      <c r="CB2" s="463"/>
      <c r="CC2" s="463"/>
      <c r="CD2" s="463"/>
      <c r="CE2" s="463"/>
      <c r="CF2" s="463"/>
      <c r="CG2" s="463"/>
      <c r="CH2" s="463"/>
      <c r="CI2" s="463"/>
      <c r="CJ2" s="463"/>
      <c r="CK2" s="463"/>
      <c r="CL2" s="463"/>
      <c r="CM2" s="463"/>
      <c r="CN2" s="463"/>
      <c r="CO2" s="463"/>
      <c r="CP2" s="463"/>
      <c r="CQ2" s="463"/>
      <c r="CR2" s="463"/>
      <c r="CS2" s="463"/>
      <c r="CT2" s="314"/>
      <c r="CU2" s="463"/>
      <c r="CV2" s="463"/>
      <c r="CW2" s="463"/>
      <c r="CX2" s="463"/>
      <c r="CY2" s="463"/>
      <c r="CZ2" s="463"/>
      <c r="DA2" s="463"/>
      <c r="DB2" s="463"/>
      <c r="DC2" s="463"/>
      <c r="DD2" s="466"/>
      <c r="DE2" s="463" t="s">
        <v>933</v>
      </c>
    </row>
    <row r="3" spans="1:109">
      <c r="A3" s="506"/>
      <c r="B3" s="509"/>
      <c r="C3" s="11"/>
      <c r="D3" s="511"/>
      <c r="E3" s="511"/>
      <c r="F3" s="512"/>
      <c r="G3" s="514"/>
      <c r="H3" s="514"/>
      <c r="I3" s="514"/>
      <c r="J3" s="514"/>
      <c r="K3" s="517"/>
      <c r="L3" s="520"/>
      <c r="M3" s="481"/>
      <c r="N3" s="27" t="s">
        <v>562</v>
      </c>
      <c r="O3" s="27" t="s">
        <v>563</v>
      </c>
      <c r="P3" s="27" t="s">
        <v>564</v>
      </c>
      <c r="Q3" s="27" t="s">
        <v>565</v>
      </c>
      <c r="R3" s="27" t="s">
        <v>567</v>
      </c>
      <c r="S3" s="27" t="s">
        <v>566</v>
      </c>
      <c r="T3" s="27" t="s">
        <v>568</v>
      </c>
      <c r="U3" s="28" t="s">
        <v>569</v>
      </c>
      <c r="V3" s="27" t="s">
        <v>570</v>
      </c>
      <c r="W3" s="487"/>
      <c r="X3" s="33" t="s">
        <v>580</v>
      </c>
      <c r="Y3" s="33" t="s">
        <v>581</v>
      </c>
      <c r="Z3" s="33" t="s">
        <v>582</v>
      </c>
      <c r="AA3" s="33" t="s">
        <v>583</v>
      </c>
      <c r="AB3" s="318" t="s">
        <v>580</v>
      </c>
      <c r="AC3" s="318" t="s">
        <v>581</v>
      </c>
      <c r="AD3" s="318" t="s">
        <v>582</v>
      </c>
      <c r="AE3" s="34" t="s">
        <v>580</v>
      </c>
      <c r="AF3" s="34" t="s">
        <v>581</v>
      </c>
      <c r="AG3" s="34" t="s">
        <v>583</v>
      </c>
      <c r="AH3" s="34" t="s">
        <v>582</v>
      </c>
      <c r="AI3" s="35" t="s">
        <v>580</v>
      </c>
      <c r="AJ3" s="35" t="s">
        <v>581</v>
      </c>
      <c r="AK3" s="35" t="s">
        <v>582</v>
      </c>
      <c r="AL3" s="35" t="s">
        <v>583</v>
      </c>
      <c r="AM3" s="35" t="s">
        <v>584</v>
      </c>
      <c r="AN3" s="37" t="s">
        <v>580</v>
      </c>
      <c r="AO3" s="37" t="s">
        <v>581</v>
      </c>
      <c r="AP3" s="37" t="s">
        <v>582</v>
      </c>
      <c r="AQ3" s="37" t="s">
        <v>583</v>
      </c>
      <c r="AR3" s="37" t="s">
        <v>584</v>
      </c>
      <c r="AS3" s="37" t="s">
        <v>585</v>
      </c>
      <c r="AT3" s="36" t="s">
        <v>580</v>
      </c>
      <c r="AU3" s="36" t="s">
        <v>581</v>
      </c>
      <c r="AV3" s="36" t="s">
        <v>582</v>
      </c>
      <c r="AW3" s="36" t="s">
        <v>583</v>
      </c>
      <c r="AX3" s="38" t="s">
        <v>580</v>
      </c>
      <c r="AY3" s="38" t="s">
        <v>581</v>
      </c>
      <c r="AZ3" s="38" t="s">
        <v>582</v>
      </c>
      <c r="BA3" s="39" t="s">
        <v>580</v>
      </c>
      <c r="BB3" s="39" t="s">
        <v>581</v>
      </c>
      <c r="BC3" s="37" t="s">
        <v>580</v>
      </c>
      <c r="BD3" s="37" t="s">
        <v>581</v>
      </c>
      <c r="BE3" s="37" t="s">
        <v>582</v>
      </c>
      <c r="BF3" s="457" t="s">
        <v>1538</v>
      </c>
      <c r="BG3" s="454" t="s">
        <v>1539</v>
      </c>
      <c r="BH3" s="454" t="s">
        <v>1540</v>
      </c>
      <c r="BI3" s="454" t="s">
        <v>1541</v>
      </c>
      <c r="BJ3" s="454" t="s">
        <v>1542</v>
      </c>
      <c r="BK3" s="454" t="s">
        <v>1543</v>
      </c>
      <c r="BL3" s="454" t="s">
        <v>1544</v>
      </c>
      <c r="BM3" s="454" t="s">
        <v>1545</v>
      </c>
      <c r="BN3" s="454" t="s">
        <v>1546</v>
      </c>
      <c r="BO3" s="454" t="s">
        <v>1547</v>
      </c>
      <c r="BP3" s="454" t="s">
        <v>1548</v>
      </c>
      <c r="BQ3" s="454" t="s">
        <v>1549</v>
      </c>
      <c r="BR3" s="460" t="s">
        <v>1550</v>
      </c>
      <c r="BS3" s="454" t="s">
        <v>1551</v>
      </c>
      <c r="BT3" s="454" t="s">
        <v>1552</v>
      </c>
      <c r="BU3" s="454" t="s">
        <v>1553</v>
      </c>
      <c r="BV3" s="454" t="s">
        <v>1554</v>
      </c>
      <c r="BW3" s="454" t="s">
        <v>1555</v>
      </c>
      <c r="BX3" s="454" t="s">
        <v>1556</v>
      </c>
      <c r="BY3" s="454" t="s">
        <v>1557</v>
      </c>
      <c r="BZ3" s="454" t="s">
        <v>1558</v>
      </c>
      <c r="CA3" s="454" t="s">
        <v>1559</v>
      </c>
      <c r="CB3" s="457" t="s">
        <v>1560</v>
      </c>
      <c r="CC3" s="460" t="s">
        <v>1561</v>
      </c>
      <c r="CD3" s="454" t="s">
        <v>1562</v>
      </c>
      <c r="CE3" s="454" t="s">
        <v>1563</v>
      </c>
      <c r="CF3" s="454" t="s">
        <v>1564</v>
      </c>
      <c r="CG3" s="454" t="s">
        <v>1565</v>
      </c>
      <c r="CH3" s="454" t="s">
        <v>1566</v>
      </c>
      <c r="CI3" s="454" t="s">
        <v>1567</v>
      </c>
      <c r="CJ3" s="454" t="s">
        <v>1568</v>
      </c>
      <c r="CK3" s="454" t="s">
        <v>1567</v>
      </c>
      <c r="CL3" s="454" t="s">
        <v>1569</v>
      </c>
      <c r="CM3" s="454" t="s">
        <v>1570</v>
      </c>
      <c r="CN3" s="454" t="s">
        <v>1571</v>
      </c>
      <c r="CO3" s="454" t="s">
        <v>1572</v>
      </c>
      <c r="CP3" s="454" t="s">
        <v>1573</v>
      </c>
      <c r="CQ3" s="454" t="s">
        <v>1574</v>
      </c>
      <c r="CR3" s="454" t="s">
        <v>1575</v>
      </c>
      <c r="CS3" s="454" t="s">
        <v>1576</v>
      </c>
      <c r="CT3" s="454" t="s">
        <v>1577</v>
      </c>
      <c r="CU3" s="463" t="s">
        <v>934</v>
      </c>
      <c r="CV3" s="463"/>
      <c r="CW3" s="463"/>
      <c r="CX3" s="463"/>
      <c r="CY3" s="463"/>
      <c r="CZ3" s="463"/>
      <c r="DA3" s="463"/>
      <c r="DB3" s="463"/>
      <c r="DC3" s="463" t="s">
        <v>935</v>
      </c>
      <c r="DD3" s="463"/>
      <c r="DE3" s="466"/>
    </row>
    <row r="4" spans="1:109">
      <c r="A4" s="506"/>
      <c r="B4" s="510"/>
      <c r="C4" s="12"/>
      <c r="D4" s="511"/>
      <c r="E4" s="511"/>
      <c r="F4" s="512"/>
      <c r="G4" s="514"/>
      <c r="H4" s="514"/>
      <c r="I4" s="514"/>
      <c r="J4" s="514"/>
      <c r="K4" s="517"/>
      <c r="L4" s="520"/>
      <c r="M4" s="481"/>
      <c r="N4" s="29" t="s">
        <v>46</v>
      </c>
      <c r="O4" s="29" t="s">
        <v>33</v>
      </c>
      <c r="P4" s="29" t="s">
        <v>46</v>
      </c>
      <c r="Q4" s="29" t="s">
        <v>32</v>
      </c>
      <c r="R4" s="29" t="s">
        <v>457</v>
      </c>
      <c r="S4" s="29" t="s">
        <v>32</v>
      </c>
      <c r="T4" s="29" t="s">
        <v>33</v>
      </c>
      <c r="U4" s="30" t="s">
        <v>33</v>
      </c>
      <c r="V4" s="29" t="s">
        <v>33</v>
      </c>
      <c r="W4" s="487"/>
      <c r="X4" s="494" t="s">
        <v>587</v>
      </c>
      <c r="Y4" s="494" t="s">
        <v>586</v>
      </c>
      <c r="Z4" s="494" t="s">
        <v>588</v>
      </c>
      <c r="AA4" s="494" t="s">
        <v>589</v>
      </c>
      <c r="AB4" s="496" t="s">
        <v>590</v>
      </c>
      <c r="AC4" s="496" t="s">
        <v>591</v>
      </c>
      <c r="AD4" s="496" t="s">
        <v>592</v>
      </c>
      <c r="AE4" s="498" t="s">
        <v>593</v>
      </c>
      <c r="AF4" s="34"/>
      <c r="AG4" s="34"/>
      <c r="AH4" s="34"/>
      <c r="AI4" s="35"/>
      <c r="AJ4" s="35"/>
      <c r="AK4" s="35"/>
      <c r="AL4" s="35"/>
      <c r="AM4" s="35"/>
      <c r="AN4" s="37"/>
      <c r="AO4" s="37"/>
      <c r="AP4" s="37"/>
      <c r="AQ4" s="37"/>
      <c r="AR4" s="37"/>
      <c r="AS4" s="37"/>
      <c r="AT4" s="36"/>
      <c r="AU4" s="36"/>
      <c r="AV4" s="36"/>
      <c r="AW4" s="36"/>
      <c r="AX4" s="38"/>
      <c r="AY4" s="38"/>
      <c r="AZ4" s="38"/>
      <c r="BA4" s="39"/>
      <c r="BB4" s="39"/>
      <c r="BC4" s="37"/>
      <c r="BD4" s="317"/>
      <c r="BE4" s="317"/>
      <c r="BF4" s="467"/>
      <c r="BG4" s="464"/>
      <c r="BH4" s="464"/>
      <c r="BI4" s="464"/>
      <c r="BJ4" s="464"/>
      <c r="BK4" s="464"/>
      <c r="BL4" s="464"/>
      <c r="BM4" s="464"/>
      <c r="BN4" s="464"/>
      <c r="BO4" s="455"/>
      <c r="BP4" s="464"/>
      <c r="BQ4" s="455"/>
      <c r="BR4" s="461"/>
      <c r="BS4" s="455"/>
      <c r="BT4" s="455"/>
      <c r="BU4" s="455"/>
      <c r="BV4" s="455"/>
      <c r="BW4" s="455"/>
      <c r="BX4" s="455"/>
      <c r="BY4" s="455"/>
      <c r="BZ4" s="455"/>
      <c r="CA4" s="455"/>
      <c r="CB4" s="458"/>
      <c r="CC4" s="461"/>
      <c r="CD4" s="455"/>
      <c r="CE4" s="455"/>
      <c r="CF4" s="455"/>
      <c r="CG4" s="464"/>
      <c r="CH4" s="464"/>
      <c r="CI4" s="464"/>
      <c r="CJ4" s="464"/>
      <c r="CK4" s="464"/>
      <c r="CL4" s="464"/>
      <c r="CM4" s="455"/>
      <c r="CN4" s="455"/>
      <c r="CO4" s="455"/>
      <c r="CP4" s="455"/>
      <c r="CQ4" s="455"/>
      <c r="CR4" s="455"/>
      <c r="CS4" s="464"/>
      <c r="CT4" s="464"/>
      <c r="CU4" s="463" t="s">
        <v>936</v>
      </c>
      <c r="CV4" s="463"/>
      <c r="CW4" s="463" t="s">
        <v>937</v>
      </c>
      <c r="CX4" s="463"/>
      <c r="CY4" s="463" t="s">
        <v>938</v>
      </c>
      <c r="CZ4" s="463"/>
      <c r="DA4" s="463" t="s">
        <v>939</v>
      </c>
      <c r="DB4" s="463"/>
      <c r="DC4" s="463"/>
      <c r="DD4" s="463"/>
      <c r="DE4" s="466"/>
    </row>
    <row r="5" spans="1:109" ht="118.5" customHeight="1">
      <c r="A5" s="507"/>
      <c r="B5" s="316" t="s">
        <v>17</v>
      </c>
      <c r="C5" s="316" t="s">
        <v>20</v>
      </c>
      <c r="D5" s="315" t="s">
        <v>0</v>
      </c>
      <c r="E5" s="315" t="s">
        <v>20</v>
      </c>
      <c r="F5" s="315" t="s">
        <v>29</v>
      </c>
      <c r="G5" s="515"/>
      <c r="H5" s="515"/>
      <c r="I5" s="515"/>
      <c r="J5" s="515"/>
      <c r="K5" s="518"/>
      <c r="L5" s="521"/>
      <c r="M5" s="482"/>
      <c r="N5" s="31" t="s">
        <v>1188</v>
      </c>
      <c r="O5" s="31" t="s">
        <v>1367</v>
      </c>
      <c r="P5" s="31" t="s">
        <v>1368</v>
      </c>
      <c r="Q5" s="31" t="s">
        <v>1369</v>
      </c>
      <c r="R5" s="31" t="s">
        <v>1370</v>
      </c>
      <c r="S5" s="31" t="s">
        <v>1371</v>
      </c>
      <c r="T5" s="31" t="s">
        <v>1372</v>
      </c>
      <c r="U5" s="32" t="s">
        <v>1373</v>
      </c>
      <c r="V5" s="31" t="s">
        <v>1374</v>
      </c>
      <c r="W5" s="488"/>
      <c r="X5" s="495"/>
      <c r="Y5" s="495"/>
      <c r="Z5" s="495"/>
      <c r="AA5" s="495"/>
      <c r="AB5" s="497"/>
      <c r="AC5" s="497"/>
      <c r="AD5" s="497"/>
      <c r="AE5" s="499"/>
      <c r="AF5" s="34" t="s">
        <v>594</v>
      </c>
      <c r="AG5" s="34" t="s">
        <v>1343</v>
      </c>
      <c r="AH5" s="34" t="s">
        <v>1375</v>
      </c>
      <c r="AI5" s="35" t="s">
        <v>595</v>
      </c>
      <c r="AJ5" s="35" t="s">
        <v>596</v>
      </c>
      <c r="AK5" s="35" t="s">
        <v>597</v>
      </c>
      <c r="AL5" s="35" t="s">
        <v>1344</v>
      </c>
      <c r="AM5" s="35" t="s">
        <v>598</v>
      </c>
      <c r="AN5" s="37" t="s">
        <v>602</v>
      </c>
      <c r="AO5" s="37" t="s">
        <v>601</v>
      </c>
      <c r="AP5" s="37" t="s">
        <v>1348</v>
      </c>
      <c r="AQ5" s="37" t="s">
        <v>600</v>
      </c>
      <c r="AR5" s="37" t="s">
        <v>604</v>
      </c>
      <c r="AS5" s="37" t="s">
        <v>603</v>
      </c>
      <c r="AT5" s="36" t="s">
        <v>1379</v>
      </c>
      <c r="AU5" s="36" t="s">
        <v>1352</v>
      </c>
      <c r="AV5" s="36" t="s">
        <v>1380</v>
      </c>
      <c r="AW5" s="36" t="s">
        <v>599</v>
      </c>
      <c r="AX5" s="38" t="s">
        <v>605</v>
      </c>
      <c r="AY5" s="38" t="s">
        <v>606</v>
      </c>
      <c r="AZ5" s="38" t="s">
        <v>607</v>
      </c>
      <c r="BA5" s="39" t="s">
        <v>608</v>
      </c>
      <c r="BB5" s="39" t="s">
        <v>609</v>
      </c>
      <c r="BC5" s="317" t="s">
        <v>1529</v>
      </c>
      <c r="BD5" s="317" t="s">
        <v>610</v>
      </c>
      <c r="BE5" s="317" t="s">
        <v>611</v>
      </c>
      <c r="BF5" s="468"/>
      <c r="BG5" s="465"/>
      <c r="BH5" s="465"/>
      <c r="BI5" s="465"/>
      <c r="BJ5" s="465"/>
      <c r="BK5" s="465"/>
      <c r="BL5" s="465"/>
      <c r="BM5" s="465"/>
      <c r="BN5" s="465"/>
      <c r="BO5" s="456"/>
      <c r="BP5" s="465"/>
      <c r="BQ5" s="456"/>
      <c r="BR5" s="462"/>
      <c r="BS5" s="456"/>
      <c r="BT5" s="456"/>
      <c r="BU5" s="456"/>
      <c r="BV5" s="456"/>
      <c r="BW5" s="456"/>
      <c r="BX5" s="456"/>
      <c r="BY5" s="456"/>
      <c r="BZ5" s="456"/>
      <c r="CA5" s="456"/>
      <c r="CB5" s="459"/>
      <c r="CC5" s="462"/>
      <c r="CD5" s="456"/>
      <c r="CE5" s="456"/>
      <c r="CF5" s="456"/>
      <c r="CG5" s="465"/>
      <c r="CH5" s="465"/>
      <c r="CI5" s="465"/>
      <c r="CJ5" s="465"/>
      <c r="CK5" s="465"/>
      <c r="CL5" s="465"/>
      <c r="CM5" s="456"/>
      <c r="CN5" s="456"/>
      <c r="CO5" s="456"/>
      <c r="CP5" s="456"/>
      <c r="CQ5" s="456"/>
      <c r="CR5" s="456"/>
      <c r="CS5" s="465"/>
      <c r="CT5" s="465"/>
      <c r="CU5" s="314" t="s">
        <v>940</v>
      </c>
      <c r="CV5" s="72" t="s">
        <v>941</v>
      </c>
      <c r="CW5" s="314" t="s">
        <v>940</v>
      </c>
      <c r="CX5" s="72" t="s">
        <v>941</v>
      </c>
      <c r="CY5" s="314" t="s">
        <v>940</v>
      </c>
      <c r="CZ5" s="72" t="s">
        <v>941</v>
      </c>
      <c r="DA5" s="314" t="s">
        <v>940</v>
      </c>
      <c r="DB5" s="72" t="s">
        <v>941</v>
      </c>
      <c r="DC5" s="314" t="s">
        <v>942</v>
      </c>
      <c r="DD5" s="72" t="s">
        <v>943</v>
      </c>
      <c r="DE5" s="314"/>
    </row>
    <row r="6" spans="1:109">
      <c r="A6" s="364" t="s">
        <v>5</v>
      </c>
      <c r="B6" s="365"/>
      <c r="C6" s="365"/>
      <c r="D6" s="366"/>
      <c r="E6" s="137" t="s">
        <v>27</v>
      </c>
      <c r="F6" s="137"/>
      <c r="G6" s="137"/>
      <c r="H6" s="137"/>
      <c r="I6" s="137"/>
      <c r="J6" s="137"/>
      <c r="K6" s="137" t="s">
        <v>27</v>
      </c>
      <c r="L6" s="137" t="s">
        <v>27</v>
      </c>
      <c r="M6" s="137" t="s">
        <v>1189</v>
      </c>
      <c r="N6" s="137" t="s">
        <v>27</v>
      </c>
      <c r="O6" s="137" t="s">
        <v>27</v>
      </c>
      <c r="P6" s="137" t="s">
        <v>27</v>
      </c>
      <c r="Q6" s="137" t="s">
        <v>27</v>
      </c>
      <c r="R6" s="137" t="s">
        <v>27</v>
      </c>
      <c r="S6" s="137" t="s">
        <v>27</v>
      </c>
      <c r="T6" s="137" t="s">
        <v>27</v>
      </c>
      <c r="U6" s="137" t="s">
        <v>27</v>
      </c>
      <c r="V6" s="137" t="s">
        <v>27</v>
      </c>
      <c r="W6" s="137" t="s">
        <v>27</v>
      </c>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row>
    <row r="7" spans="1:109">
      <c r="A7" s="364" t="s">
        <v>8</v>
      </c>
      <c r="B7" s="365"/>
      <c r="C7" s="365"/>
      <c r="D7" s="366"/>
      <c r="E7" s="137" t="s">
        <v>27</v>
      </c>
      <c r="F7" s="137"/>
      <c r="G7" s="137"/>
      <c r="H7" s="137"/>
      <c r="I7" s="137"/>
      <c r="J7" s="137"/>
      <c r="K7" s="137" t="s">
        <v>27</v>
      </c>
      <c r="L7" s="137" t="s">
        <v>27</v>
      </c>
      <c r="M7" s="137" t="s">
        <v>1190</v>
      </c>
      <c r="N7" s="137" t="s">
        <v>27</v>
      </c>
      <c r="O7" s="137" t="s">
        <v>27</v>
      </c>
      <c r="P7" s="137" t="s">
        <v>27</v>
      </c>
      <c r="Q7" s="137" t="s">
        <v>27</v>
      </c>
      <c r="R7" s="137" t="s">
        <v>27</v>
      </c>
      <c r="S7" s="137" t="s">
        <v>27</v>
      </c>
      <c r="T7" s="137" t="s">
        <v>27</v>
      </c>
      <c r="U7" s="137" t="s">
        <v>27</v>
      </c>
      <c r="V7" s="137" t="s">
        <v>27</v>
      </c>
      <c r="W7" s="137" t="s">
        <v>27</v>
      </c>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row>
    <row r="8" spans="1:109">
      <c r="A8" s="364" t="s">
        <v>12</v>
      </c>
      <c r="B8" s="365"/>
      <c r="C8" s="365"/>
      <c r="D8" s="366"/>
      <c r="E8" s="137" t="s">
        <v>27</v>
      </c>
      <c r="F8" s="137"/>
      <c r="G8" s="137"/>
      <c r="H8" s="137"/>
      <c r="I8" s="137"/>
      <c r="J8" s="137"/>
      <c r="K8" s="137" t="s">
        <v>27</v>
      </c>
      <c r="L8" s="137" t="s">
        <v>27</v>
      </c>
      <c r="M8" s="137" t="s">
        <v>1191</v>
      </c>
      <c r="N8" s="137" t="s">
        <v>27</v>
      </c>
      <c r="O8" s="137" t="s">
        <v>27</v>
      </c>
      <c r="P8" s="137" t="s">
        <v>27</v>
      </c>
      <c r="Q8" s="137" t="s">
        <v>27</v>
      </c>
      <c r="R8" s="137" t="s">
        <v>27</v>
      </c>
      <c r="S8" s="137" t="s">
        <v>27</v>
      </c>
      <c r="T8" s="137" t="s">
        <v>27</v>
      </c>
      <c r="U8" s="137" t="s">
        <v>27</v>
      </c>
      <c r="V8" s="137" t="s">
        <v>27</v>
      </c>
      <c r="W8" s="137" t="s">
        <v>27</v>
      </c>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row>
    <row r="9" spans="1:109" s="198" customFormat="1" ht="369.75" customHeight="1">
      <c r="A9" s="361">
        <v>2</v>
      </c>
      <c r="B9" s="352" t="s">
        <v>44</v>
      </c>
      <c r="C9" s="320" t="s">
        <v>1</v>
      </c>
      <c r="D9" s="352" t="s">
        <v>43</v>
      </c>
      <c r="E9" s="320" t="s">
        <v>2</v>
      </c>
      <c r="F9" s="320"/>
      <c r="G9" s="320" t="s">
        <v>43</v>
      </c>
      <c r="H9" s="234" t="s">
        <v>1578</v>
      </c>
      <c r="I9" s="312" t="s">
        <v>613</v>
      </c>
      <c r="J9" s="312" t="s">
        <v>981</v>
      </c>
      <c r="K9" s="312" t="s">
        <v>23</v>
      </c>
      <c r="L9" s="139" t="s">
        <v>42</v>
      </c>
      <c r="M9" s="26">
        <v>1</v>
      </c>
      <c r="N9" s="26" t="s">
        <v>36</v>
      </c>
      <c r="O9" s="26"/>
      <c r="P9" s="26"/>
      <c r="Q9" s="26"/>
      <c r="R9" s="26"/>
      <c r="S9" s="26"/>
      <c r="T9" s="26"/>
      <c r="U9" s="26"/>
      <c r="V9" s="26"/>
      <c r="W9" s="189">
        <f>COUNTIF(N9:V9,"x")</f>
        <v>1</v>
      </c>
      <c r="X9" s="70" t="s">
        <v>896</v>
      </c>
      <c r="Y9" s="70" t="s">
        <v>896</v>
      </c>
      <c r="Z9" s="70" t="s">
        <v>896</v>
      </c>
      <c r="AA9" s="70" t="s">
        <v>896</v>
      </c>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97"/>
    </row>
    <row r="10" spans="1:109" s="198" customFormat="1" ht="327.75" customHeight="1">
      <c r="A10" s="362"/>
      <c r="B10" s="353"/>
      <c r="C10" s="321"/>
      <c r="D10" s="353"/>
      <c r="E10" s="321"/>
      <c r="F10" s="321"/>
      <c r="G10" s="321"/>
      <c r="H10" s="234" t="s">
        <v>1579</v>
      </c>
      <c r="I10" s="312" t="s">
        <v>613</v>
      </c>
      <c r="J10" s="312" t="s">
        <v>981</v>
      </c>
      <c r="K10" s="312" t="s">
        <v>23</v>
      </c>
      <c r="L10" s="139" t="s">
        <v>42</v>
      </c>
      <c r="M10" s="26">
        <v>1</v>
      </c>
      <c r="N10" s="26"/>
      <c r="O10" s="26" t="s">
        <v>36</v>
      </c>
      <c r="P10" s="26"/>
      <c r="Q10" s="26"/>
      <c r="R10" s="26"/>
      <c r="S10" s="26"/>
      <c r="T10" s="26"/>
      <c r="U10" s="26"/>
      <c r="V10" s="26"/>
      <c r="W10" s="189">
        <f t="shared" ref="W10:W17" si="0">COUNTIF(N10:V10,"x")</f>
        <v>1</v>
      </c>
      <c r="X10" s="70"/>
      <c r="Y10" s="70"/>
      <c r="Z10" s="70"/>
      <c r="AA10" s="70"/>
      <c r="AB10" s="191"/>
      <c r="AC10" s="191"/>
      <c r="AD10" s="191"/>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97"/>
    </row>
    <row r="11" spans="1:109" s="198" customFormat="1" ht="350.25" customHeight="1">
      <c r="A11" s="362"/>
      <c r="B11" s="353"/>
      <c r="C11" s="321"/>
      <c r="D11" s="353"/>
      <c r="E11" s="321"/>
      <c r="F11" s="321"/>
      <c r="G11" s="321"/>
      <c r="H11" s="8" t="s">
        <v>1582</v>
      </c>
      <c r="I11" s="312" t="s">
        <v>613</v>
      </c>
      <c r="J11" s="312" t="s">
        <v>981</v>
      </c>
      <c r="K11" s="312" t="s">
        <v>23</v>
      </c>
      <c r="L11" s="139" t="s">
        <v>42</v>
      </c>
      <c r="M11" s="26">
        <v>1</v>
      </c>
      <c r="N11" s="26"/>
      <c r="O11" s="26"/>
      <c r="P11" s="26" t="s">
        <v>36</v>
      </c>
      <c r="Q11" s="26"/>
      <c r="R11" s="26"/>
      <c r="S11" s="26"/>
      <c r="T11" s="26"/>
      <c r="U11" s="26"/>
      <c r="V11" s="26"/>
      <c r="W11" s="189">
        <f t="shared" si="0"/>
        <v>1</v>
      </c>
      <c r="X11" s="70"/>
      <c r="Y11" s="70"/>
      <c r="Z11" s="70"/>
      <c r="AA11" s="70"/>
      <c r="AB11" s="190"/>
      <c r="AC11" s="190"/>
      <c r="AD11" s="190"/>
      <c r="AE11" s="192"/>
      <c r="AF11" s="192"/>
      <c r="AG11" s="192"/>
      <c r="AH11" s="192"/>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97"/>
    </row>
    <row r="12" spans="1:109" s="198" customFormat="1" ht="409.5" customHeight="1">
      <c r="A12" s="362"/>
      <c r="B12" s="353"/>
      <c r="C12" s="321"/>
      <c r="D12" s="353"/>
      <c r="E12" s="321"/>
      <c r="F12" s="321"/>
      <c r="G12" s="321"/>
      <c r="H12" s="8" t="s">
        <v>1580</v>
      </c>
      <c r="I12" s="312" t="s">
        <v>613</v>
      </c>
      <c r="J12" s="312" t="s">
        <v>981</v>
      </c>
      <c r="K12" s="312" t="s">
        <v>23</v>
      </c>
      <c r="L12" s="139" t="s">
        <v>42</v>
      </c>
      <c r="M12" s="26">
        <v>1</v>
      </c>
      <c r="N12" s="26"/>
      <c r="O12" s="26"/>
      <c r="P12" s="26"/>
      <c r="Q12" s="26" t="s">
        <v>36</v>
      </c>
      <c r="R12" s="26"/>
      <c r="S12" s="26"/>
      <c r="T12" s="26"/>
      <c r="U12" s="26"/>
      <c r="V12" s="26"/>
      <c r="W12" s="189">
        <f t="shared" si="0"/>
        <v>1</v>
      </c>
      <c r="X12" s="70"/>
      <c r="Y12" s="70"/>
      <c r="Z12" s="70"/>
      <c r="AA12" s="70"/>
      <c r="AB12" s="190"/>
      <c r="AC12" s="190"/>
      <c r="AD12" s="190"/>
      <c r="AE12" s="190"/>
      <c r="AF12" s="190"/>
      <c r="AG12" s="190"/>
      <c r="AH12" s="190"/>
      <c r="AI12" s="193"/>
      <c r="AJ12" s="193"/>
      <c r="AK12" s="193"/>
      <c r="AL12" s="193"/>
      <c r="AM12" s="193"/>
      <c r="AN12" s="190"/>
      <c r="AO12" s="190"/>
      <c r="AP12" s="190"/>
      <c r="AQ12" s="190"/>
      <c r="AR12" s="190"/>
      <c r="AS12" s="190"/>
      <c r="AT12" s="190"/>
      <c r="AU12" s="190"/>
      <c r="AV12" s="190"/>
      <c r="AW12" s="190"/>
      <c r="AX12" s="190"/>
      <c r="AY12" s="190"/>
      <c r="AZ12" s="190"/>
      <c r="BA12" s="190"/>
      <c r="BB12" s="190"/>
      <c r="BC12" s="190"/>
      <c r="BD12" s="190"/>
      <c r="BE12" s="190"/>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97"/>
    </row>
    <row r="13" spans="1:109" s="198" customFormat="1" ht="357.75" customHeight="1">
      <c r="A13" s="362"/>
      <c r="B13" s="353"/>
      <c r="C13" s="321"/>
      <c r="D13" s="353"/>
      <c r="E13" s="321"/>
      <c r="F13" s="321"/>
      <c r="G13" s="321"/>
      <c r="H13" s="8" t="s">
        <v>1581</v>
      </c>
      <c r="I13" s="312" t="s">
        <v>613</v>
      </c>
      <c r="J13" s="312" t="s">
        <v>981</v>
      </c>
      <c r="K13" s="312" t="s">
        <v>23</v>
      </c>
      <c r="L13" s="139" t="s">
        <v>42</v>
      </c>
      <c r="M13" s="26">
        <v>1</v>
      </c>
      <c r="N13" s="26"/>
      <c r="O13" s="26"/>
      <c r="P13" s="26"/>
      <c r="Q13" s="26"/>
      <c r="R13" s="26" t="s">
        <v>36</v>
      </c>
      <c r="S13" s="26"/>
      <c r="T13" s="26"/>
      <c r="U13" s="26"/>
      <c r="V13" s="26"/>
      <c r="W13" s="189">
        <f t="shared" si="0"/>
        <v>1</v>
      </c>
      <c r="X13" s="70"/>
      <c r="Y13" s="70"/>
      <c r="Z13" s="70"/>
      <c r="AA13" s="70"/>
      <c r="AB13" s="190"/>
      <c r="AC13" s="190"/>
      <c r="AD13" s="190"/>
      <c r="AE13" s="190"/>
      <c r="AF13" s="190"/>
      <c r="AG13" s="190"/>
      <c r="AH13" s="190"/>
      <c r="AI13" s="190"/>
      <c r="AJ13" s="190"/>
      <c r="AK13" s="190"/>
      <c r="AL13" s="190"/>
      <c r="AM13" s="190"/>
      <c r="AN13" s="194" t="s">
        <v>896</v>
      </c>
      <c r="AO13" s="194" t="s">
        <v>896</v>
      </c>
      <c r="AP13" s="194" t="s">
        <v>896</v>
      </c>
      <c r="AQ13" s="194" t="s">
        <v>896</v>
      </c>
      <c r="AR13" s="194" t="s">
        <v>896</v>
      </c>
      <c r="AS13" s="194" t="s">
        <v>896</v>
      </c>
      <c r="AT13" s="70"/>
      <c r="AU13" s="70"/>
      <c r="AV13" s="70"/>
      <c r="AW13" s="70"/>
      <c r="AX13" s="190"/>
      <c r="AY13" s="190"/>
      <c r="AZ13" s="190"/>
      <c r="BA13" s="190"/>
      <c r="BB13" s="190"/>
      <c r="BC13" s="190"/>
      <c r="BD13" s="190"/>
      <c r="BE13" s="190"/>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97"/>
    </row>
    <row r="14" spans="1:109" s="198" customFormat="1" ht="357" customHeight="1">
      <c r="A14" s="362"/>
      <c r="B14" s="353"/>
      <c r="C14" s="321"/>
      <c r="D14" s="353"/>
      <c r="E14" s="321"/>
      <c r="F14" s="321"/>
      <c r="G14" s="321"/>
      <c r="H14" s="8" t="s">
        <v>1583</v>
      </c>
      <c r="I14" s="312" t="s">
        <v>613</v>
      </c>
      <c r="J14" s="312" t="s">
        <v>981</v>
      </c>
      <c r="K14" s="312" t="s">
        <v>23</v>
      </c>
      <c r="L14" s="139" t="s">
        <v>42</v>
      </c>
      <c r="M14" s="26">
        <v>1</v>
      </c>
      <c r="N14" s="26"/>
      <c r="O14" s="26"/>
      <c r="P14" s="26"/>
      <c r="Q14" s="26"/>
      <c r="R14" s="26"/>
      <c r="S14" s="26" t="s">
        <v>36</v>
      </c>
      <c r="T14" s="26"/>
      <c r="U14" s="26"/>
      <c r="V14" s="26"/>
      <c r="W14" s="189">
        <f t="shared" si="0"/>
        <v>1</v>
      </c>
      <c r="X14" s="70"/>
      <c r="Y14" s="70"/>
      <c r="Z14" s="70"/>
      <c r="AA14" s="70"/>
      <c r="AB14" s="190"/>
      <c r="AC14" s="190"/>
      <c r="AD14" s="190"/>
      <c r="AE14" s="190"/>
      <c r="AF14" s="190"/>
      <c r="AG14" s="190"/>
      <c r="AH14" s="190"/>
      <c r="AI14" s="190"/>
      <c r="AJ14" s="190"/>
      <c r="AK14" s="190"/>
      <c r="AL14" s="190"/>
      <c r="AM14" s="190"/>
      <c r="AN14" s="194"/>
      <c r="AO14" s="194"/>
      <c r="AP14" s="194"/>
      <c r="AQ14" s="194"/>
      <c r="AR14" s="194"/>
      <c r="AS14" s="194"/>
      <c r="AT14" s="70"/>
      <c r="AU14" s="70"/>
      <c r="AV14" s="70"/>
      <c r="AW14" s="70"/>
      <c r="AX14" s="190"/>
      <c r="AY14" s="190"/>
      <c r="AZ14" s="190"/>
      <c r="BA14" s="190"/>
      <c r="BB14" s="190"/>
      <c r="BC14" s="190"/>
      <c r="BD14" s="190"/>
      <c r="BE14" s="190"/>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97"/>
    </row>
    <row r="15" spans="1:109" s="198" customFormat="1" ht="357" customHeight="1">
      <c r="A15" s="362"/>
      <c r="B15" s="353"/>
      <c r="C15" s="321"/>
      <c r="D15" s="353"/>
      <c r="E15" s="321"/>
      <c r="F15" s="321"/>
      <c r="G15" s="321"/>
      <c r="H15" s="8" t="s">
        <v>1584</v>
      </c>
      <c r="I15" s="312" t="s">
        <v>613</v>
      </c>
      <c r="J15" s="312" t="s">
        <v>981</v>
      </c>
      <c r="K15" s="312" t="s">
        <v>23</v>
      </c>
      <c r="L15" s="139" t="s">
        <v>42</v>
      </c>
      <c r="M15" s="26">
        <v>1</v>
      </c>
      <c r="N15" s="26"/>
      <c r="O15" s="26"/>
      <c r="P15" s="26"/>
      <c r="Q15" s="26"/>
      <c r="R15" s="26"/>
      <c r="S15" s="26"/>
      <c r="T15" s="26" t="s">
        <v>36</v>
      </c>
      <c r="U15" s="26"/>
      <c r="V15" s="26"/>
      <c r="W15" s="189">
        <f t="shared" si="0"/>
        <v>1</v>
      </c>
      <c r="X15" s="70"/>
      <c r="Y15" s="70"/>
      <c r="Z15" s="70"/>
      <c r="AA15" s="7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5"/>
      <c r="AY15" s="195"/>
      <c r="AZ15" s="195"/>
      <c r="BA15" s="190"/>
      <c r="BB15" s="190"/>
      <c r="BC15" s="190"/>
      <c r="BD15" s="190"/>
      <c r="BE15" s="190"/>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97"/>
    </row>
    <row r="16" spans="1:109" s="198" customFormat="1" ht="357.75" customHeight="1">
      <c r="A16" s="362"/>
      <c r="B16" s="353"/>
      <c r="C16" s="321"/>
      <c r="D16" s="353"/>
      <c r="E16" s="321"/>
      <c r="F16" s="321"/>
      <c r="G16" s="321"/>
      <c r="H16" s="8" t="s">
        <v>1585</v>
      </c>
      <c r="I16" s="312" t="s">
        <v>613</v>
      </c>
      <c r="J16" s="312" t="s">
        <v>981</v>
      </c>
      <c r="K16" s="312" t="s">
        <v>23</v>
      </c>
      <c r="L16" s="139" t="s">
        <v>42</v>
      </c>
      <c r="M16" s="26">
        <v>1</v>
      </c>
      <c r="N16" s="26"/>
      <c r="O16" s="26"/>
      <c r="P16" s="26"/>
      <c r="Q16" s="26"/>
      <c r="R16" s="26"/>
      <c r="S16" s="26"/>
      <c r="T16" s="26"/>
      <c r="U16" s="26" t="s">
        <v>36</v>
      </c>
      <c r="V16" s="26"/>
      <c r="W16" s="189">
        <f t="shared" si="0"/>
        <v>1</v>
      </c>
      <c r="X16" s="70"/>
      <c r="Y16" s="70"/>
      <c r="Z16" s="70"/>
      <c r="AA16" s="7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6"/>
      <c r="BB16" s="196"/>
      <c r="BC16" s="190"/>
      <c r="BD16" s="190"/>
      <c r="BE16" s="190"/>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97"/>
    </row>
    <row r="17" spans="1:109" s="198" customFormat="1" ht="346.5" customHeight="1">
      <c r="A17" s="363"/>
      <c r="B17" s="354"/>
      <c r="C17" s="322"/>
      <c r="D17" s="354"/>
      <c r="E17" s="322"/>
      <c r="F17" s="322"/>
      <c r="G17" s="322"/>
      <c r="H17" s="8" t="s">
        <v>1586</v>
      </c>
      <c r="I17" s="312" t="s">
        <v>613</v>
      </c>
      <c r="J17" s="312" t="s">
        <v>981</v>
      </c>
      <c r="K17" s="312" t="s">
        <v>23</v>
      </c>
      <c r="L17" s="139" t="s">
        <v>42</v>
      </c>
      <c r="M17" s="26">
        <v>1</v>
      </c>
      <c r="N17" s="26"/>
      <c r="O17" s="26"/>
      <c r="P17" s="26"/>
      <c r="Q17" s="26"/>
      <c r="R17" s="26"/>
      <c r="S17" s="26"/>
      <c r="T17" s="26"/>
      <c r="U17" s="26"/>
      <c r="V17" s="26" t="s">
        <v>36</v>
      </c>
      <c r="W17" s="189">
        <f t="shared" si="0"/>
        <v>1</v>
      </c>
      <c r="X17" s="70"/>
      <c r="Y17" s="70"/>
      <c r="Z17" s="70"/>
      <c r="AA17" s="7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4"/>
      <c r="BD17" s="194"/>
      <c r="BE17" s="194"/>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97"/>
    </row>
    <row r="18" spans="1:109" ht="15.75" customHeight="1">
      <c r="A18" s="364" t="s">
        <v>9</v>
      </c>
      <c r="B18" s="365"/>
      <c r="C18" s="365"/>
      <c r="D18" s="365"/>
      <c r="E18" s="366"/>
      <c r="F18" s="137"/>
      <c r="G18" s="137"/>
      <c r="H18" s="137"/>
      <c r="I18" s="137"/>
      <c r="J18" s="137"/>
      <c r="K18" s="137" t="s">
        <v>27</v>
      </c>
      <c r="L18" s="137" t="s">
        <v>27</v>
      </c>
      <c r="M18" s="137" t="s">
        <v>1192</v>
      </c>
      <c r="N18" s="137"/>
      <c r="O18" s="137"/>
      <c r="P18" s="137"/>
      <c r="Q18" s="137"/>
      <c r="R18" s="137"/>
      <c r="S18" s="137"/>
      <c r="T18" s="137"/>
      <c r="U18" s="137"/>
      <c r="V18" s="137"/>
      <c r="W18" s="137"/>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row>
    <row r="19" spans="1:109">
      <c r="A19" s="364" t="s">
        <v>45</v>
      </c>
      <c r="B19" s="365"/>
      <c r="C19" s="365"/>
      <c r="D19" s="366"/>
      <c r="E19" s="137" t="s">
        <v>27</v>
      </c>
      <c r="F19" s="137"/>
      <c r="G19" s="137"/>
      <c r="H19" s="137"/>
      <c r="I19" s="137"/>
      <c r="J19" s="137"/>
      <c r="K19" s="137" t="s">
        <v>27</v>
      </c>
      <c r="L19" s="137" t="s">
        <v>27</v>
      </c>
      <c r="M19" s="137" t="s">
        <v>46</v>
      </c>
      <c r="N19" s="137"/>
      <c r="O19" s="137"/>
      <c r="P19" s="137"/>
      <c r="Q19" s="137"/>
      <c r="R19" s="137"/>
      <c r="S19" s="137"/>
      <c r="T19" s="137"/>
      <c r="U19" s="137"/>
      <c r="V19" s="137"/>
      <c r="W19" s="137"/>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row>
    <row r="20" spans="1:109" s="198" customFormat="1" ht="31.5">
      <c r="A20" s="26">
        <v>9</v>
      </c>
      <c r="B20" s="311" t="s">
        <v>47</v>
      </c>
      <c r="C20" s="312" t="s">
        <v>3</v>
      </c>
      <c r="D20" s="311" t="s">
        <v>48</v>
      </c>
      <c r="E20" s="312" t="s">
        <v>3</v>
      </c>
      <c r="F20" s="312"/>
      <c r="G20" s="311" t="s">
        <v>48</v>
      </c>
      <c r="H20" s="311" t="s">
        <v>614</v>
      </c>
      <c r="I20" s="312" t="s">
        <v>613</v>
      </c>
      <c r="J20" s="312" t="s">
        <v>981</v>
      </c>
      <c r="K20" s="312" t="s">
        <v>23</v>
      </c>
      <c r="L20" s="26" t="s">
        <v>42</v>
      </c>
      <c r="M20" s="26">
        <v>1</v>
      </c>
      <c r="N20" s="26" t="s">
        <v>36</v>
      </c>
      <c r="O20" s="26"/>
      <c r="P20" s="26"/>
      <c r="Q20" s="26"/>
      <c r="R20" s="26"/>
      <c r="S20" s="26"/>
      <c r="T20" s="26"/>
      <c r="U20" s="26"/>
      <c r="V20" s="26"/>
      <c r="W20" s="189">
        <f t="shared" ref="W20:W90" si="1">COUNTIF(N20:V20,"x")</f>
        <v>1</v>
      </c>
      <c r="X20" s="70"/>
      <c r="Y20" s="70" t="s">
        <v>897</v>
      </c>
      <c r="Z20" s="70"/>
      <c r="AA20" s="7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3"/>
      <c r="CP20" s="143"/>
      <c r="CQ20" s="143"/>
      <c r="CR20" s="143"/>
      <c r="CS20" s="143"/>
      <c r="CT20" s="143"/>
      <c r="CU20" s="143"/>
      <c r="CV20" s="143"/>
      <c r="CW20" s="143"/>
      <c r="CX20" s="143"/>
      <c r="CY20" s="143"/>
      <c r="CZ20" s="143"/>
      <c r="DA20" s="143"/>
      <c r="DB20" s="143"/>
      <c r="DC20" s="143"/>
      <c r="DD20" s="143"/>
      <c r="DE20" s="197"/>
    </row>
    <row r="21" spans="1:109" s="198" customFormat="1" ht="31.5">
      <c r="A21" s="26">
        <v>10</v>
      </c>
      <c r="B21" s="311" t="s">
        <v>49</v>
      </c>
      <c r="C21" s="312" t="s">
        <v>3</v>
      </c>
      <c r="D21" s="311" t="s">
        <v>50</v>
      </c>
      <c r="E21" s="312" t="s">
        <v>3</v>
      </c>
      <c r="F21" s="312"/>
      <c r="G21" s="311" t="s">
        <v>50</v>
      </c>
      <c r="H21" s="311" t="s">
        <v>616</v>
      </c>
      <c r="I21" s="312" t="s">
        <v>613</v>
      </c>
      <c r="J21" s="312" t="s">
        <v>981</v>
      </c>
      <c r="K21" s="312" t="s">
        <v>23</v>
      </c>
      <c r="L21" s="139" t="s">
        <v>42</v>
      </c>
      <c r="M21" s="26"/>
      <c r="N21" s="26"/>
      <c r="O21" s="26"/>
      <c r="P21" s="26" t="s">
        <v>36</v>
      </c>
      <c r="Q21" s="26"/>
      <c r="R21" s="26"/>
      <c r="S21" s="26"/>
      <c r="T21" s="26"/>
      <c r="U21" s="26"/>
      <c r="V21" s="26"/>
      <c r="W21" s="189">
        <f t="shared" si="1"/>
        <v>1</v>
      </c>
      <c r="X21" s="190"/>
      <c r="Y21" s="190"/>
      <c r="Z21" s="190"/>
      <c r="AA21" s="190"/>
      <c r="AB21" s="190"/>
      <c r="AC21" s="190"/>
      <c r="AD21" s="190"/>
      <c r="AE21" s="192" t="s">
        <v>897</v>
      </c>
      <c r="AF21" s="192"/>
      <c r="AG21" s="192"/>
      <c r="AH21" s="192"/>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97"/>
    </row>
    <row r="22" spans="1:109" s="198" customFormat="1" ht="47.25">
      <c r="A22" s="26">
        <v>11</v>
      </c>
      <c r="B22" s="311" t="s">
        <v>51</v>
      </c>
      <c r="C22" s="312" t="s">
        <v>1</v>
      </c>
      <c r="D22" s="311" t="s">
        <v>52</v>
      </c>
      <c r="E22" s="312" t="s">
        <v>3</v>
      </c>
      <c r="F22" s="312"/>
      <c r="G22" s="311" t="s">
        <v>52</v>
      </c>
      <c r="H22" s="311" t="s">
        <v>615</v>
      </c>
      <c r="I22" s="312" t="s">
        <v>613</v>
      </c>
      <c r="J22" s="312" t="s">
        <v>981</v>
      </c>
      <c r="K22" s="312" t="s">
        <v>23</v>
      </c>
      <c r="L22" s="139" t="s">
        <v>42</v>
      </c>
      <c r="M22" s="26">
        <v>1</v>
      </c>
      <c r="N22" s="26"/>
      <c r="O22" s="26" t="s">
        <v>36</v>
      </c>
      <c r="P22" s="26"/>
      <c r="Q22" s="26"/>
      <c r="R22" s="26"/>
      <c r="S22" s="26"/>
      <c r="T22" s="26"/>
      <c r="U22" s="26"/>
      <c r="V22" s="26"/>
      <c r="W22" s="189">
        <f t="shared" si="1"/>
        <v>1</v>
      </c>
      <c r="X22" s="190"/>
      <c r="Y22" s="190"/>
      <c r="Z22" s="190"/>
      <c r="AA22" s="190"/>
      <c r="AB22" s="191" t="s">
        <v>897</v>
      </c>
      <c r="AC22" s="191"/>
      <c r="AD22" s="191"/>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143"/>
      <c r="CO22" s="143"/>
      <c r="CP22" s="143"/>
      <c r="CQ22" s="143"/>
      <c r="CR22" s="143"/>
      <c r="CS22" s="143"/>
      <c r="CT22" s="143"/>
      <c r="CU22" s="143"/>
      <c r="CV22" s="143"/>
      <c r="CW22" s="143"/>
      <c r="CX22" s="143"/>
      <c r="CY22" s="143"/>
      <c r="CZ22" s="143"/>
      <c r="DA22" s="143"/>
      <c r="DB22" s="143"/>
      <c r="DC22" s="143"/>
      <c r="DD22" s="143"/>
      <c r="DE22" s="197"/>
    </row>
    <row r="23" spans="1:109" s="198" customFormat="1" ht="47.25">
      <c r="A23" s="26">
        <v>12</v>
      </c>
      <c r="B23" s="311" t="s">
        <v>53</v>
      </c>
      <c r="C23" s="312" t="s">
        <v>1</v>
      </c>
      <c r="D23" s="311" t="s">
        <v>54</v>
      </c>
      <c r="E23" s="312" t="s">
        <v>1</v>
      </c>
      <c r="F23" s="312"/>
      <c r="G23" s="311" t="s">
        <v>54</v>
      </c>
      <c r="H23" s="311" t="s">
        <v>1346</v>
      </c>
      <c r="I23" s="312" t="s">
        <v>613</v>
      </c>
      <c r="J23" s="312" t="s">
        <v>981</v>
      </c>
      <c r="K23" s="312" t="s">
        <v>23</v>
      </c>
      <c r="L23" s="139" t="s">
        <v>42</v>
      </c>
      <c r="M23" s="26">
        <v>1</v>
      </c>
      <c r="N23" s="26"/>
      <c r="O23" s="26"/>
      <c r="P23" s="26"/>
      <c r="Q23" s="26" t="s">
        <v>36</v>
      </c>
      <c r="R23" s="26"/>
      <c r="S23" s="26"/>
      <c r="T23" s="26"/>
      <c r="U23" s="26"/>
      <c r="V23" s="26"/>
      <c r="W23" s="189">
        <f t="shared" si="1"/>
        <v>1</v>
      </c>
      <c r="X23" s="70" t="s">
        <v>974</v>
      </c>
      <c r="Y23" s="70"/>
      <c r="Z23" s="70"/>
      <c r="AA23" s="70"/>
      <c r="AB23" s="190"/>
      <c r="AC23" s="190"/>
      <c r="AD23" s="190"/>
      <c r="AE23" s="190"/>
      <c r="AF23" s="190"/>
      <c r="AG23" s="190"/>
      <c r="AH23" s="190"/>
      <c r="AI23" s="193"/>
      <c r="AJ23" s="193"/>
      <c r="AK23" s="193"/>
      <c r="AL23" s="193" t="s">
        <v>897</v>
      </c>
      <c r="AM23" s="193"/>
      <c r="AN23" s="190"/>
      <c r="AO23" s="190"/>
      <c r="AP23" s="190"/>
      <c r="AQ23" s="190"/>
      <c r="AR23" s="190"/>
      <c r="AS23" s="190"/>
      <c r="AT23" s="190"/>
      <c r="AU23" s="190"/>
      <c r="AV23" s="190"/>
      <c r="AW23" s="190"/>
      <c r="AX23" s="190"/>
      <c r="AY23" s="190"/>
      <c r="AZ23" s="190"/>
      <c r="BA23" s="190"/>
      <c r="BB23" s="190"/>
      <c r="BC23" s="190"/>
      <c r="BD23" s="190"/>
      <c r="BE23" s="190"/>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143"/>
      <c r="CO23" s="143"/>
      <c r="CP23" s="143"/>
      <c r="CQ23" s="143"/>
      <c r="CR23" s="143"/>
      <c r="CS23" s="143"/>
      <c r="CT23" s="143"/>
      <c r="CU23" s="143"/>
      <c r="CV23" s="143"/>
      <c r="CW23" s="143"/>
      <c r="CX23" s="143"/>
      <c r="CY23" s="143"/>
      <c r="CZ23" s="143"/>
      <c r="DA23" s="143"/>
      <c r="DB23" s="143"/>
      <c r="DC23" s="143"/>
      <c r="DD23" s="143"/>
      <c r="DE23" s="197"/>
    </row>
    <row r="24" spans="1:109" s="198" customFormat="1" ht="47.25">
      <c r="A24" s="26">
        <v>13</v>
      </c>
      <c r="B24" s="311" t="s">
        <v>55</v>
      </c>
      <c r="C24" s="312" t="s">
        <v>2</v>
      </c>
      <c r="D24" s="311" t="s">
        <v>56</v>
      </c>
      <c r="E24" s="312" t="s">
        <v>2</v>
      </c>
      <c r="F24" s="312"/>
      <c r="G24" s="311" t="s">
        <v>56</v>
      </c>
      <c r="H24" s="311" t="s">
        <v>617</v>
      </c>
      <c r="I24" s="312" t="s">
        <v>613</v>
      </c>
      <c r="J24" s="312" t="s">
        <v>981</v>
      </c>
      <c r="K24" s="312" t="s">
        <v>23</v>
      </c>
      <c r="L24" s="139" t="s">
        <v>42</v>
      </c>
      <c r="M24" s="26"/>
      <c r="N24" s="26"/>
      <c r="O24" s="26"/>
      <c r="P24" s="26" t="s">
        <v>36</v>
      </c>
      <c r="Q24" s="26"/>
      <c r="R24" s="26"/>
      <c r="S24" s="26"/>
      <c r="T24" s="26"/>
      <c r="U24" s="26"/>
      <c r="V24" s="26"/>
      <c r="W24" s="189">
        <f t="shared" si="1"/>
        <v>1</v>
      </c>
      <c r="X24" s="190"/>
      <c r="Y24" s="190"/>
      <c r="Z24" s="190"/>
      <c r="AA24" s="190"/>
      <c r="AB24" s="190"/>
      <c r="AC24" s="190"/>
      <c r="AD24" s="190"/>
      <c r="AE24" s="192"/>
      <c r="AF24" s="192"/>
      <c r="AG24" s="192"/>
      <c r="AH24" s="192"/>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143"/>
      <c r="CO24" s="143"/>
      <c r="CP24" s="143"/>
      <c r="CQ24" s="143"/>
      <c r="CR24" s="143"/>
      <c r="CS24" s="143"/>
      <c r="CT24" s="143"/>
      <c r="CU24" s="143"/>
      <c r="CV24" s="143"/>
      <c r="CW24" s="143"/>
      <c r="CX24" s="143"/>
      <c r="CY24" s="143"/>
      <c r="CZ24" s="143"/>
      <c r="DA24" s="143"/>
      <c r="DB24" s="143"/>
      <c r="DC24" s="143"/>
      <c r="DD24" s="143"/>
      <c r="DE24" s="197"/>
    </row>
    <row r="25" spans="1:109" s="198" customFormat="1" ht="47.25">
      <c r="A25" s="26">
        <v>14</v>
      </c>
      <c r="B25" s="311" t="s">
        <v>57</v>
      </c>
      <c r="C25" s="312" t="s">
        <v>2</v>
      </c>
      <c r="D25" s="311" t="s">
        <v>58</v>
      </c>
      <c r="E25" s="312" t="s">
        <v>2</v>
      </c>
      <c r="F25" s="312"/>
      <c r="G25" s="311" t="s">
        <v>58</v>
      </c>
      <c r="H25" s="311" t="s">
        <v>618</v>
      </c>
      <c r="I25" s="312" t="s">
        <v>613</v>
      </c>
      <c r="J25" s="312" t="s">
        <v>981</v>
      </c>
      <c r="K25" s="312" t="s">
        <v>23</v>
      </c>
      <c r="L25" s="139" t="s">
        <v>42</v>
      </c>
      <c r="M25" s="26"/>
      <c r="N25" s="26"/>
      <c r="O25" s="26"/>
      <c r="P25" s="26"/>
      <c r="Q25" s="26"/>
      <c r="R25" s="26" t="s">
        <v>36</v>
      </c>
      <c r="S25" s="26"/>
      <c r="T25" s="26"/>
      <c r="U25" s="26"/>
      <c r="V25" s="26"/>
      <c r="W25" s="189">
        <f t="shared" si="1"/>
        <v>1</v>
      </c>
      <c r="X25" s="190"/>
      <c r="Y25" s="190"/>
      <c r="Z25" s="190"/>
      <c r="AA25" s="190"/>
      <c r="AB25" s="190"/>
      <c r="AC25" s="190"/>
      <c r="AD25" s="190"/>
      <c r="AE25" s="190"/>
      <c r="AF25" s="190"/>
      <c r="AG25" s="190"/>
      <c r="AH25" s="190"/>
      <c r="AI25" s="190"/>
      <c r="AJ25" s="190"/>
      <c r="AK25" s="190"/>
      <c r="AL25" s="190"/>
      <c r="AM25" s="190"/>
      <c r="AN25" s="194"/>
      <c r="AO25" s="194"/>
      <c r="AP25" s="194"/>
      <c r="AQ25" s="194"/>
      <c r="AR25" s="194"/>
      <c r="AS25" s="194"/>
      <c r="AT25" s="190"/>
      <c r="AU25" s="190"/>
      <c r="AV25" s="190"/>
      <c r="AW25" s="190"/>
      <c r="AX25" s="190"/>
      <c r="AY25" s="190"/>
      <c r="AZ25" s="190"/>
      <c r="BA25" s="190"/>
      <c r="BB25" s="190"/>
      <c r="BC25" s="190"/>
      <c r="BD25" s="190"/>
      <c r="BE25" s="190"/>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43"/>
      <c r="CX25" s="143"/>
      <c r="CY25" s="143"/>
      <c r="CZ25" s="143"/>
      <c r="DA25" s="143"/>
      <c r="DB25" s="143"/>
      <c r="DC25" s="143"/>
      <c r="DD25" s="143"/>
      <c r="DE25" s="197"/>
    </row>
    <row r="26" spans="1:109" s="198" customFormat="1" ht="47.25">
      <c r="A26" s="26">
        <v>15</v>
      </c>
      <c r="B26" s="311" t="s">
        <v>59</v>
      </c>
      <c r="C26" s="312" t="s">
        <v>1</v>
      </c>
      <c r="D26" s="311" t="s">
        <v>60</v>
      </c>
      <c r="E26" s="312" t="s">
        <v>3</v>
      </c>
      <c r="F26" s="312"/>
      <c r="G26" s="311" t="s">
        <v>60</v>
      </c>
      <c r="H26" s="311" t="s">
        <v>619</v>
      </c>
      <c r="I26" s="312" t="s">
        <v>613</v>
      </c>
      <c r="J26" s="312" t="s">
        <v>981</v>
      </c>
      <c r="K26" s="312" t="s">
        <v>23</v>
      </c>
      <c r="L26" s="139" t="s">
        <v>42</v>
      </c>
      <c r="M26" s="26">
        <v>1</v>
      </c>
      <c r="N26" s="26"/>
      <c r="O26" s="26"/>
      <c r="P26" s="26"/>
      <c r="Q26" s="26"/>
      <c r="R26" s="26"/>
      <c r="S26" s="26" t="s">
        <v>36</v>
      </c>
      <c r="T26" s="26"/>
      <c r="U26" s="26"/>
      <c r="V26" s="26"/>
      <c r="W26" s="189">
        <f t="shared" si="1"/>
        <v>1</v>
      </c>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70"/>
      <c r="AU26" s="70"/>
      <c r="AV26" s="70"/>
      <c r="AW26" s="70" t="s">
        <v>897</v>
      </c>
      <c r="AX26" s="199"/>
      <c r="AY26" s="199"/>
      <c r="AZ26" s="199"/>
      <c r="BA26" s="199"/>
      <c r="BB26" s="199"/>
      <c r="BC26" s="199"/>
      <c r="BD26" s="199"/>
      <c r="BE26" s="199"/>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143"/>
      <c r="CO26" s="143"/>
      <c r="CP26" s="143"/>
      <c r="CQ26" s="143"/>
      <c r="CR26" s="143"/>
      <c r="CS26" s="143"/>
      <c r="CT26" s="143"/>
      <c r="CU26" s="143"/>
      <c r="CV26" s="143"/>
      <c r="CW26" s="143"/>
      <c r="CX26" s="143"/>
      <c r="CY26" s="143"/>
      <c r="CZ26" s="143"/>
      <c r="DA26" s="143"/>
      <c r="DB26" s="143"/>
      <c r="DC26" s="143"/>
      <c r="DD26" s="143"/>
      <c r="DE26" s="197"/>
    </row>
    <row r="27" spans="1:109" s="198" customFormat="1" ht="47.25">
      <c r="A27" s="26">
        <v>16</v>
      </c>
      <c r="B27" s="311" t="s">
        <v>61</v>
      </c>
      <c r="C27" s="312" t="s">
        <v>3</v>
      </c>
      <c r="D27" s="311" t="s">
        <v>28</v>
      </c>
      <c r="E27" s="312" t="s">
        <v>3</v>
      </c>
      <c r="F27" s="312"/>
      <c r="G27" s="311" t="s">
        <v>28</v>
      </c>
      <c r="H27" s="311" t="s">
        <v>620</v>
      </c>
      <c r="I27" s="312" t="s">
        <v>613</v>
      </c>
      <c r="J27" s="312" t="s">
        <v>981</v>
      </c>
      <c r="K27" s="312" t="s">
        <v>23</v>
      </c>
      <c r="L27" s="139" t="s">
        <v>42</v>
      </c>
      <c r="M27" s="26"/>
      <c r="N27" s="26"/>
      <c r="O27" s="26"/>
      <c r="P27" s="26"/>
      <c r="Q27" s="26"/>
      <c r="R27" s="26"/>
      <c r="S27" s="26"/>
      <c r="T27" s="26"/>
      <c r="U27" s="26"/>
      <c r="V27" s="26" t="s">
        <v>36</v>
      </c>
      <c r="W27" s="189">
        <f t="shared" si="1"/>
        <v>1</v>
      </c>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6"/>
      <c r="BB27" s="196"/>
      <c r="BC27" s="199"/>
      <c r="BD27" s="199"/>
      <c r="BE27" s="199"/>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97"/>
    </row>
    <row r="28" spans="1:109" s="198" customFormat="1" ht="63">
      <c r="A28" s="26">
        <v>17</v>
      </c>
      <c r="B28" s="311" t="s">
        <v>62</v>
      </c>
      <c r="C28" s="312" t="s">
        <v>1</v>
      </c>
      <c r="D28" s="311" t="s">
        <v>63</v>
      </c>
      <c r="E28" s="312" t="s">
        <v>3</v>
      </c>
      <c r="F28" s="312"/>
      <c r="G28" s="311" t="s">
        <v>63</v>
      </c>
      <c r="H28" s="311" t="s">
        <v>621</v>
      </c>
      <c r="I28" s="312" t="s">
        <v>613</v>
      </c>
      <c r="J28" s="312" t="s">
        <v>981</v>
      </c>
      <c r="K28" s="312" t="s">
        <v>23</v>
      </c>
      <c r="L28" s="139" t="s">
        <v>42</v>
      </c>
      <c r="M28" s="26"/>
      <c r="N28" s="26"/>
      <c r="O28" s="26"/>
      <c r="P28" s="26"/>
      <c r="Q28" s="26"/>
      <c r="R28" s="26"/>
      <c r="S28" s="26"/>
      <c r="T28" s="26"/>
      <c r="U28" s="26"/>
      <c r="V28" s="26" t="s">
        <v>36</v>
      </c>
      <c r="W28" s="189">
        <f t="shared" si="1"/>
        <v>1</v>
      </c>
      <c r="X28" s="70"/>
      <c r="Y28" s="70"/>
      <c r="Z28" s="70"/>
      <c r="AA28" s="7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4"/>
      <c r="BD28" s="194"/>
      <c r="BE28" s="194"/>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c r="CN28" s="143"/>
      <c r="CO28" s="143"/>
      <c r="CP28" s="143"/>
      <c r="CQ28" s="143"/>
      <c r="CR28" s="143"/>
      <c r="CS28" s="143"/>
      <c r="CT28" s="143"/>
      <c r="CU28" s="143"/>
      <c r="CV28" s="143"/>
      <c r="CW28" s="143"/>
      <c r="CX28" s="143"/>
      <c r="CY28" s="143"/>
      <c r="CZ28" s="143"/>
      <c r="DA28" s="143"/>
      <c r="DB28" s="143"/>
      <c r="DC28" s="143"/>
      <c r="DD28" s="143"/>
      <c r="DE28" s="197"/>
    </row>
    <row r="29" spans="1:109">
      <c r="A29" s="364" t="s">
        <v>65</v>
      </c>
      <c r="B29" s="365"/>
      <c r="C29" s="365"/>
      <c r="D29" s="366"/>
      <c r="E29" s="137" t="s">
        <v>27</v>
      </c>
      <c r="F29" s="137"/>
      <c r="G29" s="137"/>
      <c r="H29" s="137"/>
      <c r="I29" s="137"/>
      <c r="J29" s="137"/>
      <c r="K29" s="137" t="s">
        <v>27</v>
      </c>
      <c r="L29" s="137" t="s">
        <v>27</v>
      </c>
      <c r="M29" s="137" t="s">
        <v>35</v>
      </c>
      <c r="N29" s="137" t="s">
        <v>27</v>
      </c>
      <c r="O29" s="137" t="s">
        <v>27</v>
      </c>
      <c r="P29" s="137" t="s">
        <v>27</v>
      </c>
      <c r="Q29" s="137" t="s">
        <v>27</v>
      </c>
      <c r="R29" s="137" t="s">
        <v>27</v>
      </c>
      <c r="S29" s="137" t="s">
        <v>27</v>
      </c>
      <c r="T29" s="137" t="s">
        <v>27</v>
      </c>
      <c r="U29" s="137" t="s">
        <v>27</v>
      </c>
      <c r="V29" s="137" t="s">
        <v>27</v>
      </c>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3"/>
      <c r="CZ29" s="143"/>
      <c r="DA29" s="143"/>
      <c r="DB29" s="143"/>
      <c r="DC29" s="143"/>
      <c r="DD29" s="143"/>
      <c r="DE29" s="143"/>
    </row>
    <row r="30" spans="1:109" s="198" customFormat="1" ht="47.25">
      <c r="A30" s="26">
        <v>33</v>
      </c>
      <c r="B30" s="311" t="s">
        <v>66</v>
      </c>
      <c r="C30" s="312" t="s">
        <v>3</v>
      </c>
      <c r="D30" s="311" t="s">
        <v>67</v>
      </c>
      <c r="E30" s="312" t="s">
        <v>3</v>
      </c>
      <c r="F30" s="312"/>
      <c r="G30" s="311" t="s">
        <v>67</v>
      </c>
      <c r="H30" s="311" t="s">
        <v>622</v>
      </c>
      <c r="I30" s="312" t="s">
        <v>613</v>
      </c>
      <c r="J30" s="312" t="s">
        <v>981</v>
      </c>
      <c r="K30" s="312" t="s">
        <v>23</v>
      </c>
      <c r="L30" s="139" t="s">
        <v>42</v>
      </c>
      <c r="M30" s="26">
        <v>1</v>
      </c>
      <c r="N30" s="26"/>
      <c r="O30" s="26"/>
      <c r="P30" s="26"/>
      <c r="Q30" s="26"/>
      <c r="R30" s="26"/>
      <c r="S30" s="26"/>
      <c r="T30" s="26"/>
      <c r="U30" s="26" t="s">
        <v>36</v>
      </c>
      <c r="V30" s="26"/>
      <c r="W30" s="189">
        <f t="shared" si="1"/>
        <v>1</v>
      </c>
      <c r="X30" s="70"/>
      <c r="Y30" s="70"/>
      <c r="Z30" s="70"/>
      <c r="AA30" s="7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6" t="s">
        <v>897</v>
      </c>
      <c r="BB30" s="196"/>
      <c r="BC30" s="190"/>
      <c r="BD30" s="190"/>
      <c r="BE30" s="190"/>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143"/>
      <c r="CO30" s="143"/>
      <c r="CP30" s="143"/>
      <c r="CQ30" s="143"/>
      <c r="CR30" s="143"/>
      <c r="CS30" s="143"/>
      <c r="CT30" s="143"/>
      <c r="CU30" s="143"/>
      <c r="CV30" s="143"/>
      <c r="CW30" s="143"/>
      <c r="CX30" s="143"/>
      <c r="CY30" s="143"/>
      <c r="CZ30" s="143"/>
      <c r="DA30" s="143"/>
      <c r="DB30" s="143"/>
      <c r="DC30" s="143"/>
      <c r="DD30" s="143"/>
      <c r="DE30" s="197"/>
    </row>
    <row r="31" spans="1:109" s="198" customFormat="1" ht="47.25">
      <c r="A31" s="26">
        <v>34</v>
      </c>
      <c r="B31" s="311" t="s">
        <v>68</v>
      </c>
      <c r="C31" s="312" t="s">
        <v>1</v>
      </c>
      <c r="D31" s="311" t="s">
        <v>69</v>
      </c>
      <c r="E31" s="312" t="s">
        <v>3</v>
      </c>
      <c r="F31" s="312"/>
      <c r="G31" s="311" t="s">
        <v>69</v>
      </c>
      <c r="H31" s="311" t="s">
        <v>623</v>
      </c>
      <c r="I31" s="312" t="s">
        <v>613</v>
      </c>
      <c r="J31" s="312" t="s">
        <v>981</v>
      </c>
      <c r="K31" s="312" t="s">
        <v>23</v>
      </c>
      <c r="L31" s="139" t="s">
        <v>42</v>
      </c>
      <c r="M31" s="26"/>
      <c r="N31" s="26"/>
      <c r="O31" s="26"/>
      <c r="P31" s="26"/>
      <c r="Q31" s="26"/>
      <c r="R31" s="26"/>
      <c r="S31" s="26"/>
      <c r="T31" s="26"/>
      <c r="U31" s="26"/>
      <c r="V31" s="26" t="s">
        <v>36</v>
      </c>
      <c r="W31" s="189">
        <f t="shared" si="1"/>
        <v>1</v>
      </c>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4"/>
      <c r="BD31" s="194"/>
      <c r="BE31" s="194"/>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97"/>
    </row>
    <row r="32" spans="1:109" s="198" customFormat="1" ht="31.5">
      <c r="A32" s="26">
        <v>35</v>
      </c>
      <c r="B32" s="311" t="s">
        <v>70</v>
      </c>
      <c r="C32" s="312" t="s">
        <v>4</v>
      </c>
      <c r="D32" s="311" t="s">
        <v>71</v>
      </c>
      <c r="E32" s="312" t="s">
        <v>4</v>
      </c>
      <c r="F32" s="312"/>
      <c r="G32" s="311" t="s">
        <v>71</v>
      </c>
      <c r="H32" s="311" t="s">
        <v>624</v>
      </c>
      <c r="I32" s="312" t="s">
        <v>613</v>
      </c>
      <c r="J32" s="312" t="s">
        <v>981</v>
      </c>
      <c r="K32" s="312" t="s">
        <v>23</v>
      </c>
      <c r="L32" s="139" t="s">
        <v>42</v>
      </c>
      <c r="M32" s="26"/>
      <c r="N32" s="26"/>
      <c r="O32" s="26"/>
      <c r="P32" s="26"/>
      <c r="Q32" s="26" t="s">
        <v>36</v>
      </c>
      <c r="R32" s="26"/>
      <c r="S32" s="26"/>
      <c r="T32" s="26"/>
      <c r="U32" s="26"/>
      <c r="V32" s="26"/>
      <c r="W32" s="189">
        <f t="shared" si="1"/>
        <v>1</v>
      </c>
      <c r="X32" s="190"/>
      <c r="Y32" s="190"/>
      <c r="Z32" s="190"/>
      <c r="AA32" s="190"/>
      <c r="AB32" s="190"/>
      <c r="AC32" s="190"/>
      <c r="AD32" s="190"/>
      <c r="AE32" s="190"/>
      <c r="AF32" s="190"/>
      <c r="AG32" s="190"/>
      <c r="AH32" s="190"/>
      <c r="AI32" s="193"/>
      <c r="AJ32" s="193" t="s">
        <v>898</v>
      </c>
      <c r="AK32" s="193"/>
      <c r="AL32" s="193"/>
      <c r="AM32" s="193"/>
      <c r="AN32" s="190"/>
      <c r="AO32" s="190"/>
      <c r="AP32" s="190"/>
      <c r="AQ32" s="190"/>
      <c r="AR32" s="190"/>
      <c r="AS32" s="190"/>
      <c r="AT32" s="190"/>
      <c r="AU32" s="190"/>
      <c r="AV32" s="190"/>
      <c r="AW32" s="190"/>
      <c r="AX32" s="190"/>
      <c r="AY32" s="190"/>
      <c r="AZ32" s="190"/>
      <c r="BA32" s="190"/>
      <c r="BB32" s="190"/>
      <c r="BC32" s="190"/>
      <c r="BD32" s="190"/>
      <c r="BE32" s="190"/>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97"/>
    </row>
    <row r="33" spans="1:109" s="198" customFormat="1" ht="31.5">
      <c r="A33" s="26">
        <v>36</v>
      </c>
      <c r="B33" s="311" t="s">
        <v>72</v>
      </c>
      <c r="C33" s="312" t="s">
        <v>3</v>
      </c>
      <c r="D33" s="311" t="s">
        <v>73</v>
      </c>
      <c r="E33" s="312" t="s">
        <v>3</v>
      </c>
      <c r="F33" s="312"/>
      <c r="G33" s="311" t="s">
        <v>73</v>
      </c>
      <c r="H33" s="311" t="s">
        <v>625</v>
      </c>
      <c r="I33" s="312" t="s">
        <v>613</v>
      </c>
      <c r="J33" s="312" t="s">
        <v>981</v>
      </c>
      <c r="K33" s="312" t="s">
        <v>23</v>
      </c>
      <c r="L33" s="139" t="s">
        <v>42</v>
      </c>
      <c r="M33" s="26"/>
      <c r="N33" s="26"/>
      <c r="O33" s="26"/>
      <c r="P33" s="26"/>
      <c r="Q33" s="26"/>
      <c r="R33" s="26"/>
      <c r="S33" s="26"/>
      <c r="T33" s="26"/>
      <c r="U33" s="26" t="s">
        <v>36</v>
      </c>
      <c r="V33" s="26"/>
      <c r="W33" s="189">
        <f t="shared" si="1"/>
        <v>1</v>
      </c>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6"/>
      <c r="BB33" s="196"/>
      <c r="BC33" s="190"/>
      <c r="BD33" s="190"/>
      <c r="BE33" s="190"/>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c r="CN33" s="143"/>
      <c r="CO33" s="143"/>
      <c r="CP33" s="143"/>
      <c r="CQ33" s="143"/>
      <c r="CR33" s="143"/>
      <c r="CS33" s="143"/>
      <c r="CT33" s="143"/>
      <c r="CU33" s="143"/>
      <c r="CV33" s="143"/>
      <c r="CW33" s="143"/>
      <c r="CX33" s="143"/>
      <c r="CY33" s="143"/>
      <c r="CZ33" s="143"/>
      <c r="DA33" s="143"/>
      <c r="DB33" s="143"/>
      <c r="DC33" s="143"/>
      <c r="DD33" s="143"/>
      <c r="DE33" s="197"/>
    </row>
    <row r="34" spans="1:109" s="198" customFormat="1" ht="47.25">
      <c r="A34" s="26">
        <v>37</v>
      </c>
      <c r="B34" s="311" t="s">
        <v>74</v>
      </c>
      <c r="C34" s="312" t="s">
        <v>2</v>
      </c>
      <c r="D34" s="311" t="s">
        <v>75</v>
      </c>
      <c r="E34" s="312" t="s">
        <v>2</v>
      </c>
      <c r="F34" s="312"/>
      <c r="G34" s="311" t="s">
        <v>75</v>
      </c>
      <c r="H34" s="311" t="s">
        <v>626</v>
      </c>
      <c r="I34" s="312" t="s">
        <v>613</v>
      </c>
      <c r="J34" s="312" t="s">
        <v>981</v>
      </c>
      <c r="K34" s="312" t="s">
        <v>23</v>
      </c>
      <c r="L34" s="26" t="s">
        <v>42</v>
      </c>
      <c r="M34" s="26"/>
      <c r="N34" s="26"/>
      <c r="O34" s="26"/>
      <c r="P34" s="26"/>
      <c r="Q34" s="26"/>
      <c r="R34" s="26"/>
      <c r="S34" s="26" t="s">
        <v>36</v>
      </c>
      <c r="T34" s="26"/>
      <c r="U34" s="26"/>
      <c r="V34" s="26"/>
      <c r="W34" s="189">
        <f t="shared" si="1"/>
        <v>1</v>
      </c>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70"/>
      <c r="AU34" s="70"/>
      <c r="AV34" s="70"/>
      <c r="AW34" s="70"/>
      <c r="AX34" s="190"/>
      <c r="AY34" s="190"/>
      <c r="AZ34" s="190"/>
      <c r="BA34" s="190"/>
      <c r="BB34" s="190"/>
      <c r="BC34" s="190"/>
      <c r="BD34" s="190"/>
      <c r="BE34" s="190"/>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c r="DD34" s="143"/>
      <c r="DE34" s="197"/>
    </row>
    <row r="35" spans="1:109">
      <c r="A35" s="364" t="s">
        <v>76</v>
      </c>
      <c r="B35" s="365"/>
      <c r="C35" s="365"/>
      <c r="D35" s="366"/>
      <c r="E35" s="137" t="s">
        <v>27</v>
      </c>
      <c r="F35" s="137"/>
      <c r="G35" s="137"/>
      <c r="H35" s="137"/>
      <c r="I35" s="137"/>
      <c r="J35" s="137"/>
      <c r="K35" s="137" t="s">
        <v>27</v>
      </c>
      <c r="L35" s="137" t="s">
        <v>27</v>
      </c>
      <c r="M35" s="137" t="s">
        <v>46</v>
      </c>
      <c r="N35" s="137" t="s">
        <v>27</v>
      </c>
      <c r="O35" s="137" t="s">
        <v>27</v>
      </c>
      <c r="P35" s="137" t="s">
        <v>27</v>
      </c>
      <c r="Q35" s="137" t="s">
        <v>27</v>
      </c>
      <c r="R35" s="137" t="s">
        <v>27</v>
      </c>
      <c r="S35" s="137" t="s">
        <v>27</v>
      </c>
      <c r="T35" s="137" t="s">
        <v>27</v>
      </c>
      <c r="U35" s="137" t="s">
        <v>27</v>
      </c>
      <c r="V35" s="137" t="s">
        <v>27</v>
      </c>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c r="DB35" s="143"/>
      <c r="DC35" s="143"/>
      <c r="DD35" s="143"/>
      <c r="DE35" s="143"/>
    </row>
    <row r="36" spans="1:109" s="198" customFormat="1" ht="94.5">
      <c r="A36" s="26">
        <v>46</v>
      </c>
      <c r="B36" s="311" t="s">
        <v>77</v>
      </c>
      <c r="C36" s="312" t="s">
        <v>3</v>
      </c>
      <c r="D36" s="311" t="s">
        <v>78</v>
      </c>
      <c r="E36" s="312" t="s">
        <v>3</v>
      </c>
      <c r="F36" s="312"/>
      <c r="G36" s="311" t="s">
        <v>78</v>
      </c>
      <c r="H36" s="311" t="s">
        <v>627</v>
      </c>
      <c r="I36" s="312" t="s">
        <v>612</v>
      </c>
      <c r="J36" s="312" t="s">
        <v>981</v>
      </c>
      <c r="K36" s="312" t="s">
        <v>23</v>
      </c>
      <c r="L36" s="139" t="s">
        <v>42</v>
      </c>
      <c r="M36" s="26">
        <v>1</v>
      </c>
      <c r="N36" s="14"/>
      <c r="O36" s="14"/>
      <c r="P36" s="26" t="s">
        <v>36</v>
      </c>
      <c r="Q36" s="14"/>
      <c r="R36" s="14"/>
      <c r="S36" s="14"/>
      <c r="T36" s="14"/>
      <c r="U36" s="14"/>
      <c r="V36" s="14"/>
      <c r="W36" s="189">
        <f t="shared" si="1"/>
        <v>1</v>
      </c>
      <c r="X36" s="190"/>
      <c r="Y36" s="190"/>
      <c r="Z36" s="190"/>
      <c r="AA36" s="190"/>
      <c r="AB36" s="190"/>
      <c r="AC36" s="190"/>
      <c r="AD36" s="190"/>
      <c r="AE36" s="192"/>
      <c r="AF36" s="192"/>
      <c r="AG36" s="192" t="s">
        <v>898</v>
      </c>
      <c r="AH36" s="192"/>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c r="CX36" s="143"/>
      <c r="CY36" s="143"/>
      <c r="CZ36" s="143"/>
      <c r="DA36" s="143"/>
      <c r="DB36" s="143"/>
      <c r="DC36" s="143"/>
      <c r="DD36" s="143"/>
      <c r="DE36" s="197"/>
    </row>
    <row r="37" spans="1:109" s="198" customFormat="1" ht="110.25">
      <c r="A37" s="26">
        <v>49</v>
      </c>
      <c r="B37" s="311" t="s">
        <v>79</v>
      </c>
      <c r="C37" s="312" t="s">
        <v>1</v>
      </c>
      <c r="D37" s="311" t="s">
        <v>80</v>
      </c>
      <c r="E37" s="312" t="s">
        <v>3</v>
      </c>
      <c r="F37" s="312"/>
      <c r="G37" s="311" t="s">
        <v>80</v>
      </c>
      <c r="H37" s="311" t="s">
        <v>628</v>
      </c>
      <c r="I37" s="312" t="s">
        <v>612</v>
      </c>
      <c r="J37" s="312" t="s">
        <v>981</v>
      </c>
      <c r="K37" s="312" t="s">
        <v>23</v>
      </c>
      <c r="L37" s="139" t="s">
        <v>42</v>
      </c>
      <c r="M37" s="26">
        <v>1</v>
      </c>
      <c r="N37" s="14"/>
      <c r="O37" s="14"/>
      <c r="P37" s="14"/>
      <c r="Q37" s="14"/>
      <c r="R37" s="25" t="s">
        <v>36</v>
      </c>
      <c r="S37" s="26"/>
      <c r="T37" s="14"/>
      <c r="U37" s="14"/>
      <c r="V37" s="14"/>
      <c r="W37" s="189">
        <f t="shared" si="1"/>
        <v>1</v>
      </c>
      <c r="X37" s="190"/>
      <c r="Y37" s="190"/>
      <c r="Z37" s="190"/>
      <c r="AA37" s="190"/>
      <c r="AB37" s="190"/>
      <c r="AC37" s="190"/>
      <c r="AD37" s="190"/>
      <c r="AE37" s="190"/>
      <c r="AF37" s="190"/>
      <c r="AG37" s="190"/>
      <c r="AH37" s="190"/>
      <c r="AI37" s="190"/>
      <c r="AJ37" s="190"/>
      <c r="AK37" s="190"/>
      <c r="AL37" s="190"/>
      <c r="AM37" s="190"/>
      <c r="AN37" s="194"/>
      <c r="AO37" s="194"/>
      <c r="AP37" s="194"/>
      <c r="AQ37" s="194"/>
      <c r="AR37" s="194"/>
      <c r="AS37" s="194" t="s">
        <v>898</v>
      </c>
      <c r="AT37" s="190"/>
      <c r="AU37" s="190"/>
      <c r="AV37" s="190"/>
      <c r="AW37" s="190"/>
      <c r="AX37" s="190"/>
      <c r="AY37" s="190"/>
      <c r="AZ37" s="190"/>
      <c r="BA37" s="190"/>
      <c r="BB37" s="190"/>
      <c r="BC37" s="190"/>
      <c r="BD37" s="190"/>
      <c r="BE37" s="190"/>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c r="CN37" s="143"/>
      <c r="CO37" s="143"/>
      <c r="CP37" s="143"/>
      <c r="CQ37" s="143"/>
      <c r="CR37" s="143"/>
      <c r="CS37" s="143"/>
      <c r="CT37" s="143"/>
      <c r="CU37" s="143"/>
      <c r="CV37" s="143"/>
      <c r="CW37" s="143"/>
      <c r="CX37" s="143"/>
      <c r="CY37" s="143"/>
      <c r="CZ37" s="143"/>
      <c r="DA37" s="143"/>
      <c r="DB37" s="143"/>
      <c r="DC37" s="143"/>
      <c r="DD37" s="143"/>
      <c r="DE37" s="197"/>
    </row>
    <row r="38" spans="1:109" s="198" customFormat="1" ht="31.5">
      <c r="A38" s="26">
        <v>53</v>
      </c>
      <c r="B38" s="311" t="s">
        <v>81</v>
      </c>
      <c r="C38" s="312" t="s">
        <v>3</v>
      </c>
      <c r="D38" s="311" t="s">
        <v>82</v>
      </c>
      <c r="E38" s="312" t="s">
        <v>2</v>
      </c>
      <c r="F38" s="312"/>
      <c r="G38" s="311" t="s">
        <v>82</v>
      </c>
      <c r="H38" s="311" t="s">
        <v>629</v>
      </c>
      <c r="I38" s="312" t="s">
        <v>612</v>
      </c>
      <c r="J38" s="312" t="s">
        <v>981</v>
      </c>
      <c r="K38" s="312" t="s">
        <v>23</v>
      </c>
      <c r="L38" s="139" t="s">
        <v>42</v>
      </c>
      <c r="M38" s="26"/>
      <c r="N38" s="26" t="s">
        <v>36</v>
      </c>
      <c r="O38" s="14"/>
      <c r="P38" s="14"/>
      <c r="Q38" s="14"/>
      <c r="R38" s="14"/>
      <c r="S38" s="14"/>
      <c r="T38" s="14"/>
      <c r="U38" s="14"/>
      <c r="V38" s="14"/>
      <c r="W38" s="189">
        <f t="shared" si="1"/>
        <v>1</v>
      </c>
      <c r="X38" s="70" t="s">
        <v>898</v>
      </c>
      <c r="Y38" s="70"/>
      <c r="Z38" s="70"/>
      <c r="AA38" s="7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c r="CN38" s="143"/>
      <c r="CO38" s="143"/>
      <c r="CP38" s="143"/>
      <c r="CQ38" s="143"/>
      <c r="CR38" s="143"/>
      <c r="CS38" s="143"/>
      <c r="CT38" s="143"/>
      <c r="CU38" s="143"/>
      <c r="CV38" s="143"/>
      <c r="CW38" s="143"/>
      <c r="CX38" s="143"/>
      <c r="CY38" s="143"/>
      <c r="CZ38" s="143"/>
      <c r="DA38" s="143"/>
      <c r="DB38" s="143"/>
      <c r="DC38" s="143"/>
      <c r="DD38" s="143"/>
      <c r="DE38" s="197"/>
    </row>
    <row r="39" spans="1:109" s="198" customFormat="1" ht="31.5">
      <c r="A39" s="26">
        <v>54</v>
      </c>
      <c r="B39" s="311" t="s">
        <v>83</v>
      </c>
      <c r="C39" s="312" t="s">
        <v>3</v>
      </c>
      <c r="D39" s="311" t="s">
        <v>84</v>
      </c>
      <c r="E39" s="312" t="s">
        <v>3</v>
      </c>
      <c r="F39" s="312"/>
      <c r="G39" s="311" t="s">
        <v>84</v>
      </c>
      <c r="H39" s="311" t="s">
        <v>630</v>
      </c>
      <c r="I39" s="312" t="s">
        <v>612</v>
      </c>
      <c r="J39" s="312" t="s">
        <v>981</v>
      </c>
      <c r="K39" s="312" t="s">
        <v>23</v>
      </c>
      <c r="L39" s="139" t="s">
        <v>42</v>
      </c>
      <c r="M39" s="26">
        <v>1</v>
      </c>
      <c r="N39" s="14"/>
      <c r="O39" s="14"/>
      <c r="P39" s="14"/>
      <c r="Q39" s="14"/>
      <c r="R39" s="26"/>
      <c r="S39" s="25" t="s">
        <v>36</v>
      </c>
      <c r="T39" s="14"/>
      <c r="U39" s="14"/>
      <c r="V39" s="14"/>
      <c r="W39" s="189">
        <f t="shared" si="1"/>
        <v>1</v>
      </c>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70" t="s">
        <v>897</v>
      </c>
      <c r="AU39" s="70"/>
      <c r="AV39" s="70"/>
      <c r="AW39" s="70"/>
      <c r="AX39" s="190"/>
      <c r="AY39" s="190"/>
      <c r="AZ39" s="190"/>
      <c r="BA39" s="190"/>
      <c r="BB39" s="190"/>
      <c r="BC39" s="190"/>
      <c r="BD39" s="190"/>
      <c r="BE39" s="190"/>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c r="CN39" s="143"/>
      <c r="CO39" s="143"/>
      <c r="CP39" s="143"/>
      <c r="CQ39" s="143"/>
      <c r="CR39" s="143"/>
      <c r="CS39" s="143"/>
      <c r="CT39" s="143"/>
      <c r="CU39" s="143"/>
      <c r="CV39" s="143"/>
      <c r="CW39" s="143"/>
      <c r="CX39" s="143"/>
      <c r="CY39" s="143"/>
      <c r="CZ39" s="143"/>
      <c r="DA39" s="143"/>
      <c r="DB39" s="143"/>
      <c r="DC39" s="143"/>
      <c r="DD39" s="143"/>
      <c r="DE39" s="197"/>
    </row>
    <row r="40" spans="1:109" s="198" customFormat="1" ht="31.5">
      <c r="A40" s="26">
        <v>58</v>
      </c>
      <c r="B40" s="311" t="s">
        <v>85</v>
      </c>
      <c r="C40" s="312" t="s">
        <v>3</v>
      </c>
      <c r="D40" s="311" t="s">
        <v>86</v>
      </c>
      <c r="E40" s="312" t="s">
        <v>3</v>
      </c>
      <c r="F40" s="312"/>
      <c r="G40" s="311" t="s">
        <v>86</v>
      </c>
      <c r="H40" s="311" t="s">
        <v>631</v>
      </c>
      <c r="I40" s="312" t="s">
        <v>612</v>
      </c>
      <c r="J40" s="312" t="s">
        <v>981</v>
      </c>
      <c r="K40" s="312" t="s">
        <v>23</v>
      </c>
      <c r="L40" s="139" t="s">
        <v>42</v>
      </c>
      <c r="M40" s="26">
        <v>1</v>
      </c>
      <c r="N40" s="14"/>
      <c r="O40" s="14"/>
      <c r="P40" s="14"/>
      <c r="Q40" s="14"/>
      <c r="R40" s="25" t="s">
        <v>36</v>
      </c>
      <c r="S40" s="26"/>
      <c r="T40" s="14"/>
      <c r="U40" s="14"/>
      <c r="V40" s="14"/>
      <c r="W40" s="189">
        <f t="shared" si="1"/>
        <v>1</v>
      </c>
      <c r="X40" s="190"/>
      <c r="Y40" s="190"/>
      <c r="Z40" s="190"/>
      <c r="AA40" s="190"/>
      <c r="AB40" s="190"/>
      <c r="AC40" s="190"/>
      <c r="AD40" s="190"/>
      <c r="AE40" s="190"/>
      <c r="AF40" s="190"/>
      <c r="AG40" s="190"/>
      <c r="AH40" s="190"/>
      <c r="AI40" s="190"/>
      <c r="AJ40" s="190"/>
      <c r="AK40" s="190"/>
      <c r="AL40" s="190"/>
      <c r="AM40" s="190"/>
      <c r="AN40" s="194"/>
      <c r="AO40" s="194" t="s">
        <v>898</v>
      </c>
      <c r="AP40" s="194"/>
      <c r="AQ40" s="194"/>
      <c r="AR40" s="194"/>
      <c r="AS40" s="194"/>
      <c r="AT40" s="190"/>
      <c r="AU40" s="190"/>
      <c r="AV40" s="190"/>
      <c r="AW40" s="190"/>
      <c r="AX40" s="190"/>
      <c r="AY40" s="190"/>
      <c r="AZ40" s="190"/>
      <c r="BA40" s="190"/>
      <c r="BB40" s="190"/>
      <c r="BC40" s="190"/>
      <c r="BD40" s="190"/>
      <c r="BE40" s="190"/>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c r="CV40" s="143"/>
      <c r="CW40" s="143"/>
      <c r="CX40" s="143"/>
      <c r="CY40" s="143"/>
      <c r="CZ40" s="143"/>
      <c r="DA40" s="143"/>
      <c r="DB40" s="143"/>
      <c r="DC40" s="143"/>
      <c r="DD40" s="143"/>
      <c r="DE40" s="197"/>
    </row>
    <row r="41" spans="1:109" s="198" customFormat="1" ht="47.25">
      <c r="A41" s="26">
        <v>59</v>
      </c>
      <c r="B41" s="311" t="s">
        <v>87</v>
      </c>
      <c r="C41" s="312" t="s">
        <v>2</v>
      </c>
      <c r="D41" s="311" t="s">
        <v>88</v>
      </c>
      <c r="E41" s="312" t="s">
        <v>2</v>
      </c>
      <c r="F41" s="312"/>
      <c r="G41" s="311" t="s">
        <v>88</v>
      </c>
      <c r="H41" s="311" t="s">
        <v>632</v>
      </c>
      <c r="I41" s="312" t="s">
        <v>612</v>
      </c>
      <c r="J41" s="312" t="s">
        <v>981</v>
      </c>
      <c r="K41" s="312" t="s">
        <v>23</v>
      </c>
      <c r="L41" s="139" t="s">
        <v>42</v>
      </c>
      <c r="M41" s="26"/>
      <c r="N41" s="14"/>
      <c r="O41" s="14"/>
      <c r="P41" s="14"/>
      <c r="Q41" s="14"/>
      <c r="R41" s="14"/>
      <c r="S41" s="14"/>
      <c r="T41" s="14"/>
      <c r="U41" s="26" t="s">
        <v>36</v>
      </c>
      <c r="V41" s="14"/>
      <c r="W41" s="189">
        <f t="shared" si="1"/>
        <v>1</v>
      </c>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6"/>
      <c r="BB41" s="196" t="s">
        <v>898</v>
      </c>
      <c r="BC41" s="190"/>
      <c r="BD41" s="190"/>
      <c r="BE41" s="190"/>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c r="CN41" s="143"/>
      <c r="CO41" s="143"/>
      <c r="CP41" s="143"/>
      <c r="CQ41" s="143"/>
      <c r="CR41" s="143"/>
      <c r="CS41" s="143"/>
      <c r="CT41" s="143"/>
      <c r="CU41" s="143"/>
      <c r="CV41" s="143"/>
      <c r="CW41" s="143"/>
      <c r="CX41" s="143"/>
      <c r="CY41" s="143"/>
      <c r="CZ41" s="143"/>
      <c r="DA41" s="143"/>
      <c r="DB41" s="143"/>
      <c r="DC41" s="143"/>
      <c r="DD41" s="143"/>
      <c r="DE41" s="197"/>
    </row>
    <row r="42" spans="1:109" s="198" customFormat="1" ht="63">
      <c r="A42" s="26">
        <v>61</v>
      </c>
      <c r="B42" s="311" t="s">
        <v>89</v>
      </c>
      <c r="C42" s="312" t="s">
        <v>3</v>
      </c>
      <c r="D42" s="311" t="s">
        <v>90</v>
      </c>
      <c r="E42" s="312" t="s">
        <v>3</v>
      </c>
      <c r="F42" s="312"/>
      <c r="G42" s="311" t="s">
        <v>90</v>
      </c>
      <c r="H42" s="311" t="s">
        <v>633</v>
      </c>
      <c r="I42" s="312" t="s">
        <v>612</v>
      </c>
      <c r="J42" s="312" t="s">
        <v>981</v>
      </c>
      <c r="K42" s="312" t="s">
        <v>23</v>
      </c>
      <c r="L42" s="139" t="s">
        <v>42</v>
      </c>
      <c r="M42" s="26"/>
      <c r="N42" s="14"/>
      <c r="O42" s="14"/>
      <c r="P42" s="14"/>
      <c r="Q42" s="14"/>
      <c r="R42" s="14"/>
      <c r="S42" s="14"/>
      <c r="T42" s="26" t="s">
        <v>36</v>
      </c>
      <c r="U42" s="14"/>
      <c r="V42" s="14"/>
      <c r="W42" s="189">
        <f t="shared" si="1"/>
        <v>1</v>
      </c>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5"/>
      <c r="AY42" s="195" t="s">
        <v>897</v>
      </c>
      <c r="AZ42" s="195"/>
      <c r="BA42" s="190"/>
      <c r="BB42" s="190"/>
      <c r="BC42" s="190"/>
      <c r="BD42" s="190"/>
      <c r="BE42" s="190"/>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c r="CN42" s="143"/>
      <c r="CO42" s="143"/>
      <c r="CP42" s="143"/>
      <c r="CQ42" s="143"/>
      <c r="CR42" s="143"/>
      <c r="CS42" s="143"/>
      <c r="CT42" s="143"/>
      <c r="CU42" s="143"/>
      <c r="CV42" s="143"/>
      <c r="CW42" s="143"/>
      <c r="CX42" s="143"/>
      <c r="CY42" s="143"/>
      <c r="CZ42" s="143"/>
      <c r="DA42" s="143"/>
      <c r="DB42" s="143"/>
      <c r="DC42" s="143"/>
      <c r="DD42" s="143"/>
      <c r="DE42" s="197"/>
    </row>
    <row r="43" spans="1:109" s="198" customFormat="1" ht="47.25">
      <c r="A43" s="26">
        <v>62</v>
      </c>
      <c r="B43" s="311" t="s">
        <v>91</v>
      </c>
      <c r="C43" s="312" t="s">
        <v>3</v>
      </c>
      <c r="D43" s="311" t="s">
        <v>92</v>
      </c>
      <c r="E43" s="312" t="s">
        <v>3</v>
      </c>
      <c r="F43" s="312"/>
      <c r="G43" s="311" t="s">
        <v>92</v>
      </c>
      <c r="H43" s="311" t="s">
        <v>1359</v>
      </c>
      <c r="I43" s="312" t="s">
        <v>612</v>
      </c>
      <c r="J43" s="312" t="s">
        <v>981</v>
      </c>
      <c r="K43" s="312" t="s">
        <v>23</v>
      </c>
      <c r="L43" s="139" t="s">
        <v>42</v>
      </c>
      <c r="M43" s="26"/>
      <c r="N43" s="14"/>
      <c r="O43" s="14"/>
      <c r="P43" s="14"/>
      <c r="Q43" s="14"/>
      <c r="R43" s="14"/>
      <c r="S43" s="14"/>
      <c r="T43" s="14"/>
      <c r="U43" s="26" t="s">
        <v>36</v>
      </c>
      <c r="V43" s="14"/>
      <c r="W43" s="189">
        <f t="shared" si="1"/>
        <v>1</v>
      </c>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6"/>
      <c r="BB43" s="196"/>
      <c r="BC43" s="190"/>
      <c r="BD43" s="190"/>
      <c r="BE43" s="190"/>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c r="CN43" s="143"/>
      <c r="CO43" s="143"/>
      <c r="CP43" s="143"/>
      <c r="CQ43" s="143"/>
      <c r="CR43" s="143"/>
      <c r="CS43" s="143"/>
      <c r="CT43" s="143"/>
      <c r="CU43" s="143"/>
      <c r="CV43" s="143"/>
      <c r="CW43" s="143"/>
      <c r="CX43" s="143"/>
      <c r="CY43" s="143"/>
      <c r="CZ43" s="143"/>
      <c r="DA43" s="143"/>
      <c r="DB43" s="143"/>
      <c r="DC43" s="143"/>
      <c r="DD43" s="143"/>
      <c r="DE43" s="197"/>
    </row>
    <row r="44" spans="1:109" s="198" customFormat="1" ht="47.25">
      <c r="A44" s="26">
        <v>63</v>
      </c>
      <c r="B44" s="311" t="s">
        <v>93</v>
      </c>
      <c r="C44" s="312" t="s">
        <v>2</v>
      </c>
      <c r="D44" s="311" t="s">
        <v>94</v>
      </c>
      <c r="E44" s="312" t="s">
        <v>2</v>
      </c>
      <c r="F44" s="312"/>
      <c r="G44" s="311" t="s">
        <v>94</v>
      </c>
      <c r="H44" s="311" t="s">
        <v>634</v>
      </c>
      <c r="I44" s="312" t="s">
        <v>612</v>
      </c>
      <c r="J44" s="312" t="s">
        <v>981</v>
      </c>
      <c r="K44" s="312" t="s">
        <v>23</v>
      </c>
      <c r="L44" s="139" t="s">
        <v>42</v>
      </c>
      <c r="M44" s="26"/>
      <c r="N44" s="26"/>
      <c r="O44" s="26"/>
      <c r="P44" s="26"/>
      <c r="Q44" s="26"/>
      <c r="R44" s="26"/>
      <c r="S44" s="26"/>
      <c r="T44" s="26"/>
      <c r="U44" s="26"/>
      <c r="V44" s="26" t="s">
        <v>36</v>
      </c>
      <c r="W44" s="189">
        <f t="shared" si="1"/>
        <v>1</v>
      </c>
      <c r="X44" s="199"/>
      <c r="Y44" s="199"/>
      <c r="Z44" s="199"/>
      <c r="AA44" s="199"/>
      <c r="AB44" s="191"/>
      <c r="AC44" s="191"/>
      <c r="AD44" s="191"/>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c r="CN44" s="143"/>
      <c r="CO44" s="143"/>
      <c r="CP44" s="143"/>
      <c r="CQ44" s="143"/>
      <c r="CR44" s="143"/>
      <c r="CS44" s="143"/>
      <c r="CT44" s="143"/>
      <c r="CU44" s="143"/>
      <c r="CV44" s="143"/>
      <c r="CW44" s="143"/>
      <c r="CX44" s="143"/>
      <c r="CY44" s="143"/>
      <c r="CZ44" s="143"/>
      <c r="DA44" s="143"/>
      <c r="DB44" s="143"/>
      <c r="DC44" s="143"/>
      <c r="DD44" s="143"/>
      <c r="DE44" s="197"/>
    </row>
    <row r="45" spans="1:109">
      <c r="A45" s="364" t="s">
        <v>95</v>
      </c>
      <c r="B45" s="365"/>
      <c r="C45" s="365"/>
      <c r="D45" s="366"/>
      <c r="E45" s="137" t="s">
        <v>27</v>
      </c>
      <c r="F45" s="137"/>
      <c r="G45" s="137"/>
      <c r="H45" s="137"/>
      <c r="I45" s="137"/>
      <c r="J45" s="137"/>
      <c r="K45" s="137" t="s">
        <v>27</v>
      </c>
      <c r="L45" s="137" t="s">
        <v>27</v>
      </c>
      <c r="M45" s="137" t="s">
        <v>46</v>
      </c>
      <c r="N45" s="137" t="s">
        <v>27</v>
      </c>
      <c r="O45" s="137" t="s">
        <v>27</v>
      </c>
      <c r="P45" s="137" t="s">
        <v>27</v>
      </c>
      <c r="Q45" s="137" t="s">
        <v>27</v>
      </c>
      <c r="R45" s="137" t="s">
        <v>27</v>
      </c>
      <c r="S45" s="137" t="s">
        <v>27</v>
      </c>
      <c r="T45" s="137" t="s">
        <v>27</v>
      </c>
      <c r="U45" s="137" t="s">
        <v>27</v>
      </c>
      <c r="V45" s="137" t="s">
        <v>27</v>
      </c>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c r="CN45" s="143"/>
      <c r="CO45" s="143"/>
      <c r="CP45" s="143"/>
      <c r="CQ45" s="143"/>
      <c r="CR45" s="143"/>
      <c r="CS45" s="143"/>
      <c r="CT45" s="143"/>
      <c r="CU45" s="143"/>
      <c r="CV45" s="143"/>
      <c r="CW45" s="143"/>
      <c r="CX45" s="143"/>
      <c r="CY45" s="143"/>
      <c r="CZ45" s="143"/>
      <c r="DA45" s="143"/>
      <c r="DB45" s="143"/>
      <c r="DC45" s="143"/>
      <c r="DD45" s="143"/>
      <c r="DE45" s="143"/>
    </row>
    <row r="46" spans="1:109" s="198" customFormat="1" ht="47.25">
      <c r="A46" s="26">
        <v>67</v>
      </c>
      <c r="B46" s="311" t="s">
        <v>96</v>
      </c>
      <c r="C46" s="312" t="s">
        <v>1</v>
      </c>
      <c r="D46" s="311" t="s">
        <v>97</v>
      </c>
      <c r="E46" s="312" t="s">
        <v>3</v>
      </c>
      <c r="F46" s="312"/>
      <c r="G46" s="311" t="s">
        <v>97</v>
      </c>
      <c r="H46" s="311" t="s">
        <v>635</v>
      </c>
      <c r="I46" s="312" t="s">
        <v>612</v>
      </c>
      <c r="J46" s="312" t="s">
        <v>981</v>
      </c>
      <c r="K46" s="312" t="s">
        <v>23</v>
      </c>
      <c r="L46" s="139" t="s">
        <v>42</v>
      </c>
      <c r="M46" s="26">
        <v>1</v>
      </c>
      <c r="N46" s="26"/>
      <c r="O46" s="26"/>
      <c r="P46" s="26"/>
      <c r="Q46" s="26"/>
      <c r="R46" s="26"/>
      <c r="S46" s="26"/>
      <c r="T46" s="26"/>
      <c r="U46" s="26"/>
      <c r="V46" s="26" t="s">
        <v>36</v>
      </c>
      <c r="W46" s="189">
        <f t="shared" si="1"/>
        <v>1</v>
      </c>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4"/>
      <c r="BD46" s="194" t="s">
        <v>897</v>
      </c>
      <c r="BE46" s="194"/>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c r="CN46" s="143"/>
      <c r="CO46" s="143"/>
      <c r="CP46" s="143"/>
      <c r="CQ46" s="143"/>
      <c r="CR46" s="143"/>
      <c r="CS46" s="143"/>
      <c r="CT46" s="143"/>
      <c r="CU46" s="143"/>
      <c r="CV46" s="143"/>
      <c r="CW46" s="143"/>
      <c r="CX46" s="143"/>
      <c r="CY46" s="143"/>
      <c r="CZ46" s="143"/>
      <c r="DA46" s="143"/>
      <c r="DB46" s="143"/>
      <c r="DC46" s="143"/>
      <c r="DD46" s="143"/>
      <c r="DE46" s="197"/>
    </row>
    <row r="47" spans="1:109" s="198" customFormat="1" ht="47.25">
      <c r="A47" s="26">
        <v>69</v>
      </c>
      <c r="B47" s="311" t="s">
        <v>98</v>
      </c>
      <c r="C47" s="312" t="s">
        <v>3</v>
      </c>
      <c r="D47" s="311" t="s">
        <v>99</v>
      </c>
      <c r="E47" s="312" t="s">
        <v>3</v>
      </c>
      <c r="F47" s="312"/>
      <c r="G47" s="311" t="s">
        <v>99</v>
      </c>
      <c r="H47" s="311" t="s">
        <v>636</v>
      </c>
      <c r="I47" s="312" t="s">
        <v>612</v>
      </c>
      <c r="J47" s="312" t="s">
        <v>981</v>
      </c>
      <c r="K47" s="312" t="s">
        <v>23</v>
      </c>
      <c r="L47" s="139" t="s">
        <v>42</v>
      </c>
      <c r="M47" s="26">
        <v>1</v>
      </c>
      <c r="N47" s="26"/>
      <c r="O47" s="26"/>
      <c r="P47" s="26"/>
      <c r="Q47" s="26"/>
      <c r="R47" s="26" t="s">
        <v>36</v>
      </c>
      <c r="S47" s="26"/>
      <c r="T47" s="26"/>
      <c r="U47" s="26"/>
      <c r="V47" s="26"/>
      <c r="W47" s="189">
        <f t="shared" si="1"/>
        <v>1</v>
      </c>
      <c r="X47" s="190"/>
      <c r="Y47" s="190"/>
      <c r="Z47" s="190"/>
      <c r="AA47" s="190"/>
      <c r="AB47" s="190"/>
      <c r="AC47" s="190"/>
      <c r="AD47" s="190"/>
      <c r="AE47" s="190"/>
      <c r="AF47" s="190"/>
      <c r="AG47" s="190"/>
      <c r="AH47" s="190"/>
      <c r="AI47" s="190"/>
      <c r="AJ47" s="190"/>
      <c r="AK47" s="190"/>
      <c r="AL47" s="190"/>
      <c r="AM47" s="190"/>
      <c r="AN47" s="194"/>
      <c r="AO47" s="194"/>
      <c r="AP47" s="194"/>
      <c r="AQ47" s="194" t="s">
        <v>897</v>
      </c>
      <c r="AR47" s="194"/>
      <c r="AS47" s="194"/>
      <c r="AT47" s="190"/>
      <c r="AU47" s="190"/>
      <c r="AV47" s="190"/>
      <c r="AW47" s="190"/>
      <c r="AX47" s="190"/>
      <c r="AY47" s="190"/>
      <c r="AZ47" s="190"/>
      <c r="BA47" s="190"/>
      <c r="BB47" s="190"/>
      <c r="BC47" s="190"/>
      <c r="BD47" s="190"/>
      <c r="BE47" s="190"/>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c r="CN47" s="143"/>
      <c r="CO47" s="143"/>
      <c r="CP47" s="143"/>
      <c r="CQ47" s="143"/>
      <c r="CR47" s="143"/>
      <c r="CS47" s="143"/>
      <c r="CT47" s="143"/>
      <c r="CU47" s="143"/>
      <c r="CV47" s="143"/>
      <c r="CW47" s="143"/>
      <c r="CX47" s="143"/>
      <c r="CY47" s="143"/>
      <c r="CZ47" s="143"/>
      <c r="DA47" s="143"/>
      <c r="DB47" s="143"/>
      <c r="DC47" s="143"/>
      <c r="DD47" s="143"/>
      <c r="DE47" s="197"/>
    </row>
    <row r="48" spans="1:109" s="198" customFormat="1" ht="63">
      <c r="A48" s="26">
        <v>71</v>
      </c>
      <c r="B48" s="311" t="s">
        <v>100</v>
      </c>
      <c r="C48" s="312" t="s">
        <v>1</v>
      </c>
      <c r="D48" s="311" t="s">
        <v>101</v>
      </c>
      <c r="E48" s="312" t="s">
        <v>3</v>
      </c>
      <c r="F48" s="312"/>
      <c r="G48" s="311" t="s">
        <v>101</v>
      </c>
      <c r="H48" s="311" t="s">
        <v>637</v>
      </c>
      <c r="I48" s="312" t="s">
        <v>612</v>
      </c>
      <c r="J48" s="312" t="s">
        <v>981</v>
      </c>
      <c r="K48" s="312" t="s">
        <v>23</v>
      </c>
      <c r="L48" s="139" t="s">
        <v>42</v>
      </c>
      <c r="M48" s="26"/>
      <c r="N48" s="26" t="s">
        <v>36</v>
      </c>
      <c r="O48" s="26"/>
      <c r="P48" s="26"/>
      <c r="Q48" s="26"/>
      <c r="R48" s="26"/>
      <c r="S48" s="26"/>
      <c r="T48" s="26"/>
      <c r="U48" s="26"/>
      <c r="V48" s="26"/>
      <c r="W48" s="189">
        <f t="shared" si="1"/>
        <v>1</v>
      </c>
      <c r="X48" s="70"/>
      <c r="Y48" s="70"/>
      <c r="Z48" s="70"/>
      <c r="AA48" s="70" t="s">
        <v>897</v>
      </c>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c r="CN48" s="143"/>
      <c r="CO48" s="143"/>
      <c r="CP48" s="143"/>
      <c r="CQ48" s="143"/>
      <c r="CR48" s="143"/>
      <c r="CS48" s="143"/>
      <c r="CT48" s="143"/>
      <c r="CU48" s="143"/>
      <c r="CV48" s="143"/>
      <c r="CW48" s="143"/>
      <c r="CX48" s="143"/>
      <c r="CY48" s="143"/>
      <c r="CZ48" s="143"/>
      <c r="DA48" s="143"/>
      <c r="DB48" s="143"/>
      <c r="DC48" s="143"/>
      <c r="DD48" s="143"/>
      <c r="DE48" s="197"/>
    </row>
    <row r="49" spans="1:109" s="198" customFormat="1" ht="31.5">
      <c r="A49" s="26">
        <v>75</v>
      </c>
      <c r="B49" s="311" t="s">
        <v>102</v>
      </c>
      <c r="C49" s="312" t="s">
        <v>3</v>
      </c>
      <c r="D49" s="311" t="s">
        <v>103</v>
      </c>
      <c r="E49" s="312" t="s">
        <v>3</v>
      </c>
      <c r="F49" s="312"/>
      <c r="G49" s="311" t="s">
        <v>103</v>
      </c>
      <c r="H49" s="311" t="s">
        <v>638</v>
      </c>
      <c r="I49" s="312" t="s">
        <v>612</v>
      </c>
      <c r="J49" s="312" t="s">
        <v>981</v>
      </c>
      <c r="K49" s="312" t="s">
        <v>23</v>
      </c>
      <c r="L49" s="139" t="s">
        <v>42</v>
      </c>
      <c r="M49" s="26"/>
      <c r="N49" s="14"/>
      <c r="O49" s="14"/>
      <c r="P49" s="26" t="s">
        <v>36</v>
      </c>
      <c r="Q49" s="14"/>
      <c r="R49" s="14"/>
      <c r="S49" s="14"/>
      <c r="T49" s="14"/>
      <c r="U49" s="14"/>
      <c r="V49" s="14"/>
      <c r="W49" s="189">
        <f t="shared" si="1"/>
        <v>1</v>
      </c>
      <c r="X49" s="70"/>
      <c r="Y49" s="70"/>
      <c r="Z49" s="70"/>
      <c r="AA49" s="70"/>
      <c r="AB49" s="190"/>
      <c r="AC49" s="190"/>
      <c r="AD49" s="190"/>
      <c r="AE49" s="192"/>
      <c r="AF49" s="192" t="s">
        <v>897</v>
      </c>
      <c r="AG49" s="192"/>
      <c r="AH49" s="192"/>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c r="CN49" s="143"/>
      <c r="CO49" s="143"/>
      <c r="CP49" s="143"/>
      <c r="CQ49" s="143"/>
      <c r="CR49" s="143"/>
      <c r="CS49" s="143"/>
      <c r="CT49" s="143"/>
      <c r="CU49" s="143"/>
      <c r="CV49" s="143"/>
      <c r="CW49" s="143"/>
      <c r="CX49" s="143"/>
      <c r="CY49" s="143"/>
      <c r="CZ49" s="143"/>
      <c r="DA49" s="143"/>
      <c r="DB49" s="143"/>
      <c r="DC49" s="143"/>
      <c r="DD49" s="143"/>
      <c r="DE49" s="197"/>
    </row>
    <row r="50" spans="1:109" s="198" customFormat="1" ht="31.5">
      <c r="A50" s="26">
        <v>78</v>
      </c>
      <c r="B50" s="311" t="s">
        <v>104</v>
      </c>
      <c r="C50" s="312" t="s">
        <v>3</v>
      </c>
      <c r="D50" s="311" t="s">
        <v>105</v>
      </c>
      <c r="E50" s="312" t="s">
        <v>3</v>
      </c>
      <c r="F50" s="312"/>
      <c r="G50" s="311" t="s">
        <v>105</v>
      </c>
      <c r="H50" s="311" t="s">
        <v>639</v>
      </c>
      <c r="I50" s="312" t="s">
        <v>612</v>
      </c>
      <c r="J50" s="312" t="s">
        <v>981</v>
      </c>
      <c r="K50" s="312" t="s">
        <v>23</v>
      </c>
      <c r="L50" s="139" t="s">
        <v>42</v>
      </c>
      <c r="M50" s="26">
        <v>1</v>
      </c>
      <c r="N50" s="14"/>
      <c r="O50" s="14"/>
      <c r="P50" s="14"/>
      <c r="Q50" s="14"/>
      <c r="R50" s="26" t="s">
        <v>36</v>
      </c>
      <c r="S50" s="26"/>
      <c r="T50" s="14"/>
      <c r="U50" s="14"/>
      <c r="V50" s="14"/>
      <c r="W50" s="189">
        <f t="shared" si="1"/>
        <v>1</v>
      </c>
      <c r="X50" s="190"/>
      <c r="Y50" s="190"/>
      <c r="Z50" s="190"/>
      <c r="AA50" s="190"/>
      <c r="AB50" s="190"/>
      <c r="AC50" s="190"/>
      <c r="AD50" s="190"/>
      <c r="AE50" s="190"/>
      <c r="AF50" s="190"/>
      <c r="AG50" s="190"/>
      <c r="AH50" s="190"/>
      <c r="AI50" s="190"/>
      <c r="AJ50" s="190"/>
      <c r="AK50" s="190"/>
      <c r="AL50" s="190"/>
      <c r="AM50" s="190"/>
      <c r="AN50" s="194" t="s">
        <v>897</v>
      </c>
      <c r="AO50" s="194"/>
      <c r="AP50" s="194"/>
      <c r="AQ50" s="194"/>
      <c r="AR50" s="194"/>
      <c r="AS50" s="194"/>
      <c r="AT50" s="190"/>
      <c r="AU50" s="190"/>
      <c r="AV50" s="190"/>
      <c r="AW50" s="190"/>
      <c r="AX50" s="190"/>
      <c r="AY50" s="190"/>
      <c r="AZ50" s="190"/>
      <c r="BA50" s="190"/>
      <c r="BB50" s="190"/>
      <c r="BC50" s="190"/>
      <c r="BD50" s="190"/>
      <c r="BE50" s="190"/>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c r="CN50" s="143"/>
      <c r="CO50" s="143"/>
      <c r="CP50" s="143"/>
      <c r="CQ50" s="143"/>
      <c r="CR50" s="143"/>
      <c r="CS50" s="143"/>
      <c r="CT50" s="143"/>
      <c r="CU50" s="143"/>
      <c r="CV50" s="143"/>
      <c r="CW50" s="143"/>
      <c r="CX50" s="143"/>
      <c r="CY50" s="143"/>
      <c r="CZ50" s="143"/>
      <c r="DA50" s="143"/>
      <c r="DB50" s="143"/>
      <c r="DC50" s="143"/>
      <c r="DD50" s="143"/>
      <c r="DE50" s="197"/>
    </row>
    <row r="51" spans="1:109" s="198" customFormat="1" ht="31.5">
      <c r="A51" s="26">
        <v>81</v>
      </c>
      <c r="B51" s="311" t="s">
        <v>106</v>
      </c>
      <c r="C51" s="312" t="s">
        <v>1</v>
      </c>
      <c r="D51" s="311" t="s">
        <v>107</v>
      </c>
      <c r="E51" s="312" t="s">
        <v>3</v>
      </c>
      <c r="F51" s="312"/>
      <c r="G51" s="311" t="s">
        <v>107</v>
      </c>
      <c r="H51" s="311" t="s">
        <v>640</v>
      </c>
      <c r="I51" s="312" t="s">
        <v>612</v>
      </c>
      <c r="J51" s="312" t="s">
        <v>981</v>
      </c>
      <c r="K51" s="312" t="s">
        <v>23</v>
      </c>
      <c r="L51" s="139" t="s">
        <v>42</v>
      </c>
      <c r="M51" s="26"/>
      <c r="N51" s="14"/>
      <c r="O51" s="14"/>
      <c r="P51" s="14"/>
      <c r="Q51" s="14"/>
      <c r="R51" s="26"/>
      <c r="S51" s="26" t="s">
        <v>36</v>
      </c>
      <c r="T51" s="14"/>
      <c r="U51" s="14"/>
      <c r="V51" s="14"/>
      <c r="W51" s="189">
        <f t="shared" si="1"/>
        <v>1</v>
      </c>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70" t="s">
        <v>897</v>
      </c>
      <c r="AU51" s="70"/>
      <c r="AV51" s="70"/>
      <c r="AW51" s="70"/>
      <c r="AX51" s="190"/>
      <c r="AY51" s="190"/>
      <c r="AZ51" s="190"/>
      <c r="BA51" s="190"/>
      <c r="BB51" s="190"/>
      <c r="BC51" s="190"/>
      <c r="BD51" s="190"/>
      <c r="BE51" s="190"/>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c r="CN51" s="143"/>
      <c r="CO51" s="143"/>
      <c r="CP51" s="143"/>
      <c r="CQ51" s="143"/>
      <c r="CR51" s="143"/>
      <c r="CS51" s="143"/>
      <c r="CT51" s="143"/>
      <c r="CU51" s="143"/>
      <c r="CV51" s="143"/>
      <c r="CW51" s="143"/>
      <c r="CX51" s="143"/>
      <c r="CY51" s="143"/>
      <c r="CZ51" s="143"/>
      <c r="DA51" s="143"/>
      <c r="DB51" s="143"/>
      <c r="DC51" s="143"/>
      <c r="DD51" s="143"/>
      <c r="DE51" s="197"/>
    </row>
    <row r="52" spans="1:109" s="198" customFormat="1" ht="31.5">
      <c r="A52" s="26">
        <v>84</v>
      </c>
      <c r="B52" s="311" t="s">
        <v>108</v>
      </c>
      <c r="C52" s="312" t="s">
        <v>1</v>
      </c>
      <c r="D52" s="311" t="s">
        <v>109</v>
      </c>
      <c r="E52" s="312" t="s">
        <v>3</v>
      </c>
      <c r="F52" s="312"/>
      <c r="G52" s="311" t="s">
        <v>109</v>
      </c>
      <c r="H52" s="311" t="s">
        <v>641</v>
      </c>
      <c r="I52" s="312" t="s">
        <v>612</v>
      </c>
      <c r="J52" s="312" t="s">
        <v>981</v>
      </c>
      <c r="K52" s="312" t="s">
        <v>23</v>
      </c>
      <c r="L52" s="139" t="s">
        <v>42</v>
      </c>
      <c r="M52" s="26"/>
      <c r="N52" s="14"/>
      <c r="O52" s="14"/>
      <c r="P52" s="14"/>
      <c r="Q52" s="14"/>
      <c r="R52" s="14"/>
      <c r="S52" s="14"/>
      <c r="T52" s="26" t="s">
        <v>36</v>
      </c>
      <c r="U52" s="14"/>
      <c r="V52" s="14"/>
      <c r="W52" s="189">
        <f t="shared" si="1"/>
        <v>1</v>
      </c>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5" t="s">
        <v>897</v>
      </c>
      <c r="AY52" s="195"/>
      <c r="AZ52" s="195"/>
      <c r="BA52" s="190"/>
      <c r="BB52" s="190"/>
      <c r="BC52" s="190"/>
      <c r="BD52" s="190"/>
      <c r="BE52" s="190"/>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c r="CN52" s="143"/>
      <c r="CO52" s="143"/>
      <c r="CP52" s="143"/>
      <c r="CQ52" s="143"/>
      <c r="CR52" s="143"/>
      <c r="CS52" s="143"/>
      <c r="CT52" s="143"/>
      <c r="CU52" s="143"/>
      <c r="CV52" s="143"/>
      <c r="CW52" s="143"/>
      <c r="CX52" s="143"/>
      <c r="CY52" s="143"/>
      <c r="CZ52" s="143"/>
      <c r="DA52" s="143"/>
      <c r="DB52" s="143"/>
      <c r="DC52" s="143"/>
      <c r="DD52" s="143"/>
      <c r="DE52" s="197"/>
    </row>
    <row r="53" spans="1:109" s="198" customFormat="1" ht="47.25">
      <c r="A53" s="26">
        <v>87</v>
      </c>
      <c r="B53" s="311" t="s">
        <v>110</v>
      </c>
      <c r="C53" s="312" t="s">
        <v>3</v>
      </c>
      <c r="D53" s="311" t="s">
        <v>111</v>
      </c>
      <c r="E53" s="312" t="s">
        <v>3</v>
      </c>
      <c r="F53" s="312"/>
      <c r="G53" s="311" t="s">
        <v>111</v>
      </c>
      <c r="H53" s="311" t="s">
        <v>642</v>
      </c>
      <c r="I53" s="312" t="s">
        <v>612</v>
      </c>
      <c r="J53" s="312" t="s">
        <v>981</v>
      </c>
      <c r="K53" s="312" t="s">
        <v>23</v>
      </c>
      <c r="L53" s="139" t="s">
        <v>42</v>
      </c>
      <c r="M53" s="26"/>
      <c r="N53" s="14"/>
      <c r="O53" s="26" t="s">
        <v>36</v>
      </c>
      <c r="P53" s="14"/>
      <c r="Q53" s="14"/>
      <c r="R53" s="14"/>
      <c r="S53" s="14"/>
      <c r="T53" s="14"/>
      <c r="U53" s="14"/>
      <c r="V53" s="14"/>
      <c r="W53" s="189">
        <f t="shared" si="1"/>
        <v>1</v>
      </c>
      <c r="X53" s="190"/>
      <c r="Y53" s="190"/>
      <c r="Z53" s="190"/>
      <c r="AA53" s="190"/>
      <c r="AB53" s="191"/>
      <c r="AC53" s="191" t="s">
        <v>897</v>
      </c>
      <c r="AD53" s="191"/>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c r="CN53" s="143"/>
      <c r="CO53" s="143"/>
      <c r="CP53" s="143"/>
      <c r="CQ53" s="143"/>
      <c r="CR53" s="143"/>
      <c r="CS53" s="143"/>
      <c r="CT53" s="143"/>
      <c r="CU53" s="143"/>
      <c r="CV53" s="143"/>
      <c r="CW53" s="143"/>
      <c r="CX53" s="143"/>
      <c r="CY53" s="143"/>
      <c r="CZ53" s="143"/>
      <c r="DA53" s="143"/>
      <c r="DB53" s="143"/>
      <c r="DC53" s="143"/>
      <c r="DD53" s="143"/>
      <c r="DE53" s="197"/>
    </row>
    <row r="54" spans="1:109" s="198" customFormat="1" ht="47.25">
      <c r="A54" s="26">
        <v>88</v>
      </c>
      <c r="B54" s="311" t="s">
        <v>112</v>
      </c>
      <c r="C54" s="312" t="s">
        <v>3</v>
      </c>
      <c r="D54" s="311" t="s">
        <v>113</v>
      </c>
      <c r="E54" s="312" t="s">
        <v>3</v>
      </c>
      <c r="F54" s="312"/>
      <c r="G54" s="311" t="s">
        <v>113</v>
      </c>
      <c r="H54" s="311" t="s">
        <v>643</v>
      </c>
      <c r="I54" s="312" t="s">
        <v>612</v>
      </c>
      <c r="J54" s="312" t="s">
        <v>981</v>
      </c>
      <c r="K54" s="312" t="s">
        <v>23</v>
      </c>
      <c r="L54" s="139" t="s">
        <v>42</v>
      </c>
      <c r="M54" s="26">
        <v>1</v>
      </c>
      <c r="N54" s="14"/>
      <c r="O54" s="14"/>
      <c r="P54" s="26" t="s">
        <v>36</v>
      </c>
      <c r="Q54" s="14"/>
      <c r="R54" s="14"/>
      <c r="S54" s="14"/>
      <c r="T54" s="14"/>
      <c r="U54" s="14"/>
      <c r="V54" s="14"/>
      <c r="W54" s="189">
        <f t="shared" si="1"/>
        <v>1</v>
      </c>
      <c r="X54" s="190"/>
      <c r="Y54" s="190"/>
      <c r="Z54" s="190"/>
      <c r="AA54" s="190"/>
      <c r="AB54" s="190"/>
      <c r="AC54" s="190"/>
      <c r="AD54" s="190"/>
      <c r="AE54" s="192"/>
      <c r="AF54" s="192"/>
      <c r="AG54" s="192"/>
      <c r="AH54" s="192" t="s">
        <v>897</v>
      </c>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c r="CN54" s="143"/>
      <c r="CO54" s="143"/>
      <c r="CP54" s="143"/>
      <c r="CQ54" s="143"/>
      <c r="CR54" s="143"/>
      <c r="CS54" s="143"/>
      <c r="CT54" s="143"/>
      <c r="CU54" s="143"/>
      <c r="CV54" s="143"/>
      <c r="CW54" s="143"/>
      <c r="CX54" s="143"/>
      <c r="CY54" s="143"/>
      <c r="CZ54" s="143"/>
      <c r="DA54" s="143"/>
      <c r="DB54" s="143"/>
      <c r="DC54" s="143"/>
      <c r="DD54" s="143"/>
      <c r="DE54" s="197"/>
    </row>
    <row r="55" spans="1:109" s="198" customFormat="1" ht="63">
      <c r="A55" s="26">
        <v>92</v>
      </c>
      <c r="B55" s="311" t="s">
        <v>114</v>
      </c>
      <c r="C55" s="312" t="s">
        <v>2</v>
      </c>
      <c r="D55" s="13" t="s">
        <v>115</v>
      </c>
      <c r="E55" s="312" t="s">
        <v>2</v>
      </c>
      <c r="F55" s="312"/>
      <c r="G55" s="13" t="s">
        <v>115</v>
      </c>
      <c r="H55" s="13" t="s">
        <v>644</v>
      </c>
      <c r="I55" s="312" t="s">
        <v>612</v>
      </c>
      <c r="J55" s="312" t="s">
        <v>981</v>
      </c>
      <c r="K55" s="312" t="s">
        <v>23</v>
      </c>
      <c r="L55" s="139" t="s">
        <v>42</v>
      </c>
      <c r="M55" s="26"/>
      <c r="N55" s="14"/>
      <c r="O55" s="14"/>
      <c r="P55" s="14"/>
      <c r="Q55" s="26" t="s">
        <v>36</v>
      </c>
      <c r="R55" s="14"/>
      <c r="S55" s="14"/>
      <c r="T55" s="14"/>
      <c r="U55" s="14"/>
      <c r="V55" s="14"/>
      <c r="W55" s="189">
        <f t="shared" si="1"/>
        <v>1</v>
      </c>
      <c r="X55" s="190"/>
      <c r="Y55" s="190"/>
      <c r="Z55" s="190"/>
      <c r="AA55" s="190"/>
      <c r="AB55" s="190"/>
      <c r="AC55" s="190"/>
      <c r="AD55" s="190"/>
      <c r="AE55" s="190"/>
      <c r="AF55" s="190"/>
      <c r="AG55" s="190"/>
      <c r="AH55" s="190"/>
      <c r="AI55" s="193" t="s">
        <v>897</v>
      </c>
      <c r="AJ55" s="193"/>
      <c r="AK55" s="193"/>
      <c r="AL55" s="193"/>
      <c r="AM55" s="193"/>
      <c r="AN55" s="190"/>
      <c r="AO55" s="190"/>
      <c r="AP55" s="190"/>
      <c r="AQ55" s="190"/>
      <c r="AR55" s="190"/>
      <c r="AS55" s="190"/>
      <c r="AT55" s="190"/>
      <c r="AU55" s="190"/>
      <c r="AV55" s="190"/>
      <c r="AW55" s="190"/>
      <c r="AX55" s="190"/>
      <c r="AY55" s="190"/>
      <c r="AZ55" s="190"/>
      <c r="BA55" s="190"/>
      <c r="BB55" s="190"/>
      <c r="BC55" s="190"/>
      <c r="BD55" s="190"/>
      <c r="BE55" s="190"/>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c r="CN55" s="143"/>
      <c r="CO55" s="143"/>
      <c r="CP55" s="143"/>
      <c r="CQ55" s="143"/>
      <c r="CR55" s="143"/>
      <c r="CS55" s="143"/>
      <c r="CT55" s="143"/>
      <c r="CU55" s="143"/>
      <c r="CV55" s="143"/>
      <c r="CW55" s="143"/>
      <c r="CX55" s="143"/>
      <c r="CY55" s="143"/>
      <c r="CZ55" s="143"/>
      <c r="DA55" s="143"/>
      <c r="DB55" s="143"/>
      <c r="DC55" s="143"/>
      <c r="DD55" s="143"/>
      <c r="DE55" s="197"/>
    </row>
    <row r="56" spans="1:109">
      <c r="A56" s="364" t="s">
        <v>116</v>
      </c>
      <c r="B56" s="365"/>
      <c r="C56" s="365"/>
      <c r="D56" s="366"/>
      <c r="E56" s="137" t="s">
        <v>27</v>
      </c>
      <c r="F56" s="137"/>
      <c r="G56" s="137"/>
      <c r="H56" s="137"/>
      <c r="I56" s="137"/>
      <c r="J56" s="137"/>
      <c r="K56" s="137" t="s">
        <v>27</v>
      </c>
      <c r="L56" s="137" t="s">
        <v>27</v>
      </c>
      <c r="M56" s="137" t="s">
        <v>33</v>
      </c>
      <c r="N56" s="137" t="s">
        <v>27</v>
      </c>
      <c r="O56" s="137" t="s">
        <v>27</v>
      </c>
      <c r="P56" s="137" t="s">
        <v>27</v>
      </c>
      <c r="Q56" s="137" t="s">
        <v>27</v>
      </c>
      <c r="R56" s="137" t="s">
        <v>27</v>
      </c>
      <c r="S56" s="137" t="s">
        <v>27</v>
      </c>
      <c r="T56" s="137" t="s">
        <v>27</v>
      </c>
      <c r="U56" s="137" t="s">
        <v>27</v>
      </c>
      <c r="V56" s="137" t="s">
        <v>27</v>
      </c>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c r="CN56" s="143"/>
      <c r="CO56" s="143"/>
      <c r="CP56" s="143"/>
      <c r="CQ56" s="143"/>
      <c r="CR56" s="143"/>
      <c r="CS56" s="143"/>
      <c r="CT56" s="143"/>
      <c r="CU56" s="143"/>
      <c r="CV56" s="143"/>
      <c r="CW56" s="143"/>
      <c r="CX56" s="143"/>
      <c r="CY56" s="143"/>
      <c r="CZ56" s="143"/>
      <c r="DA56" s="143"/>
      <c r="DB56" s="143"/>
      <c r="DC56" s="143"/>
      <c r="DD56" s="143"/>
      <c r="DE56" s="143"/>
    </row>
    <row r="57" spans="1:109" s="198" customFormat="1" ht="78.75">
      <c r="A57" s="26">
        <v>98</v>
      </c>
      <c r="B57" s="311" t="s">
        <v>117</v>
      </c>
      <c r="C57" s="312" t="s">
        <v>3</v>
      </c>
      <c r="D57" s="311" t="s">
        <v>118</v>
      </c>
      <c r="E57" s="312" t="s">
        <v>3</v>
      </c>
      <c r="F57" s="312"/>
      <c r="G57" s="311" t="s">
        <v>118</v>
      </c>
      <c r="H57" s="311" t="s">
        <v>648</v>
      </c>
      <c r="I57" s="312" t="s">
        <v>612</v>
      </c>
      <c r="J57" s="312" t="s">
        <v>981</v>
      </c>
      <c r="K57" s="312" t="s">
        <v>23</v>
      </c>
      <c r="L57" s="139" t="s">
        <v>42</v>
      </c>
      <c r="M57" s="26"/>
      <c r="N57" s="26"/>
      <c r="O57" s="26"/>
      <c r="P57" s="26"/>
      <c r="Q57" s="26"/>
      <c r="R57" s="26"/>
      <c r="S57" s="26" t="s">
        <v>36</v>
      </c>
      <c r="T57" s="26"/>
      <c r="U57" s="26"/>
      <c r="V57" s="26"/>
      <c r="W57" s="189">
        <f t="shared" si="1"/>
        <v>1</v>
      </c>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70"/>
      <c r="AU57" s="70"/>
      <c r="AV57" s="70"/>
      <c r="AW57" s="70"/>
      <c r="AX57" s="199"/>
      <c r="AY57" s="199"/>
      <c r="AZ57" s="199"/>
      <c r="BA57" s="199"/>
      <c r="BB57" s="199"/>
      <c r="BC57" s="199"/>
      <c r="BD57" s="199"/>
      <c r="BE57" s="199"/>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c r="CN57" s="143"/>
      <c r="CO57" s="143"/>
      <c r="CP57" s="143"/>
      <c r="CQ57" s="143"/>
      <c r="CR57" s="143"/>
      <c r="CS57" s="143"/>
      <c r="CT57" s="143"/>
      <c r="CU57" s="143"/>
      <c r="CV57" s="143"/>
      <c r="CW57" s="143"/>
      <c r="CX57" s="143"/>
      <c r="CY57" s="143"/>
      <c r="CZ57" s="143"/>
      <c r="DA57" s="143"/>
      <c r="DB57" s="143"/>
      <c r="DC57" s="143"/>
      <c r="DD57" s="143"/>
      <c r="DE57" s="197"/>
    </row>
    <row r="58" spans="1:109" s="198" customFormat="1" ht="47.25">
      <c r="A58" s="26">
        <v>101</v>
      </c>
      <c r="B58" s="311" t="s">
        <v>119</v>
      </c>
      <c r="C58" s="312" t="s">
        <v>2</v>
      </c>
      <c r="D58" s="311" t="s">
        <v>120</v>
      </c>
      <c r="E58" s="312" t="s">
        <v>2</v>
      </c>
      <c r="F58" s="312"/>
      <c r="G58" s="311" t="s">
        <v>120</v>
      </c>
      <c r="H58" s="311" t="s">
        <v>645</v>
      </c>
      <c r="I58" s="312" t="s">
        <v>612</v>
      </c>
      <c r="J58" s="312" t="s">
        <v>981</v>
      </c>
      <c r="K58" s="312" t="s">
        <v>23</v>
      </c>
      <c r="L58" s="139" t="s">
        <v>42</v>
      </c>
      <c r="M58" s="26"/>
      <c r="N58" s="26" t="s">
        <v>36</v>
      </c>
      <c r="O58" s="26"/>
      <c r="P58" s="26"/>
      <c r="Q58" s="26"/>
      <c r="R58" s="26"/>
      <c r="S58" s="26"/>
      <c r="T58" s="26"/>
      <c r="U58" s="26"/>
      <c r="V58" s="26"/>
      <c r="W58" s="189">
        <f t="shared" si="1"/>
        <v>1</v>
      </c>
      <c r="X58" s="70"/>
      <c r="Y58" s="70"/>
      <c r="Z58" s="70" t="s">
        <v>897</v>
      </c>
      <c r="AA58" s="7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190"/>
      <c r="BA58" s="190"/>
      <c r="BB58" s="190"/>
      <c r="BC58" s="190"/>
      <c r="BD58" s="190"/>
      <c r="BE58" s="190"/>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c r="CN58" s="143"/>
      <c r="CO58" s="143"/>
      <c r="CP58" s="143"/>
      <c r="CQ58" s="143"/>
      <c r="CR58" s="143"/>
      <c r="CS58" s="143"/>
      <c r="CT58" s="143"/>
      <c r="CU58" s="143"/>
      <c r="CV58" s="143"/>
      <c r="CW58" s="143"/>
      <c r="CX58" s="143"/>
      <c r="CY58" s="143"/>
      <c r="CZ58" s="143"/>
      <c r="DA58" s="143"/>
      <c r="DB58" s="143"/>
      <c r="DC58" s="143"/>
      <c r="DD58" s="143"/>
      <c r="DE58" s="197"/>
    </row>
    <row r="59" spans="1:109" s="198" customFormat="1" ht="47.25">
      <c r="A59" s="26">
        <v>103</v>
      </c>
      <c r="B59" s="311" t="s">
        <v>121</v>
      </c>
      <c r="C59" s="312" t="s">
        <v>3</v>
      </c>
      <c r="D59" s="311" t="s">
        <v>122</v>
      </c>
      <c r="E59" s="312" t="s">
        <v>3</v>
      </c>
      <c r="F59" s="312"/>
      <c r="G59" s="311" t="s">
        <v>122</v>
      </c>
      <c r="H59" s="311" t="s">
        <v>646</v>
      </c>
      <c r="I59" s="312" t="s">
        <v>612</v>
      </c>
      <c r="J59" s="312" t="s">
        <v>981</v>
      </c>
      <c r="K59" s="312" t="s">
        <v>23</v>
      </c>
      <c r="L59" s="139" t="s">
        <v>42</v>
      </c>
      <c r="M59" s="26"/>
      <c r="N59" s="26"/>
      <c r="O59" s="26"/>
      <c r="P59" s="26"/>
      <c r="Q59" s="26" t="s">
        <v>36</v>
      </c>
      <c r="R59" s="26"/>
      <c r="S59" s="26"/>
      <c r="T59" s="26"/>
      <c r="U59" s="26"/>
      <c r="V59" s="26"/>
      <c r="W59" s="189">
        <f t="shared" si="1"/>
        <v>1</v>
      </c>
      <c r="X59" s="190"/>
      <c r="Y59" s="190"/>
      <c r="Z59" s="190"/>
      <c r="AA59" s="190"/>
      <c r="AB59" s="190"/>
      <c r="AC59" s="190"/>
      <c r="AD59" s="190"/>
      <c r="AE59" s="190"/>
      <c r="AF59" s="190"/>
      <c r="AG59" s="190"/>
      <c r="AH59" s="190"/>
      <c r="AI59" s="193"/>
      <c r="AJ59" s="193"/>
      <c r="AK59" s="193" t="s">
        <v>897</v>
      </c>
      <c r="AL59" s="193"/>
      <c r="AM59" s="193"/>
      <c r="AN59" s="190"/>
      <c r="AO59" s="190"/>
      <c r="AP59" s="190"/>
      <c r="AQ59" s="190"/>
      <c r="AR59" s="190"/>
      <c r="AS59" s="190"/>
      <c r="AT59" s="190"/>
      <c r="AU59" s="190"/>
      <c r="AV59" s="190"/>
      <c r="AW59" s="190"/>
      <c r="AX59" s="190"/>
      <c r="AY59" s="190"/>
      <c r="AZ59" s="190"/>
      <c r="BA59" s="190"/>
      <c r="BB59" s="190"/>
      <c r="BC59" s="190"/>
      <c r="BD59" s="190"/>
      <c r="BE59" s="190"/>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c r="CN59" s="143"/>
      <c r="CO59" s="143"/>
      <c r="CP59" s="143"/>
      <c r="CQ59" s="143"/>
      <c r="CR59" s="143"/>
      <c r="CS59" s="143"/>
      <c r="CT59" s="143"/>
      <c r="CU59" s="143"/>
      <c r="CV59" s="143"/>
      <c r="CW59" s="143"/>
      <c r="CX59" s="143"/>
      <c r="CY59" s="143"/>
      <c r="CZ59" s="143"/>
      <c r="DA59" s="143"/>
      <c r="DB59" s="143"/>
      <c r="DC59" s="143"/>
      <c r="DD59" s="143"/>
      <c r="DE59" s="197"/>
    </row>
    <row r="60" spans="1:109" s="198" customFormat="1" ht="31.5">
      <c r="A60" s="26">
        <v>105</v>
      </c>
      <c r="B60" s="311" t="s">
        <v>123</v>
      </c>
      <c r="C60" s="312" t="s">
        <v>3</v>
      </c>
      <c r="D60" s="311" t="s">
        <v>124</v>
      </c>
      <c r="E60" s="312" t="s">
        <v>3</v>
      </c>
      <c r="F60" s="312"/>
      <c r="G60" s="311" t="s">
        <v>124</v>
      </c>
      <c r="H60" s="311" t="s">
        <v>647</v>
      </c>
      <c r="I60" s="312" t="s">
        <v>612</v>
      </c>
      <c r="J60" s="312" t="s">
        <v>981</v>
      </c>
      <c r="K60" s="312" t="s">
        <v>23</v>
      </c>
      <c r="L60" s="139" t="s">
        <v>42</v>
      </c>
      <c r="M60" s="26">
        <v>1</v>
      </c>
      <c r="N60" s="26"/>
      <c r="O60" s="26" t="s">
        <v>36</v>
      </c>
      <c r="P60" s="26"/>
      <c r="Q60" s="26"/>
      <c r="R60" s="26"/>
      <c r="S60" s="26"/>
      <c r="T60" s="26"/>
      <c r="U60" s="26"/>
      <c r="V60" s="26"/>
      <c r="W60" s="189">
        <f t="shared" si="1"/>
        <v>1</v>
      </c>
      <c r="X60" s="70"/>
      <c r="Y60" s="70"/>
      <c r="Z60" s="70"/>
      <c r="AA60" s="70"/>
      <c r="AB60" s="191"/>
      <c r="AC60" s="191"/>
      <c r="AD60" s="191" t="s">
        <v>897</v>
      </c>
      <c r="AE60" s="190"/>
      <c r="AF60" s="190"/>
      <c r="AG60" s="190"/>
      <c r="AH60" s="190"/>
      <c r="AI60" s="190"/>
      <c r="AJ60" s="190"/>
      <c r="AK60" s="190"/>
      <c r="AL60" s="190"/>
      <c r="AM60" s="190"/>
      <c r="AN60" s="190"/>
      <c r="AO60" s="190"/>
      <c r="AP60" s="190"/>
      <c r="AQ60" s="190"/>
      <c r="AR60" s="190"/>
      <c r="AS60" s="190"/>
      <c r="AT60" s="190"/>
      <c r="AU60" s="190"/>
      <c r="AV60" s="190"/>
      <c r="AW60" s="190"/>
      <c r="AX60" s="190"/>
      <c r="AY60" s="190"/>
      <c r="AZ60" s="190"/>
      <c r="BA60" s="190"/>
      <c r="BB60" s="190"/>
      <c r="BC60" s="190"/>
      <c r="BD60" s="190"/>
      <c r="BE60" s="190"/>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c r="CN60" s="143"/>
      <c r="CO60" s="143"/>
      <c r="CP60" s="143"/>
      <c r="CQ60" s="143"/>
      <c r="CR60" s="143"/>
      <c r="CS60" s="143"/>
      <c r="CT60" s="143"/>
      <c r="CU60" s="143"/>
      <c r="CV60" s="143"/>
      <c r="CW60" s="143"/>
      <c r="CX60" s="143"/>
      <c r="CY60" s="143"/>
      <c r="CZ60" s="143"/>
      <c r="DA60" s="143"/>
      <c r="DB60" s="143"/>
      <c r="DC60" s="143"/>
      <c r="DD60" s="143"/>
      <c r="DE60" s="197"/>
    </row>
    <row r="61" spans="1:109" s="198" customFormat="1" ht="47.25">
      <c r="A61" s="26">
        <v>106</v>
      </c>
      <c r="B61" s="311" t="s">
        <v>125</v>
      </c>
      <c r="C61" s="312" t="s">
        <v>2</v>
      </c>
      <c r="D61" s="311" t="s">
        <v>126</v>
      </c>
      <c r="E61" s="312" t="s">
        <v>2</v>
      </c>
      <c r="F61" s="312"/>
      <c r="G61" s="311" t="s">
        <v>126</v>
      </c>
      <c r="H61" s="311" t="s">
        <v>930</v>
      </c>
      <c r="I61" s="312" t="s">
        <v>612</v>
      </c>
      <c r="J61" s="312" t="s">
        <v>981</v>
      </c>
      <c r="K61" s="312" t="s">
        <v>23</v>
      </c>
      <c r="L61" s="139" t="s">
        <v>42</v>
      </c>
      <c r="M61" s="26"/>
      <c r="N61" s="26"/>
      <c r="O61" s="26"/>
      <c r="P61" s="26"/>
      <c r="Q61" s="26"/>
      <c r="R61" s="26" t="s">
        <v>36</v>
      </c>
      <c r="S61" s="26"/>
      <c r="T61" s="26"/>
      <c r="U61" s="26"/>
      <c r="V61" s="26"/>
      <c r="W61" s="189">
        <f t="shared" si="1"/>
        <v>1</v>
      </c>
      <c r="X61" s="190"/>
      <c r="Y61" s="190"/>
      <c r="Z61" s="190"/>
      <c r="AA61" s="190"/>
      <c r="AB61" s="190"/>
      <c r="AC61" s="190"/>
      <c r="AD61" s="190"/>
      <c r="AE61" s="190"/>
      <c r="AF61" s="190"/>
      <c r="AG61" s="190"/>
      <c r="AH61" s="190"/>
      <c r="AI61" s="190"/>
      <c r="AJ61" s="190"/>
      <c r="AK61" s="190"/>
      <c r="AL61" s="190"/>
      <c r="AM61" s="190"/>
      <c r="AN61" s="194"/>
      <c r="AO61" s="194"/>
      <c r="AP61" s="194" t="s">
        <v>897</v>
      </c>
      <c r="AQ61" s="194"/>
      <c r="AR61" s="194"/>
      <c r="AS61" s="194"/>
      <c r="AT61" s="190"/>
      <c r="AU61" s="190"/>
      <c r="AV61" s="190"/>
      <c r="AW61" s="190"/>
      <c r="AX61" s="190"/>
      <c r="AY61" s="190"/>
      <c r="AZ61" s="190"/>
      <c r="BA61" s="190"/>
      <c r="BB61" s="190"/>
      <c r="BC61" s="190"/>
      <c r="BD61" s="190"/>
      <c r="BE61" s="190"/>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c r="CN61" s="143"/>
      <c r="CO61" s="143"/>
      <c r="CP61" s="143"/>
      <c r="CQ61" s="143"/>
      <c r="CR61" s="143"/>
      <c r="CS61" s="143"/>
      <c r="CT61" s="143"/>
      <c r="CU61" s="143"/>
      <c r="CV61" s="143"/>
      <c r="CW61" s="143"/>
      <c r="CX61" s="143"/>
      <c r="CY61" s="143"/>
      <c r="CZ61" s="143"/>
      <c r="DA61" s="143"/>
      <c r="DB61" s="143"/>
      <c r="DC61" s="143"/>
      <c r="DD61" s="143"/>
      <c r="DE61" s="197"/>
    </row>
    <row r="62" spans="1:109" s="198" customFormat="1" ht="47.25">
      <c r="A62" s="26">
        <v>109</v>
      </c>
      <c r="B62" s="311" t="s">
        <v>127</v>
      </c>
      <c r="C62" s="312" t="s">
        <v>3</v>
      </c>
      <c r="D62" s="311" t="s">
        <v>128</v>
      </c>
      <c r="E62" s="312" t="s">
        <v>3</v>
      </c>
      <c r="F62" s="312"/>
      <c r="G62" s="311" t="s">
        <v>128</v>
      </c>
      <c r="H62" s="311" t="s">
        <v>649</v>
      </c>
      <c r="I62" s="312" t="s">
        <v>612</v>
      </c>
      <c r="J62" s="312" t="s">
        <v>981</v>
      </c>
      <c r="K62" s="312" t="s">
        <v>23</v>
      </c>
      <c r="L62" s="139" t="s">
        <v>42</v>
      </c>
      <c r="M62" s="26">
        <v>1</v>
      </c>
      <c r="N62" s="26"/>
      <c r="O62" s="26"/>
      <c r="P62" s="26"/>
      <c r="Q62" s="26"/>
      <c r="R62" s="26"/>
      <c r="S62" s="26" t="s">
        <v>36</v>
      </c>
      <c r="T62" s="26"/>
      <c r="U62" s="26"/>
      <c r="V62" s="26"/>
      <c r="W62" s="189">
        <f t="shared" si="1"/>
        <v>1</v>
      </c>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70"/>
      <c r="AU62" s="70"/>
      <c r="AV62" s="70" t="s">
        <v>897</v>
      </c>
      <c r="AW62" s="70"/>
      <c r="AX62" s="190"/>
      <c r="AY62" s="190"/>
      <c r="AZ62" s="190"/>
      <c r="BA62" s="190"/>
      <c r="BB62" s="190"/>
      <c r="BC62" s="190"/>
      <c r="BD62" s="190"/>
      <c r="BE62" s="190"/>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c r="CN62" s="143"/>
      <c r="CO62" s="143"/>
      <c r="CP62" s="143"/>
      <c r="CQ62" s="143"/>
      <c r="CR62" s="143"/>
      <c r="CS62" s="143"/>
      <c r="CT62" s="143"/>
      <c r="CU62" s="143"/>
      <c r="CV62" s="143"/>
      <c r="CW62" s="143"/>
      <c r="CX62" s="143"/>
      <c r="CY62" s="143"/>
      <c r="CZ62" s="143"/>
      <c r="DA62" s="143"/>
      <c r="DB62" s="143"/>
      <c r="DC62" s="143"/>
      <c r="DD62" s="143"/>
      <c r="DE62" s="197"/>
    </row>
    <row r="63" spans="1:109" s="198" customFormat="1" ht="31.5">
      <c r="A63" s="26">
        <v>111</v>
      </c>
      <c r="B63" s="311" t="s">
        <v>129</v>
      </c>
      <c r="C63" s="312" t="s">
        <v>3</v>
      </c>
      <c r="D63" s="311" t="s">
        <v>130</v>
      </c>
      <c r="E63" s="312" t="s">
        <v>3</v>
      </c>
      <c r="F63" s="312"/>
      <c r="G63" s="311" t="s">
        <v>130</v>
      </c>
      <c r="H63" s="311" t="s">
        <v>1365</v>
      </c>
      <c r="I63" s="312" t="s">
        <v>612</v>
      </c>
      <c r="J63" s="312" t="s">
        <v>981</v>
      </c>
      <c r="K63" s="312" t="s">
        <v>23</v>
      </c>
      <c r="L63" s="139" t="s">
        <v>42</v>
      </c>
      <c r="M63" s="26">
        <v>1</v>
      </c>
      <c r="N63" s="26"/>
      <c r="O63" s="26"/>
      <c r="P63" s="26"/>
      <c r="Q63" s="26"/>
      <c r="R63" s="26"/>
      <c r="S63" s="26"/>
      <c r="T63" s="26"/>
      <c r="U63" s="26"/>
      <c r="V63" s="26" t="s">
        <v>36</v>
      </c>
      <c r="W63" s="189">
        <f t="shared" si="1"/>
        <v>1</v>
      </c>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4" t="s">
        <v>897</v>
      </c>
      <c r="BD63" s="194"/>
      <c r="BE63" s="194"/>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c r="CN63" s="143"/>
      <c r="CO63" s="143"/>
      <c r="CP63" s="143"/>
      <c r="CQ63" s="143"/>
      <c r="CR63" s="143"/>
      <c r="CS63" s="143"/>
      <c r="CT63" s="143"/>
      <c r="CU63" s="143"/>
      <c r="CV63" s="143"/>
      <c r="CW63" s="143"/>
      <c r="CX63" s="143"/>
      <c r="CY63" s="143"/>
      <c r="CZ63" s="143"/>
      <c r="DA63" s="143"/>
      <c r="DB63" s="143"/>
      <c r="DC63" s="143"/>
      <c r="DD63" s="143"/>
      <c r="DE63" s="197"/>
    </row>
    <row r="64" spans="1:109">
      <c r="A64" s="364" t="s">
        <v>131</v>
      </c>
      <c r="B64" s="365"/>
      <c r="C64" s="365"/>
      <c r="D64" s="366"/>
      <c r="E64" s="137" t="s">
        <v>27</v>
      </c>
      <c r="F64" s="137"/>
      <c r="G64" s="137"/>
      <c r="H64" s="137"/>
      <c r="I64" s="137"/>
      <c r="J64" s="137"/>
      <c r="K64" s="137" t="s">
        <v>27</v>
      </c>
      <c r="L64" s="137" t="s">
        <v>27</v>
      </c>
      <c r="M64" s="137" t="s">
        <v>35</v>
      </c>
      <c r="N64" s="137" t="s">
        <v>27</v>
      </c>
      <c r="O64" s="137" t="s">
        <v>27</v>
      </c>
      <c r="P64" s="137" t="s">
        <v>27</v>
      </c>
      <c r="Q64" s="137" t="s">
        <v>27</v>
      </c>
      <c r="R64" s="137" t="s">
        <v>27</v>
      </c>
      <c r="S64" s="137" t="s">
        <v>27</v>
      </c>
      <c r="T64" s="137" t="s">
        <v>27</v>
      </c>
      <c r="U64" s="137" t="s">
        <v>27</v>
      </c>
      <c r="V64" s="137" t="s">
        <v>27</v>
      </c>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c r="CN64" s="143"/>
      <c r="CO64" s="143"/>
      <c r="CP64" s="143"/>
      <c r="CQ64" s="143"/>
      <c r="CR64" s="143"/>
      <c r="CS64" s="143"/>
      <c r="CT64" s="143"/>
      <c r="CU64" s="143"/>
      <c r="CV64" s="143"/>
      <c r="CW64" s="143"/>
      <c r="CX64" s="143"/>
      <c r="CY64" s="143"/>
      <c r="CZ64" s="143"/>
      <c r="DA64" s="143"/>
      <c r="DB64" s="143"/>
      <c r="DC64" s="143"/>
      <c r="DD64" s="143"/>
      <c r="DE64" s="143"/>
    </row>
    <row r="65" spans="1:109" s="198" customFormat="1" ht="78.75">
      <c r="A65" s="26">
        <v>118</v>
      </c>
      <c r="B65" s="8" t="s">
        <v>132</v>
      </c>
      <c r="C65" s="312" t="s">
        <v>2</v>
      </c>
      <c r="D65" s="8" t="s">
        <v>133</v>
      </c>
      <c r="E65" s="312" t="s">
        <v>2</v>
      </c>
      <c r="F65" s="312"/>
      <c r="G65" s="2" t="s">
        <v>133</v>
      </c>
      <c r="H65" s="8" t="s">
        <v>650</v>
      </c>
      <c r="I65" s="312" t="s">
        <v>612</v>
      </c>
      <c r="J65" s="312" t="s">
        <v>981</v>
      </c>
      <c r="K65" s="312" t="s">
        <v>23</v>
      </c>
      <c r="L65" s="139" t="s">
        <v>42</v>
      </c>
      <c r="M65" s="26"/>
      <c r="N65" s="26"/>
      <c r="O65" s="26"/>
      <c r="P65" s="26"/>
      <c r="Q65" s="26"/>
      <c r="R65" s="26" t="s">
        <v>36</v>
      </c>
      <c r="S65" s="26"/>
      <c r="T65" s="26"/>
      <c r="U65" s="26"/>
      <c r="V65" s="26"/>
      <c r="W65" s="189">
        <f t="shared" si="1"/>
        <v>1</v>
      </c>
      <c r="X65" s="190"/>
      <c r="Y65" s="190"/>
      <c r="Z65" s="190"/>
      <c r="AA65" s="190"/>
      <c r="AB65" s="190"/>
      <c r="AC65" s="190"/>
      <c r="AD65" s="190"/>
      <c r="AE65" s="190"/>
      <c r="AF65" s="190"/>
      <c r="AG65" s="190"/>
      <c r="AH65" s="190"/>
      <c r="AI65" s="190"/>
      <c r="AJ65" s="190"/>
      <c r="AK65" s="190"/>
      <c r="AL65" s="190"/>
      <c r="AM65" s="190"/>
      <c r="AN65" s="194"/>
      <c r="AO65" s="194"/>
      <c r="AP65" s="194"/>
      <c r="AQ65" s="194"/>
      <c r="AR65" s="194" t="s">
        <v>897</v>
      </c>
      <c r="AS65" s="194"/>
      <c r="AT65" s="190"/>
      <c r="AU65" s="190"/>
      <c r="AV65" s="190"/>
      <c r="AW65" s="190"/>
      <c r="AX65" s="190"/>
      <c r="AY65" s="190"/>
      <c r="AZ65" s="190"/>
      <c r="BA65" s="190"/>
      <c r="BB65" s="190"/>
      <c r="BC65" s="190"/>
      <c r="BD65" s="190"/>
      <c r="BE65" s="190"/>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c r="CN65" s="143"/>
      <c r="CO65" s="143"/>
      <c r="CP65" s="143"/>
      <c r="CQ65" s="143"/>
      <c r="CR65" s="143"/>
      <c r="CS65" s="143"/>
      <c r="CT65" s="143"/>
      <c r="CU65" s="143"/>
      <c r="CV65" s="143"/>
      <c r="CW65" s="143"/>
      <c r="CX65" s="143"/>
      <c r="CY65" s="143"/>
      <c r="CZ65" s="143"/>
      <c r="DA65" s="143"/>
      <c r="DB65" s="143"/>
      <c r="DC65" s="143"/>
      <c r="DD65" s="143"/>
      <c r="DE65" s="197"/>
    </row>
    <row r="66" spans="1:109" s="198" customFormat="1" ht="78.75">
      <c r="A66" s="26">
        <v>119</v>
      </c>
      <c r="B66" s="8" t="s">
        <v>134</v>
      </c>
      <c r="C66" s="312" t="s">
        <v>2</v>
      </c>
      <c r="D66" s="8" t="s">
        <v>135</v>
      </c>
      <c r="E66" s="312" t="s">
        <v>2</v>
      </c>
      <c r="F66" s="312"/>
      <c r="G66" s="2" t="s">
        <v>135</v>
      </c>
      <c r="H66" s="8" t="s">
        <v>651</v>
      </c>
      <c r="I66" s="312" t="s">
        <v>612</v>
      </c>
      <c r="J66" s="312" t="s">
        <v>981</v>
      </c>
      <c r="K66" s="312" t="s">
        <v>23</v>
      </c>
      <c r="L66" s="139" t="s">
        <v>42</v>
      </c>
      <c r="M66" s="26"/>
      <c r="N66" s="14"/>
      <c r="O66" s="14"/>
      <c r="P66" s="14"/>
      <c r="Q66" s="14"/>
      <c r="R66" s="14"/>
      <c r="S66" s="14"/>
      <c r="T66" s="14"/>
      <c r="U66" s="14"/>
      <c r="V66" s="26" t="s">
        <v>36</v>
      </c>
      <c r="W66" s="189">
        <f t="shared" si="1"/>
        <v>1</v>
      </c>
      <c r="X66" s="70"/>
      <c r="Y66" s="70"/>
      <c r="Z66" s="70"/>
      <c r="AA66" s="7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C66" s="194"/>
      <c r="BD66" s="194"/>
      <c r="BE66" s="194" t="s">
        <v>898</v>
      </c>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c r="CN66" s="143"/>
      <c r="CO66" s="143"/>
      <c r="CP66" s="143"/>
      <c r="CQ66" s="143"/>
      <c r="CR66" s="143"/>
      <c r="CS66" s="143"/>
      <c r="CT66" s="143"/>
      <c r="CU66" s="143"/>
      <c r="CV66" s="143"/>
      <c r="CW66" s="143"/>
      <c r="CX66" s="143"/>
      <c r="CY66" s="143"/>
      <c r="CZ66" s="143"/>
      <c r="DA66" s="143"/>
      <c r="DB66" s="143"/>
      <c r="DC66" s="143"/>
      <c r="DD66" s="143"/>
      <c r="DE66" s="197"/>
    </row>
    <row r="67" spans="1:109" s="198" customFormat="1" ht="63">
      <c r="A67" s="26">
        <v>120</v>
      </c>
      <c r="B67" s="8" t="s">
        <v>136</v>
      </c>
      <c r="C67" s="312" t="s">
        <v>1</v>
      </c>
      <c r="D67" s="8" t="s">
        <v>137</v>
      </c>
      <c r="E67" s="312" t="s">
        <v>1</v>
      </c>
      <c r="F67" s="312"/>
      <c r="G67" s="2" t="s">
        <v>137</v>
      </c>
      <c r="H67" s="8" t="s">
        <v>652</v>
      </c>
      <c r="I67" s="312" t="s">
        <v>612</v>
      </c>
      <c r="J67" s="312" t="s">
        <v>981</v>
      </c>
      <c r="K67" s="312" t="s">
        <v>23</v>
      </c>
      <c r="L67" s="139" t="s">
        <v>42</v>
      </c>
      <c r="M67" s="26"/>
      <c r="N67" s="14"/>
      <c r="O67" s="14"/>
      <c r="P67" s="14"/>
      <c r="Q67" s="14"/>
      <c r="R67" s="14"/>
      <c r="S67" s="14"/>
      <c r="T67" s="26" t="s">
        <v>36</v>
      </c>
      <c r="U67" s="14"/>
      <c r="V67" s="14"/>
      <c r="W67" s="189">
        <f t="shared" si="1"/>
        <v>1</v>
      </c>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5"/>
      <c r="AY67" s="195"/>
      <c r="AZ67" s="195" t="s">
        <v>898</v>
      </c>
      <c r="BA67" s="190"/>
      <c r="BB67" s="190"/>
      <c r="BC67" s="190"/>
      <c r="BD67" s="190"/>
      <c r="BE67" s="190"/>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c r="CN67" s="143"/>
      <c r="CO67" s="143"/>
      <c r="CP67" s="143"/>
      <c r="CQ67" s="143"/>
      <c r="CR67" s="143"/>
      <c r="CS67" s="143"/>
      <c r="CT67" s="143"/>
      <c r="CU67" s="143"/>
      <c r="CV67" s="143"/>
      <c r="CW67" s="143"/>
      <c r="CX67" s="143"/>
      <c r="CY67" s="143"/>
      <c r="CZ67" s="143"/>
      <c r="DA67" s="143"/>
      <c r="DB67" s="143"/>
      <c r="DC67" s="143"/>
      <c r="DD67" s="143"/>
      <c r="DE67" s="197"/>
    </row>
    <row r="68" spans="1:109" s="198" customFormat="1" ht="78.75">
      <c r="A68" s="26">
        <v>121</v>
      </c>
      <c r="B68" s="8" t="s">
        <v>138</v>
      </c>
      <c r="C68" s="312" t="s">
        <v>2</v>
      </c>
      <c r="D68" s="8" t="s">
        <v>139</v>
      </c>
      <c r="E68" s="312" t="s">
        <v>2</v>
      </c>
      <c r="F68" s="312"/>
      <c r="G68" s="2" t="s">
        <v>139</v>
      </c>
      <c r="H68" s="8" t="s">
        <v>653</v>
      </c>
      <c r="I68" s="312" t="s">
        <v>612</v>
      </c>
      <c r="J68" s="312" t="s">
        <v>981</v>
      </c>
      <c r="K68" s="312" t="s">
        <v>23</v>
      </c>
      <c r="L68" s="139" t="s">
        <v>42</v>
      </c>
      <c r="M68" s="26">
        <v>1</v>
      </c>
      <c r="N68" s="14"/>
      <c r="O68" s="14"/>
      <c r="P68" s="14"/>
      <c r="Q68" s="26" t="s">
        <v>36</v>
      </c>
      <c r="R68" s="14"/>
      <c r="S68" s="14"/>
      <c r="T68" s="14"/>
      <c r="U68" s="14"/>
      <c r="V68" s="14"/>
      <c r="W68" s="189">
        <f t="shared" si="1"/>
        <v>1</v>
      </c>
      <c r="X68" s="190"/>
      <c r="Y68" s="190"/>
      <c r="Z68" s="190"/>
      <c r="AA68" s="190"/>
      <c r="AB68" s="190"/>
      <c r="AC68" s="190"/>
      <c r="AD68" s="190"/>
      <c r="AE68" s="190"/>
      <c r="AF68" s="190"/>
      <c r="AG68" s="190"/>
      <c r="AH68" s="190"/>
      <c r="AI68" s="193"/>
      <c r="AJ68" s="193"/>
      <c r="AK68" s="193"/>
      <c r="AL68" s="193"/>
      <c r="AM68" s="193" t="s">
        <v>898</v>
      </c>
      <c r="AN68" s="190"/>
      <c r="AO68" s="190"/>
      <c r="AP68" s="190"/>
      <c r="AQ68" s="190"/>
      <c r="AR68" s="190"/>
      <c r="AS68" s="190"/>
      <c r="AT68" s="190"/>
      <c r="AU68" s="190"/>
      <c r="AV68" s="190"/>
      <c r="AW68" s="190"/>
      <c r="AX68" s="190"/>
      <c r="AY68" s="190"/>
      <c r="AZ68" s="190"/>
      <c r="BA68" s="190"/>
      <c r="BB68" s="190"/>
      <c r="BC68" s="190"/>
      <c r="BD68" s="190"/>
      <c r="BE68" s="190"/>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c r="CN68" s="143"/>
      <c r="CO68" s="143"/>
      <c r="CP68" s="143"/>
      <c r="CQ68" s="143"/>
      <c r="CR68" s="143"/>
      <c r="CS68" s="143"/>
      <c r="CT68" s="143"/>
      <c r="CU68" s="143"/>
      <c r="CV68" s="143"/>
      <c r="CW68" s="143"/>
      <c r="CX68" s="143"/>
      <c r="CY68" s="143"/>
      <c r="CZ68" s="143"/>
      <c r="DA68" s="143"/>
      <c r="DB68" s="143"/>
      <c r="DC68" s="143"/>
      <c r="DD68" s="143"/>
      <c r="DE68" s="197"/>
    </row>
    <row r="69" spans="1:109" s="198" customFormat="1" ht="94.5">
      <c r="A69" s="26">
        <v>122</v>
      </c>
      <c r="B69" s="8" t="s">
        <v>140</v>
      </c>
      <c r="C69" s="312" t="s">
        <v>2</v>
      </c>
      <c r="D69" s="8" t="s">
        <v>141</v>
      </c>
      <c r="E69" s="312" t="s">
        <v>2</v>
      </c>
      <c r="F69" s="312"/>
      <c r="G69" s="2" t="s">
        <v>141</v>
      </c>
      <c r="H69" s="8" t="s">
        <v>654</v>
      </c>
      <c r="I69" s="312" t="s">
        <v>612</v>
      </c>
      <c r="J69" s="312" t="s">
        <v>981</v>
      </c>
      <c r="K69" s="312" t="s">
        <v>23</v>
      </c>
      <c r="L69" s="139" t="s">
        <v>42</v>
      </c>
      <c r="M69" s="26"/>
      <c r="N69" s="14"/>
      <c r="O69" s="14"/>
      <c r="P69" s="14"/>
      <c r="Q69" s="14"/>
      <c r="R69" s="25" t="s">
        <v>36</v>
      </c>
      <c r="S69" s="14"/>
      <c r="T69" s="14"/>
      <c r="U69" s="14"/>
      <c r="V69" s="14"/>
      <c r="W69" s="189">
        <f t="shared" si="1"/>
        <v>1</v>
      </c>
      <c r="X69" s="190"/>
      <c r="Y69" s="190"/>
      <c r="Z69" s="190"/>
      <c r="AA69" s="190"/>
      <c r="AB69" s="190"/>
      <c r="AC69" s="190"/>
      <c r="AD69" s="190"/>
      <c r="AE69" s="190"/>
      <c r="AF69" s="190"/>
      <c r="AG69" s="190"/>
      <c r="AH69" s="190"/>
      <c r="AI69" s="190"/>
      <c r="AJ69" s="190"/>
      <c r="AK69" s="190"/>
      <c r="AL69" s="190"/>
      <c r="AM69" s="190"/>
      <c r="AN69" s="194"/>
      <c r="AO69" s="194"/>
      <c r="AP69" s="194" t="s">
        <v>897</v>
      </c>
      <c r="AQ69" s="194"/>
      <c r="AR69" s="194"/>
      <c r="AS69" s="194"/>
      <c r="AT69" s="190"/>
      <c r="AU69" s="190"/>
      <c r="AV69" s="190"/>
      <c r="AW69" s="190"/>
      <c r="AX69" s="190"/>
      <c r="AY69" s="190"/>
      <c r="AZ69" s="190"/>
      <c r="BA69" s="190"/>
      <c r="BB69" s="190"/>
      <c r="BC69" s="190"/>
      <c r="BD69" s="190"/>
      <c r="BE69" s="190"/>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c r="CN69" s="143"/>
      <c r="CO69" s="143"/>
      <c r="CP69" s="143"/>
      <c r="CQ69" s="143"/>
      <c r="CR69" s="143"/>
      <c r="CS69" s="143"/>
      <c r="CT69" s="143"/>
      <c r="CU69" s="143"/>
      <c r="CV69" s="143"/>
      <c r="CW69" s="143"/>
      <c r="CX69" s="143"/>
      <c r="CY69" s="143"/>
      <c r="CZ69" s="143"/>
      <c r="DA69" s="143"/>
      <c r="DB69" s="143"/>
      <c r="DC69" s="143"/>
      <c r="DD69" s="143"/>
      <c r="DE69" s="197"/>
    </row>
    <row r="70" spans="1:109" s="198" customFormat="1" ht="88.5" customHeight="1">
      <c r="A70" s="26">
        <v>123</v>
      </c>
      <c r="B70" s="84" t="s">
        <v>982</v>
      </c>
      <c r="C70" s="76" t="s">
        <v>2</v>
      </c>
      <c r="D70" s="84" t="s">
        <v>983</v>
      </c>
      <c r="E70" s="85" t="s">
        <v>983</v>
      </c>
      <c r="F70" s="85" t="s">
        <v>983</v>
      </c>
      <c r="G70" s="85" t="s">
        <v>983</v>
      </c>
      <c r="H70" s="8" t="s">
        <v>1193</v>
      </c>
      <c r="I70" s="82"/>
      <c r="J70" s="82"/>
      <c r="K70" s="312" t="s">
        <v>23</v>
      </c>
      <c r="L70" s="139" t="s">
        <v>42</v>
      </c>
      <c r="M70" s="26"/>
      <c r="N70" s="14"/>
      <c r="O70" s="14"/>
      <c r="P70" s="14"/>
      <c r="Q70" s="14"/>
      <c r="R70" s="14"/>
      <c r="S70" s="14"/>
      <c r="T70" s="14"/>
      <c r="U70" s="14"/>
      <c r="V70" s="14"/>
      <c r="W70" s="189">
        <f t="shared" si="1"/>
        <v>0</v>
      </c>
      <c r="X70" s="190"/>
      <c r="Y70" s="190"/>
      <c r="Z70" s="190"/>
      <c r="AA70" s="190"/>
      <c r="AB70" s="190"/>
      <c r="AC70" s="190"/>
      <c r="AD70" s="190"/>
      <c r="AE70" s="190"/>
      <c r="AF70" s="190"/>
      <c r="AG70" s="190"/>
      <c r="AH70" s="190"/>
      <c r="AI70" s="190"/>
      <c r="AJ70" s="190"/>
      <c r="AK70" s="190"/>
      <c r="AL70" s="190"/>
      <c r="AM70" s="190"/>
      <c r="AN70" s="194"/>
      <c r="AO70" s="194"/>
      <c r="AP70" s="194"/>
      <c r="AQ70" s="194"/>
      <c r="AR70" s="194"/>
      <c r="AS70" s="194"/>
      <c r="AT70" s="190"/>
      <c r="AU70" s="190"/>
      <c r="AV70" s="190"/>
      <c r="AW70" s="190"/>
      <c r="AX70" s="190"/>
      <c r="AY70" s="190"/>
      <c r="AZ70" s="190"/>
      <c r="BA70" s="190"/>
      <c r="BB70" s="190"/>
      <c r="BC70" s="190"/>
      <c r="BD70" s="190"/>
      <c r="BE70" s="190"/>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c r="CN70" s="143"/>
      <c r="CO70" s="143"/>
      <c r="CP70" s="143"/>
      <c r="CQ70" s="143"/>
      <c r="CR70" s="143"/>
      <c r="CS70" s="143"/>
      <c r="CT70" s="143"/>
      <c r="CU70" s="143"/>
      <c r="CV70" s="143"/>
      <c r="CW70" s="143"/>
      <c r="CX70" s="143"/>
      <c r="CY70" s="143"/>
      <c r="CZ70" s="143"/>
      <c r="DA70" s="143"/>
      <c r="DB70" s="143"/>
      <c r="DC70" s="143"/>
      <c r="DD70" s="143"/>
      <c r="DE70" s="25" t="s">
        <v>986</v>
      </c>
    </row>
    <row r="71" spans="1:109" s="198" customFormat="1" ht="88.5" customHeight="1">
      <c r="A71" s="26">
        <v>124</v>
      </c>
      <c r="B71" s="84" t="s">
        <v>984</v>
      </c>
      <c r="C71" s="76" t="s">
        <v>2</v>
      </c>
      <c r="D71" s="84" t="s">
        <v>985</v>
      </c>
      <c r="E71" s="85" t="s">
        <v>985</v>
      </c>
      <c r="F71" s="85" t="s">
        <v>985</v>
      </c>
      <c r="G71" s="85" t="s">
        <v>985</v>
      </c>
      <c r="H71" s="8" t="s">
        <v>1194</v>
      </c>
      <c r="I71" s="82"/>
      <c r="J71" s="82"/>
      <c r="K71" s="312" t="s">
        <v>23</v>
      </c>
      <c r="L71" s="139" t="s">
        <v>42</v>
      </c>
      <c r="M71" s="26"/>
      <c r="N71" s="14"/>
      <c r="O71" s="14"/>
      <c r="P71" s="14"/>
      <c r="Q71" s="14"/>
      <c r="R71" s="14"/>
      <c r="S71" s="25" t="s">
        <v>36</v>
      </c>
      <c r="T71" s="14"/>
      <c r="U71" s="14"/>
      <c r="V71" s="14"/>
      <c r="W71" s="189">
        <f t="shared" si="1"/>
        <v>1</v>
      </c>
      <c r="X71" s="190"/>
      <c r="Y71" s="190"/>
      <c r="Z71" s="190"/>
      <c r="AA71" s="190"/>
      <c r="AB71" s="190"/>
      <c r="AC71" s="190"/>
      <c r="AD71" s="190"/>
      <c r="AE71" s="190"/>
      <c r="AF71" s="190"/>
      <c r="AG71" s="190"/>
      <c r="AH71" s="190"/>
      <c r="AI71" s="190"/>
      <c r="AJ71" s="190"/>
      <c r="AK71" s="190"/>
      <c r="AL71" s="190"/>
      <c r="AM71" s="190"/>
      <c r="AN71" s="194"/>
      <c r="AO71" s="194"/>
      <c r="AP71" s="194"/>
      <c r="AQ71" s="194"/>
      <c r="AR71" s="194"/>
      <c r="AS71" s="194"/>
      <c r="AT71" s="70"/>
      <c r="AU71" s="70" t="s">
        <v>898</v>
      </c>
      <c r="AV71" s="70"/>
      <c r="AW71" s="70"/>
      <c r="AX71" s="190"/>
      <c r="AY71" s="190"/>
      <c r="AZ71" s="190"/>
      <c r="BA71" s="190"/>
      <c r="BB71" s="190"/>
      <c r="BC71" s="190"/>
      <c r="BD71" s="190"/>
      <c r="BE71" s="190"/>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c r="CN71" s="143"/>
      <c r="CO71" s="143"/>
      <c r="CP71" s="143"/>
      <c r="CQ71" s="143"/>
      <c r="CR71" s="143"/>
      <c r="CS71" s="143"/>
      <c r="CT71" s="143"/>
      <c r="CU71" s="143"/>
      <c r="CV71" s="143"/>
      <c r="CW71" s="143"/>
      <c r="CX71" s="143"/>
      <c r="CY71" s="143"/>
      <c r="CZ71" s="143"/>
      <c r="DA71" s="143"/>
      <c r="DB71" s="143"/>
      <c r="DC71" s="143"/>
      <c r="DD71" s="143"/>
      <c r="DE71" s="25" t="s">
        <v>987</v>
      </c>
    </row>
    <row r="72" spans="1:109" ht="21.75" customHeight="1">
      <c r="A72" s="447" t="s">
        <v>988</v>
      </c>
      <c r="B72" s="448"/>
      <c r="C72" s="448"/>
      <c r="D72" s="448"/>
      <c r="E72" s="448"/>
      <c r="F72" s="449"/>
      <c r="G72" s="87"/>
      <c r="H72" s="88"/>
      <c r="I72" s="89"/>
      <c r="J72" s="89"/>
      <c r="K72" s="90"/>
      <c r="L72" s="91"/>
      <c r="M72" s="91"/>
      <c r="N72" s="92" t="s">
        <v>27</v>
      </c>
      <c r="O72" s="92" t="s">
        <v>27</v>
      </c>
      <c r="P72" s="92" t="s">
        <v>27</v>
      </c>
      <c r="Q72" s="92" t="s">
        <v>27</v>
      </c>
      <c r="R72" s="92" t="s">
        <v>27</v>
      </c>
      <c r="S72" s="92" t="s">
        <v>27</v>
      </c>
      <c r="T72" s="92" t="s">
        <v>27</v>
      </c>
      <c r="U72" s="92" t="s">
        <v>27</v>
      </c>
      <c r="V72" s="92" t="s">
        <v>27</v>
      </c>
      <c r="W72" s="93"/>
      <c r="X72" s="41"/>
      <c r="Y72" s="41"/>
      <c r="Z72" s="41"/>
      <c r="AA72" s="41"/>
      <c r="AB72" s="41"/>
      <c r="AC72" s="41"/>
      <c r="AD72" s="41"/>
      <c r="AE72" s="41"/>
      <c r="AF72" s="41"/>
      <c r="AG72" s="41"/>
      <c r="AH72" s="41"/>
      <c r="AI72" s="41"/>
      <c r="AJ72" s="41"/>
      <c r="AK72" s="41"/>
      <c r="AL72" s="41"/>
      <c r="AM72" s="41"/>
      <c r="AN72" s="68"/>
      <c r="AO72" s="68"/>
      <c r="AP72" s="68"/>
      <c r="AQ72" s="68"/>
      <c r="AR72" s="68"/>
      <c r="AS72" s="68"/>
      <c r="AT72" s="41"/>
      <c r="AU72" s="41"/>
      <c r="AV72" s="41"/>
      <c r="AW72" s="41"/>
      <c r="AX72" s="41"/>
      <c r="AY72" s="41"/>
      <c r="AZ72" s="41"/>
      <c r="BA72" s="41"/>
      <c r="BB72" s="41"/>
      <c r="BC72" s="41"/>
      <c r="BD72" s="41"/>
      <c r="BE72" s="41"/>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c r="CN72" s="143"/>
      <c r="CO72" s="143"/>
      <c r="CP72" s="143"/>
      <c r="CQ72" s="143"/>
      <c r="CR72" s="143"/>
      <c r="CS72" s="143"/>
      <c r="CT72" s="143"/>
      <c r="CU72" s="143"/>
      <c r="CV72" s="143"/>
      <c r="CW72" s="143"/>
      <c r="CX72" s="143"/>
      <c r="CY72" s="143"/>
      <c r="CZ72" s="143"/>
      <c r="DA72" s="143"/>
      <c r="DB72" s="143"/>
      <c r="DC72" s="143"/>
      <c r="DD72" s="143"/>
      <c r="DE72" s="25"/>
    </row>
    <row r="73" spans="1:109" s="198" customFormat="1" ht="49.5" customHeight="1">
      <c r="A73" s="372">
        <v>133</v>
      </c>
      <c r="B73" s="450" t="s">
        <v>989</v>
      </c>
      <c r="C73" s="376" t="s">
        <v>4</v>
      </c>
      <c r="D73" s="445" t="s">
        <v>990</v>
      </c>
      <c r="E73" s="76" t="s">
        <v>4</v>
      </c>
      <c r="F73" s="8"/>
      <c r="G73" s="361" t="s">
        <v>990</v>
      </c>
      <c r="H73" s="220" t="s">
        <v>1195</v>
      </c>
      <c r="I73" s="82"/>
      <c r="J73" s="82"/>
      <c r="K73" s="312" t="s">
        <v>23</v>
      </c>
      <c r="L73" s="139" t="s">
        <v>42</v>
      </c>
      <c r="M73" s="26"/>
      <c r="N73" s="25" t="s">
        <v>36</v>
      </c>
      <c r="O73" s="14"/>
      <c r="P73" s="14"/>
      <c r="Q73" s="14"/>
      <c r="R73" s="14"/>
      <c r="S73" s="14"/>
      <c r="T73" s="14"/>
      <c r="U73" s="14"/>
      <c r="V73" s="14"/>
      <c r="W73" s="189">
        <f t="shared" si="1"/>
        <v>1</v>
      </c>
      <c r="X73" s="70"/>
      <c r="Y73" s="70"/>
      <c r="Z73" s="70"/>
      <c r="AA73" s="70"/>
      <c r="AB73" s="190"/>
      <c r="AC73" s="190"/>
      <c r="AD73" s="190"/>
      <c r="AE73" s="190"/>
      <c r="AF73" s="190"/>
      <c r="AG73" s="190"/>
      <c r="AH73" s="190"/>
      <c r="AI73" s="190"/>
      <c r="AJ73" s="190"/>
      <c r="AK73" s="190"/>
      <c r="AL73" s="190"/>
      <c r="AM73" s="190"/>
      <c r="AN73" s="194"/>
      <c r="AO73" s="194"/>
      <c r="AP73" s="194"/>
      <c r="AQ73" s="194"/>
      <c r="AR73" s="194"/>
      <c r="AS73" s="194"/>
      <c r="AT73" s="190"/>
      <c r="AU73" s="190"/>
      <c r="AV73" s="190"/>
      <c r="AW73" s="190"/>
      <c r="AX73" s="190"/>
      <c r="AY73" s="190"/>
      <c r="AZ73" s="190"/>
      <c r="BA73" s="190"/>
      <c r="BB73" s="190"/>
      <c r="BC73" s="190"/>
      <c r="BD73" s="190"/>
      <c r="BE73" s="190"/>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c r="CN73" s="143"/>
      <c r="CO73" s="143"/>
      <c r="CP73" s="143"/>
      <c r="CQ73" s="143"/>
      <c r="CR73" s="143"/>
      <c r="CS73" s="143"/>
      <c r="CT73" s="143"/>
      <c r="CU73" s="143"/>
      <c r="CV73" s="143"/>
      <c r="CW73" s="143"/>
      <c r="CX73" s="143"/>
      <c r="CY73" s="143"/>
      <c r="CZ73" s="143"/>
      <c r="DA73" s="143"/>
      <c r="DB73" s="143"/>
      <c r="DC73" s="143"/>
      <c r="DD73" s="143"/>
      <c r="DE73" s="25" t="s">
        <v>993</v>
      </c>
    </row>
    <row r="74" spans="1:109" s="198" customFormat="1" ht="49.5" customHeight="1">
      <c r="A74" s="370"/>
      <c r="B74" s="451"/>
      <c r="C74" s="377"/>
      <c r="D74" s="446"/>
      <c r="E74" s="76"/>
      <c r="F74" s="8"/>
      <c r="G74" s="362"/>
      <c r="H74" s="220" t="s">
        <v>1196</v>
      </c>
      <c r="I74" s="82"/>
      <c r="J74" s="82"/>
      <c r="K74" s="312" t="s">
        <v>23</v>
      </c>
      <c r="L74" s="139" t="s">
        <v>42</v>
      </c>
      <c r="M74" s="26"/>
      <c r="N74" s="14"/>
      <c r="O74" s="25" t="s">
        <v>36</v>
      </c>
      <c r="P74" s="25"/>
      <c r="Q74" s="14"/>
      <c r="R74" s="14"/>
      <c r="S74" s="14"/>
      <c r="T74" s="14"/>
      <c r="U74" s="14"/>
      <c r="V74" s="14"/>
      <c r="W74" s="189">
        <f t="shared" si="1"/>
        <v>1</v>
      </c>
      <c r="X74" s="190"/>
      <c r="Y74" s="190"/>
      <c r="Z74" s="190"/>
      <c r="AA74" s="190"/>
      <c r="AB74" s="191"/>
      <c r="AC74" s="191"/>
      <c r="AD74" s="191"/>
      <c r="AE74" s="190"/>
      <c r="AF74" s="190"/>
      <c r="AG74" s="190"/>
      <c r="AH74" s="190"/>
      <c r="AI74" s="190"/>
      <c r="AJ74" s="190"/>
      <c r="AK74" s="190"/>
      <c r="AL74" s="190"/>
      <c r="AM74" s="190"/>
      <c r="AN74" s="194"/>
      <c r="AO74" s="194"/>
      <c r="AP74" s="194"/>
      <c r="AQ74" s="194"/>
      <c r="AR74" s="194"/>
      <c r="AS74" s="194"/>
      <c r="AT74" s="190"/>
      <c r="AU74" s="190"/>
      <c r="AV74" s="190"/>
      <c r="AW74" s="190"/>
      <c r="AX74" s="190"/>
      <c r="AY74" s="190"/>
      <c r="AZ74" s="190"/>
      <c r="BA74" s="190"/>
      <c r="BB74" s="190"/>
      <c r="BC74" s="190"/>
      <c r="BD74" s="190"/>
      <c r="BE74" s="190"/>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c r="CN74" s="143"/>
      <c r="CO74" s="143"/>
      <c r="CP74" s="143"/>
      <c r="CQ74" s="143"/>
      <c r="CR74" s="143"/>
      <c r="CS74" s="143"/>
      <c r="CT74" s="143"/>
      <c r="CU74" s="143"/>
      <c r="CV74" s="143"/>
      <c r="CW74" s="143"/>
      <c r="CX74" s="143"/>
      <c r="CY74" s="143"/>
      <c r="CZ74" s="143"/>
      <c r="DA74" s="143"/>
      <c r="DB74" s="143"/>
      <c r="DC74" s="143"/>
      <c r="DD74" s="143"/>
      <c r="DE74" s="25" t="s">
        <v>993</v>
      </c>
    </row>
    <row r="75" spans="1:109" s="198" customFormat="1" ht="41.25" customHeight="1">
      <c r="A75" s="370"/>
      <c r="B75" s="451"/>
      <c r="C75" s="377"/>
      <c r="D75" s="446"/>
      <c r="E75" s="76"/>
      <c r="F75" s="8"/>
      <c r="G75" s="362"/>
      <c r="H75" s="220" t="s">
        <v>1197</v>
      </c>
      <c r="I75" s="82"/>
      <c r="J75" s="82"/>
      <c r="K75" s="312" t="s">
        <v>23</v>
      </c>
      <c r="L75" s="139" t="s">
        <v>42</v>
      </c>
      <c r="M75" s="26"/>
      <c r="N75" s="14"/>
      <c r="O75" s="25"/>
      <c r="P75" s="25" t="s">
        <v>36</v>
      </c>
      <c r="Q75" s="14"/>
      <c r="R75" s="14"/>
      <c r="S75" s="14"/>
      <c r="T75" s="14"/>
      <c r="U75" s="14"/>
      <c r="V75" s="14"/>
      <c r="W75" s="189">
        <f t="shared" si="1"/>
        <v>1</v>
      </c>
      <c r="X75" s="190"/>
      <c r="Y75" s="190"/>
      <c r="Z75" s="190"/>
      <c r="AA75" s="190"/>
      <c r="AB75" s="190"/>
      <c r="AC75" s="190"/>
      <c r="AD75" s="190"/>
      <c r="AE75" s="190"/>
      <c r="AF75" s="190"/>
      <c r="AG75" s="190"/>
      <c r="AH75" s="190"/>
      <c r="AI75" s="190"/>
      <c r="AJ75" s="190"/>
      <c r="AK75" s="190"/>
      <c r="AL75" s="190"/>
      <c r="AM75" s="190"/>
      <c r="AN75" s="194"/>
      <c r="AO75" s="194"/>
      <c r="AP75" s="194"/>
      <c r="AQ75" s="194"/>
      <c r="AR75" s="194"/>
      <c r="AS75" s="194"/>
      <c r="AT75" s="190"/>
      <c r="AU75" s="190"/>
      <c r="AV75" s="190"/>
      <c r="AW75" s="190"/>
      <c r="AX75" s="190"/>
      <c r="AY75" s="190"/>
      <c r="AZ75" s="190"/>
      <c r="BA75" s="190"/>
      <c r="BB75" s="190"/>
      <c r="BC75" s="190"/>
      <c r="BD75" s="190"/>
      <c r="BE75" s="190"/>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c r="CN75" s="143"/>
      <c r="CO75" s="143"/>
      <c r="CP75" s="143"/>
      <c r="CQ75" s="143"/>
      <c r="CR75" s="143"/>
      <c r="CS75" s="143"/>
      <c r="CT75" s="143"/>
      <c r="CU75" s="143"/>
      <c r="CV75" s="143"/>
      <c r="CW75" s="143"/>
      <c r="CX75" s="143"/>
      <c r="CY75" s="143"/>
      <c r="CZ75" s="143"/>
      <c r="DA75" s="143"/>
      <c r="DB75" s="143"/>
      <c r="DC75" s="143"/>
      <c r="DD75" s="143"/>
      <c r="DE75" s="25" t="s">
        <v>993</v>
      </c>
    </row>
    <row r="76" spans="1:109" s="198" customFormat="1" ht="41.25" customHeight="1">
      <c r="A76" s="370"/>
      <c r="B76" s="451"/>
      <c r="C76" s="377"/>
      <c r="D76" s="446"/>
      <c r="E76" s="76"/>
      <c r="F76" s="8"/>
      <c r="G76" s="362"/>
      <c r="H76" s="220" t="s">
        <v>1198</v>
      </c>
      <c r="I76" s="82"/>
      <c r="J76" s="82"/>
      <c r="K76" s="312" t="s">
        <v>23</v>
      </c>
      <c r="L76" s="139" t="s">
        <v>42</v>
      </c>
      <c r="M76" s="26"/>
      <c r="N76" s="14"/>
      <c r="O76" s="14"/>
      <c r="P76" s="14"/>
      <c r="Q76" s="25" t="s">
        <v>36</v>
      </c>
      <c r="R76" s="25"/>
      <c r="S76" s="25"/>
      <c r="T76" s="25"/>
      <c r="U76" s="25"/>
      <c r="V76" s="25"/>
      <c r="W76" s="189">
        <f t="shared" si="1"/>
        <v>1</v>
      </c>
      <c r="X76" s="190"/>
      <c r="Y76" s="190"/>
      <c r="Z76" s="190"/>
      <c r="AA76" s="190"/>
      <c r="AB76" s="190"/>
      <c r="AC76" s="190"/>
      <c r="AD76" s="190"/>
      <c r="AE76" s="190"/>
      <c r="AF76" s="190"/>
      <c r="AG76" s="190"/>
      <c r="AH76" s="190"/>
      <c r="AI76" s="193"/>
      <c r="AJ76" s="193"/>
      <c r="AK76" s="193"/>
      <c r="AL76" s="193"/>
      <c r="AM76" s="193"/>
      <c r="AN76" s="194"/>
      <c r="AO76" s="194"/>
      <c r="AP76" s="194"/>
      <c r="AQ76" s="194"/>
      <c r="AR76" s="194"/>
      <c r="AS76" s="194"/>
      <c r="AT76" s="190"/>
      <c r="AU76" s="190"/>
      <c r="AV76" s="190"/>
      <c r="AW76" s="190"/>
      <c r="AX76" s="190"/>
      <c r="AY76" s="190"/>
      <c r="AZ76" s="190"/>
      <c r="BA76" s="190"/>
      <c r="BB76" s="190"/>
      <c r="BC76" s="190"/>
      <c r="BD76" s="190"/>
      <c r="BE76" s="190"/>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c r="CN76" s="143"/>
      <c r="CO76" s="143"/>
      <c r="CP76" s="143"/>
      <c r="CQ76" s="143"/>
      <c r="CR76" s="143"/>
      <c r="CS76" s="143"/>
      <c r="CT76" s="143"/>
      <c r="CU76" s="143"/>
      <c r="CV76" s="143"/>
      <c r="CW76" s="143"/>
      <c r="CX76" s="143"/>
      <c r="CY76" s="143"/>
      <c r="CZ76" s="143"/>
      <c r="DA76" s="143"/>
      <c r="DB76" s="143"/>
      <c r="DC76" s="143"/>
      <c r="DD76" s="143"/>
      <c r="DE76" s="25" t="s">
        <v>993</v>
      </c>
    </row>
    <row r="77" spans="1:109" s="198" customFormat="1" ht="41.25" customHeight="1">
      <c r="A77" s="370"/>
      <c r="B77" s="451"/>
      <c r="C77" s="377"/>
      <c r="D77" s="446"/>
      <c r="E77" s="76"/>
      <c r="F77" s="8"/>
      <c r="G77" s="362"/>
      <c r="H77" s="220" t="s">
        <v>1199</v>
      </c>
      <c r="I77" s="82"/>
      <c r="J77" s="82"/>
      <c r="K77" s="312" t="s">
        <v>23</v>
      </c>
      <c r="L77" s="139" t="s">
        <v>42</v>
      </c>
      <c r="M77" s="26"/>
      <c r="N77" s="14"/>
      <c r="O77" s="14"/>
      <c r="P77" s="14"/>
      <c r="Q77" s="25"/>
      <c r="R77" s="25" t="s">
        <v>36</v>
      </c>
      <c r="S77" s="25"/>
      <c r="T77" s="25"/>
      <c r="U77" s="25"/>
      <c r="V77" s="25"/>
      <c r="W77" s="189">
        <f t="shared" si="1"/>
        <v>1</v>
      </c>
      <c r="X77" s="190"/>
      <c r="Y77" s="190"/>
      <c r="Z77" s="190"/>
      <c r="AA77" s="190"/>
      <c r="AB77" s="190"/>
      <c r="AC77" s="190"/>
      <c r="AD77" s="190"/>
      <c r="AE77" s="190"/>
      <c r="AF77" s="190"/>
      <c r="AG77" s="190"/>
      <c r="AH77" s="190"/>
      <c r="AI77" s="190"/>
      <c r="AJ77" s="190"/>
      <c r="AK77" s="190"/>
      <c r="AL77" s="190"/>
      <c r="AM77" s="190"/>
      <c r="AN77" s="194"/>
      <c r="AO77" s="194"/>
      <c r="AP77" s="194"/>
      <c r="AQ77" s="194"/>
      <c r="AR77" s="194"/>
      <c r="AS77" s="194"/>
      <c r="AT77" s="190"/>
      <c r="AU77" s="190"/>
      <c r="AV77" s="190"/>
      <c r="AW77" s="190"/>
      <c r="AX77" s="190"/>
      <c r="AY77" s="190"/>
      <c r="AZ77" s="190"/>
      <c r="BA77" s="190"/>
      <c r="BB77" s="190"/>
      <c r="BC77" s="190"/>
      <c r="BD77" s="190"/>
      <c r="BE77" s="190"/>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c r="CN77" s="143"/>
      <c r="CO77" s="143"/>
      <c r="CP77" s="143"/>
      <c r="CQ77" s="143"/>
      <c r="CR77" s="143"/>
      <c r="CS77" s="143"/>
      <c r="CT77" s="143"/>
      <c r="CU77" s="143"/>
      <c r="CV77" s="143"/>
      <c r="CW77" s="143"/>
      <c r="CX77" s="143"/>
      <c r="CY77" s="143"/>
      <c r="CZ77" s="143"/>
      <c r="DA77" s="143"/>
      <c r="DB77" s="143"/>
      <c r="DC77" s="143"/>
      <c r="DD77" s="143"/>
      <c r="DE77" s="25" t="s">
        <v>993</v>
      </c>
    </row>
    <row r="78" spans="1:109" s="198" customFormat="1" ht="41.25" customHeight="1">
      <c r="A78" s="370"/>
      <c r="B78" s="451"/>
      <c r="C78" s="377"/>
      <c r="D78" s="446"/>
      <c r="E78" s="76"/>
      <c r="F78" s="8"/>
      <c r="G78" s="362"/>
      <c r="H78" s="220" t="s">
        <v>1200</v>
      </c>
      <c r="I78" s="82"/>
      <c r="J78" s="82"/>
      <c r="K78" s="312" t="s">
        <v>23</v>
      </c>
      <c r="L78" s="139" t="s">
        <v>42</v>
      </c>
      <c r="M78" s="26"/>
      <c r="N78" s="14"/>
      <c r="O78" s="14"/>
      <c r="P78" s="14"/>
      <c r="Q78" s="25"/>
      <c r="R78" s="25"/>
      <c r="S78" s="25" t="s">
        <v>36</v>
      </c>
      <c r="T78" s="25"/>
      <c r="U78" s="25"/>
      <c r="V78" s="25"/>
      <c r="W78" s="189">
        <f t="shared" si="1"/>
        <v>1</v>
      </c>
      <c r="X78" s="190"/>
      <c r="Y78" s="190"/>
      <c r="Z78" s="190"/>
      <c r="AA78" s="190"/>
      <c r="AB78" s="190"/>
      <c r="AC78" s="190"/>
      <c r="AD78" s="190"/>
      <c r="AE78" s="190"/>
      <c r="AF78" s="190"/>
      <c r="AG78" s="190"/>
      <c r="AH78" s="190"/>
      <c r="AI78" s="190"/>
      <c r="AJ78" s="190"/>
      <c r="AK78" s="190"/>
      <c r="AL78" s="190"/>
      <c r="AM78" s="190"/>
      <c r="AN78" s="194"/>
      <c r="AO78" s="194"/>
      <c r="AP78" s="194"/>
      <c r="AQ78" s="194"/>
      <c r="AR78" s="194"/>
      <c r="AS78" s="194"/>
      <c r="AT78" s="70"/>
      <c r="AU78" s="70"/>
      <c r="AV78" s="70"/>
      <c r="AW78" s="70"/>
      <c r="AX78" s="190"/>
      <c r="AY78" s="190"/>
      <c r="AZ78" s="190"/>
      <c r="BA78" s="190"/>
      <c r="BB78" s="190"/>
      <c r="BC78" s="190"/>
      <c r="BD78" s="190"/>
      <c r="BE78" s="190"/>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c r="CN78" s="143"/>
      <c r="CO78" s="143"/>
      <c r="CP78" s="143"/>
      <c r="CQ78" s="143"/>
      <c r="CR78" s="143"/>
      <c r="CS78" s="143"/>
      <c r="CT78" s="143"/>
      <c r="CU78" s="143"/>
      <c r="CV78" s="143"/>
      <c r="CW78" s="143"/>
      <c r="CX78" s="143"/>
      <c r="CY78" s="143"/>
      <c r="CZ78" s="143"/>
      <c r="DA78" s="143"/>
      <c r="DB78" s="143"/>
      <c r="DC78" s="143"/>
      <c r="DD78" s="143"/>
      <c r="DE78" s="25" t="s">
        <v>993</v>
      </c>
    </row>
    <row r="79" spans="1:109" s="198" customFormat="1" ht="41.25" customHeight="1">
      <c r="A79" s="370"/>
      <c r="B79" s="451"/>
      <c r="C79" s="377"/>
      <c r="D79" s="446"/>
      <c r="E79" s="76"/>
      <c r="F79" s="8"/>
      <c r="G79" s="362"/>
      <c r="H79" s="220" t="s">
        <v>1201</v>
      </c>
      <c r="I79" s="82"/>
      <c r="J79" s="82"/>
      <c r="K79" s="312" t="s">
        <v>23</v>
      </c>
      <c r="L79" s="139" t="s">
        <v>42</v>
      </c>
      <c r="M79" s="26"/>
      <c r="N79" s="14"/>
      <c r="O79" s="14"/>
      <c r="P79" s="14"/>
      <c r="Q79" s="25"/>
      <c r="R79" s="25"/>
      <c r="S79" s="25"/>
      <c r="T79" s="25" t="s">
        <v>36</v>
      </c>
      <c r="U79" s="25"/>
      <c r="V79" s="25"/>
      <c r="W79" s="189">
        <f t="shared" si="1"/>
        <v>1</v>
      </c>
      <c r="X79" s="190"/>
      <c r="Y79" s="190"/>
      <c r="Z79" s="190"/>
      <c r="AA79" s="190"/>
      <c r="AB79" s="190"/>
      <c r="AC79" s="190"/>
      <c r="AD79" s="190"/>
      <c r="AE79" s="190"/>
      <c r="AF79" s="190"/>
      <c r="AG79" s="190"/>
      <c r="AH79" s="190"/>
      <c r="AI79" s="190"/>
      <c r="AJ79" s="190"/>
      <c r="AK79" s="190"/>
      <c r="AL79" s="190"/>
      <c r="AM79" s="190"/>
      <c r="AN79" s="194"/>
      <c r="AO79" s="194"/>
      <c r="AP79" s="194"/>
      <c r="AQ79" s="194"/>
      <c r="AR79" s="194"/>
      <c r="AS79" s="194"/>
      <c r="AT79" s="190"/>
      <c r="AU79" s="190"/>
      <c r="AV79" s="190"/>
      <c r="AW79" s="190"/>
      <c r="AX79" s="195"/>
      <c r="AY79" s="195"/>
      <c r="AZ79" s="195"/>
      <c r="BA79" s="190"/>
      <c r="BB79" s="190"/>
      <c r="BC79" s="190"/>
      <c r="BD79" s="190"/>
      <c r="BE79" s="190"/>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c r="CN79" s="143"/>
      <c r="CO79" s="143"/>
      <c r="CP79" s="143"/>
      <c r="CQ79" s="143"/>
      <c r="CR79" s="143"/>
      <c r="CS79" s="143"/>
      <c r="CT79" s="143"/>
      <c r="CU79" s="143"/>
      <c r="CV79" s="143"/>
      <c r="CW79" s="143"/>
      <c r="CX79" s="143"/>
      <c r="CY79" s="143"/>
      <c r="CZ79" s="143"/>
      <c r="DA79" s="143"/>
      <c r="DB79" s="143"/>
      <c r="DC79" s="143"/>
      <c r="DD79" s="143"/>
      <c r="DE79" s="25" t="s">
        <v>993</v>
      </c>
    </row>
    <row r="80" spans="1:109" s="198" customFormat="1" ht="41.25" customHeight="1">
      <c r="A80" s="370"/>
      <c r="B80" s="451"/>
      <c r="C80" s="377"/>
      <c r="D80" s="446"/>
      <c r="E80" s="76"/>
      <c r="F80" s="8"/>
      <c r="G80" s="362"/>
      <c r="H80" s="220" t="s">
        <v>1202</v>
      </c>
      <c r="I80" s="82"/>
      <c r="J80" s="82"/>
      <c r="K80" s="312" t="s">
        <v>23</v>
      </c>
      <c r="L80" s="139" t="s">
        <v>42</v>
      </c>
      <c r="M80" s="26"/>
      <c r="N80" s="14"/>
      <c r="O80" s="14"/>
      <c r="P80" s="14"/>
      <c r="Q80" s="14"/>
      <c r="R80" s="14"/>
      <c r="S80" s="14"/>
      <c r="T80" s="14"/>
      <c r="U80" s="25" t="s">
        <v>36</v>
      </c>
      <c r="V80" s="25"/>
      <c r="W80" s="189">
        <f t="shared" si="1"/>
        <v>1</v>
      </c>
      <c r="X80" s="190"/>
      <c r="Y80" s="190"/>
      <c r="Z80" s="190"/>
      <c r="AA80" s="190"/>
      <c r="AB80" s="190"/>
      <c r="AC80" s="190"/>
      <c r="AD80" s="190"/>
      <c r="AE80" s="190"/>
      <c r="AF80" s="190"/>
      <c r="AG80" s="190"/>
      <c r="AH80" s="190"/>
      <c r="AI80" s="190"/>
      <c r="AJ80" s="190"/>
      <c r="AK80" s="190"/>
      <c r="AL80" s="190"/>
      <c r="AM80" s="190"/>
      <c r="AN80" s="194"/>
      <c r="AO80" s="194"/>
      <c r="AP80" s="194"/>
      <c r="AQ80" s="194"/>
      <c r="AR80" s="194"/>
      <c r="AS80" s="194"/>
      <c r="AT80" s="190"/>
      <c r="AU80" s="190"/>
      <c r="AV80" s="190"/>
      <c r="AW80" s="190"/>
      <c r="AX80" s="190"/>
      <c r="AY80" s="190"/>
      <c r="AZ80" s="190"/>
      <c r="BA80" s="196"/>
      <c r="BB80" s="196"/>
      <c r="BC80" s="190"/>
      <c r="BD80" s="190"/>
      <c r="BE80" s="190"/>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c r="CN80" s="143"/>
      <c r="CO80" s="143"/>
      <c r="CP80" s="143"/>
      <c r="CQ80" s="143"/>
      <c r="CR80" s="143"/>
      <c r="CS80" s="143"/>
      <c r="CT80" s="143"/>
      <c r="CU80" s="143"/>
      <c r="CV80" s="143"/>
      <c r="CW80" s="143"/>
      <c r="CX80" s="143"/>
      <c r="CY80" s="143"/>
      <c r="CZ80" s="143"/>
      <c r="DA80" s="143"/>
      <c r="DB80" s="143"/>
      <c r="DC80" s="143"/>
      <c r="DD80" s="143"/>
      <c r="DE80" s="25" t="s">
        <v>993</v>
      </c>
    </row>
    <row r="81" spans="1:109" s="198" customFormat="1" ht="41.25" customHeight="1">
      <c r="A81" s="371"/>
      <c r="B81" s="452"/>
      <c r="C81" s="378"/>
      <c r="D81" s="453"/>
      <c r="E81" s="76"/>
      <c r="F81" s="8"/>
      <c r="G81" s="363"/>
      <c r="H81" s="220" t="s">
        <v>1203</v>
      </c>
      <c r="I81" s="82"/>
      <c r="J81" s="82"/>
      <c r="K81" s="312" t="s">
        <v>23</v>
      </c>
      <c r="L81" s="139" t="s">
        <v>42</v>
      </c>
      <c r="M81" s="26"/>
      <c r="N81" s="14"/>
      <c r="O81" s="14"/>
      <c r="P81" s="14"/>
      <c r="Q81" s="14"/>
      <c r="R81" s="14"/>
      <c r="S81" s="14"/>
      <c r="T81" s="14"/>
      <c r="U81" s="25"/>
      <c r="V81" s="25" t="s">
        <v>36</v>
      </c>
      <c r="W81" s="189">
        <f t="shared" si="1"/>
        <v>1</v>
      </c>
      <c r="X81" s="190"/>
      <c r="Y81" s="190"/>
      <c r="Z81" s="190"/>
      <c r="AA81" s="190"/>
      <c r="AB81" s="190"/>
      <c r="AC81" s="190"/>
      <c r="AD81" s="190"/>
      <c r="AE81" s="190"/>
      <c r="AF81" s="190"/>
      <c r="AG81" s="190"/>
      <c r="AH81" s="190"/>
      <c r="AI81" s="190"/>
      <c r="AJ81" s="190"/>
      <c r="AK81" s="190"/>
      <c r="AL81" s="190"/>
      <c r="AM81" s="190"/>
      <c r="AN81" s="194"/>
      <c r="AO81" s="194"/>
      <c r="AP81" s="194"/>
      <c r="AQ81" s="194"/>
      <c r="AR81" s="194"/>
      <c r="AS81" s="194"/>
      <c r="AT81" s="190"/>
      <c r="AU81" s="190"/>
      <c r="AV81" s="190"/>
      <c r="AW81" s="190"/>
      <c r="AX81" s="190"/>
      <c r="AY81" s="190"/>
      <c r="AZ81" s="190"/>
      <c r="BA81" s="190"/>
      <c r="BB81" s="190"/>
      <c r="BC81" s="194"/>
      <c r="BD81" s="194"/>
      <c r="BE81" s="194"/>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c r="CN81" s="143"/>
      <c r="CO81" s="143"/>
      <c r="CP81" s="143"/>
      <c r="CQ81" s="143"/>
      <c r="CR81" s="143"/>
      <c r="CS81" s="143"/>
      <c r="CT81" s="143"/>
      <c r="CU81" s="143"/>
      <c r="CV81" s="143"/>
      <c r="CW81" s="143"/>
      <c r="CX81" s="143"/>
      <c r="CY81" s="143"/>
      <c r="CZ81" s="143"/>
      <c r="DA81" s="143"/>
      <c r="DB81" s="143"/>
      <c r="DC81" s="143"/>
      <c r="DD81" s="143"/>
      <c r="DE81" s="25" t="s">
        <v>993</v>
      </c>
    </row>
    <row r="82" spans="1:109" s="198" customFormat="1" ht="36" customHeight="1">
      <c r="A82" s="372">
        <v>134</v>
      </c>
      <c r="B82" s="373" t="s">
        <v>991</v>
      </c>
      <c r="C82" s="376" t="s">
        <v>4</v>
      </c>
      <c r="D82" s="445" t="s">
        <v>992</v>
      </c>
      <c r="E82" s="76" t="s">
        <v>4</v>
      </c>
      <c r="F82" s="8"/>
      <c r="G82" s="83" t="s">
        <v>992</v>
      </c>
      <c r="H82" s="220" t="s">
        <v>1204</v>
      </c>
      <c r="I82" s="82"/>
      <c r="J82" s="82"/>
      <c r="K82" s="312" t="s">
        <v>23</v>
      </c>
      <c r="L82" s="139" t="s">
        <v>42</v>
      </c>
      <c r="M82" s="26"/>
      <c r="N82" s="14"/>
      <c r="O82" s="25" t="s">
        <v>36</v>
      </c>
      <c r="P82" s="14"/>
      <c r="Q82" s="14"/>
      <c r="R82" s="14"/>
      <c r="S82" s="14"/>
      <c r="T82" s="14"/>
      <c r="U82" s="14"/>
      <c r="V82" s="14"/>
      <c r="W82" s="189">
        <f t="shared" si="1"/>
        <v>1</v>
      </c>
      <c r="X82" s="190"/>
      <c r="Y82" s="190"/>
      <c r="Z82" s="190"/>
      <c r="AA82" s="190"/>
      <c r="AB82" s="191"/>
      <c r="AC82" s="191"/>
      <c r="AD82" s="191"/>
      <c r="AE82" s="190"/>
      <c r="AF82" s="190"/>
      <c r="AG82" s="190"/>
      <c r="AH82" s="190"/>
      <c r="AI82" s="190"/>
      <c r="AJ82" s="190"/>
      <c r="AK82" s="190"/>
      <c r="AL82" s="190"/>
      <c r="AM82" s="190"/>
      <c r="AN82" s="194"/>
      <c r="AO82" s="194"/>
      <c r="AP82" s="194"/>
      <c r="AQ82" s="194"/>
      <c r="AR82" s="194"/>
      <c r="AS82" s="194"/>
      <c r="AT82" s="190"/>
      <c r="AU82" s="190"/>
      <c r="AV82" s="190"/>
      <c r="AW82" s="190"/>
      <c r="AX82" s="190"/>
      <c r="AY82" s="190"/>
      <c r="AZ82" s="190"/>
      <c r="BA82" s="190"/>
      <c r="BB82" s="190"/>
      <c r="BC82" s="190"/>
      <c r="BD82" s="190"/>
      <c r="BE82" s="190"/>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c r="CN82" s="143"/>
      <c r="CO82" s="143"/>
      <c r="CP82" s="143"/>
      <c r="CQ82" s="143"/>
      <c r="CR82" s="143"/>
      <c r="CS82" s="143"/>
      <c r="CT82" s="143"/>
      <c r="CU82" s="143"/>
      <c r="CV82" s="143"/>
      <c r="CW82" s="143"/>
      <c r="CX82" s="143"/>
      <c r="CY82" s="143"/>
      <c r="CZ82" s="143"/>
      <c r="DA82" s="143"/>
      <c r="DB82" s="143"/>
      <c r="DC82" s="143"/>
      <c r="DD82" s="143"/>
      <c r="DE82" s="25" t="s">
        <v>994</v>
      </c>
    </row>
    <row r="83" spans="1:109" s="198" customFormat="1" ht="36" customHeight="1">
      <c r="A83" s="370"/>
      <c r="B83" s="374"/>
      <c r="C83" s="377"/>
      <c r="D83" s="446"/>
      <c r="E83" s="76"/>
      <c r="F83" s="8"/>
      <c r="G83" s="83" t="s">
        <v>992</v>
      </c>
      <c r="H83" s="220" t="s">
        <v>1205</v>
      </c>
      <c r="I83" s="82"/>
      <c r="J83" s="82"/>
      <c r="K83" s="312" t="s">
        <v>23</v>
      </c>
      <c r="L83" s="139" t="s">
        <v>42</v>
      </c>
      <c r="M83" s="26"/>
      <c r="N83" s="14"/>
      <c r="O83" s="14"/>
      <c r="P83" s="25"/>
      <c r="Q83" s="25" t="s">
        <v>36</v>
      </c>
      <c r="R83" s="14"/>
      <c r="S83" s="14"/>
      <c r="T83" s="14"/>
      <c r="U83" s="14"/>
      <c r="V83" s="14"/>
      <c r="W83" s="189">
        <f t="shared" si="1"/>
        <v>1</v>
      </c>
      <c r="X83" s="190"/>
      <c r="Y83" s="190"/>
      <c r="Z83" s="190"/>
      <c r="AA83" s="190"/>
      <c r="AB83" s="190"/>
      <c r="AC83" s="190"/>
      <c r="AD83" s="190"/>
      <c r="AE83" s="190"/>
      <c r="AF83" s="190"/>
      <c r="AG83" s="190"/>
      <c r="AH83" s="190"/>
      <c r="AI83" s="193"/>
      <c r="AJ83" s="193"/>
      <c r="AK83" s="193"/>
      <c r="AL83" s="193"/>
      <c r="AM83" s="193"/>
      <c r="AN83" s="194"/>
      <c r="AO83" s="194"/>
      <c r="AP83" s="194"/>
      <c r="AQ83" s="194"/>
      <c r="AR83" s="194"/>
      <c r="AS83" s="194"/>
      <c r="AT83" s="190"/>
      <c r="AU83" s="190"/>
      <c r="AV83" s="190"/>
      <c r="AW83" s="190"/>
      <c r="AX83" s="190"/>
      <c r="AY83" s="190"/>
      <c r="AZ83" s="190"/>
      <c r="BA83" s="190"/>
      <c r="BB83" s="190"/>
      <c r="BC83" s="190"/>
      <c r="BD83" s="190"/>
      <c r="BE83" s="190"/>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c r="CN83" s="143"/>
      <c r="CO83" s="143"/>
      <c r="CP83" s="143"/>
      <c r="CQ83" s="143"/>
      <c r="CR83" s="143"/>
      <c r="CS83" s="143"/>
      <c r="CT83" s="143"/>
      <c r="CU83" s="143"/>
      <c r="CV83" s="143"/>
      <c r="CW83" s="143"/>
      <c r="CX83" s="143"/>
      <c r="CY83" s="143"/>
      <c r="CZ83" s="143"/>
      <c r="DA83" s="143"/>
      <c r="DB83" s="143"/>
      <c r="DC83" s="143"/>
      <c r="DD83" s="143"/>
      <c r="DE83" s="25" t="s">
        <v>994</v>
      </c>
    </row>
    <row r="84" spans="1:109" ht="15.75" customHeight="1">
      <c r="A84" s="364" t="s">
        <v>10</v>
      </c>
      <c r="B84" s="365"/>
      <c r="C84" s="365"/>
      <c r="D84" s="365"/>
      <c r="E84" s="365"/>
      <c r="F84" s="365"/>
      <c r="G84" s="366"/>
      <c r="H84" s="293"/>
      <c r="I84" s="293"/>
      <c r="J84" s="293"/>
      <c r="K84" s="137" t="s">
        <v>27</v>
      </c>
      <c r="L84" s="137" t="s">
        <v>27</v>
      </c>
      <c r="M84" s="137" t="s">
        <v>35</v>
      </c>
      <c r="N84" s="137" t="s">
        <v>27</v>
      </c>
      <c r="O84" s="137" t="s">
        <v>27</v>
      </c>
      <c r="P84" s="137" t="s">
        <v>27</v>
      </c>
      <c r="Q84" s="137" t="s">
        <v>27</v>
      </c>
      <c r="R84" s="137" t="s">
        <v>27</v>
      </c>
      <c r="S84" s="137" t="s">
        <v>27</v>
      </c>
      <c r="T84" s="137" t="s">
        <v>27</v>
      </c>
      <c r="U84" s="137" t="s">
        <v>27</v>
      </c>
      <c r="V84" s="137" t="s">
        <v>27</v>
      </c>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c r="CN84" s="143"/>
      <c r="CO84" s="143"/>
      <c r="CP84" s="143"/>
      <c r="CQ84" s="143"/>
      <c r="CR84" s="143"/>
      <c r="CS84" s="143"/>
      <c r="CT84" s="143"/>
      <c r="CU84" s="143"/>
      <c r="CV84" s="143"/>
      <c r="CW84" s="143"/>
      <c r="CX84" s="143"/>
      <c r="CY84" s="143"/>
      <c r="CZ84" s="143"/>
      <c r="DA84" s="143"/>
      <c r="DB84" s="143"/>
      <c r="DC84" s="143"/>
      <c r="DD84" s="143"/>
      <c r="DE84" s="143"/>
    </row>
    <row r="85" spans="1:109" s="198" customFormat="1" ht="63">
      <c r="A85" s="25">
        <v>136</v>
      </c>
      <c r="B85" s="94" t="s">
        <v>142</v>
      </c>
      <c r="C85" s="76" t="s">
        <v>4</v>
      </c>
      <c r="D85" s="94" t="s">
        <v>143</v>
      </c>
      <c r="E85" s="76" t="s">
        <v>4</v>
      </c>
      <c r="F85" s="76" t="s">
        <v>36</v>
      </c>
      <c r="G85" s="42" t="s">
        <v>143</v>
      </c>
      <c r="H85" s="311" t="s">
        <v>655</v>
      </c>
      <c r="I85" s="312" t="s">
        <v>612</v>
      </c>
      <c r="J85" s="312" t="s">
        <v>981</v>
      </c>
      <c r="K85" s="76" t="s">
        <v>23</v>
      </c>
      <c r="L85" s="145" t="s">
        <v>42</v>
      </c>
      <c r="M85" s="14"/>
      <c r="N85" s="14"/>
      <c r="O85" s="26"/>
      <c r="P85" s="26"/>
      <c r="Q85" s="26"/>
      <c r="R85" s="14"/>
      <c r="S85" s="14"/>
      <c r="T85" s="14"/>
      <c r="U85" s="14"/>
      <c r="V85" s="14" t="s">
        <v>36</v>
      </c>
      <c r="W85" s="189">
        <f t="shared" si="1"/>
        <v>1</v>
      </c>
      <c r="X85" s="190"/>
      <c r="Y85" s="190"/>
      <c r="Z85" s="190"/>
      <c r="AA85" s="190"/>
      <c r="AB85" s="191"/>
      <c r="AC85" s="191"/>
      <c r="AD85" s="191"/>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c r="BB85" s="190"/>
      <c r="BC85" s="194"/>
      <c r="BD85" s="194"/>
      <c r="BE85" s="194"/>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c r="CN85" s="143"/>
      <c r="CO85" s="143"/>
      <c r="CP85" s="143"/>
      <c r="CQ85" s="143"/>
      <c r="CR85" s="143"/>
      <c r="CS85" s="143"/>
      <c r="CT85" s="143"/>
      <c r="CU85" s="143"/>
      <c r="CV85" s="143"/>
      <c r="CW85" s="143"/>
      <c r="CX85" s="143"/>
      <c r="CY85" s="143"/>
      <c r="CZ85" s="143"/>
      <c r="DA85" s="143"/>
      <c r="DB85" s="143"/>
      <c r="DC85" s="143"/>
      <c r="DD85" s="143"/>
      <c r="DE85" s="197"/>
    </row>
    <row r="86" spans="1:109" s="198" customFormat="1" ht="126">
      <c r="A86" s="25">
        <v>138</v>
      </c>
      <c r="B86" s="138" t="s">
        <v>995</v>
      </c>
      <c r="C86" s="76" t="s">
        <v>4</v>
      </c>
      <c r="D86" s="138" t="s">
        <v>996</v>
      </c>
      <c r="E86" s="76" t="s">
        <v>4</v>
      </c>
      <c r="F86" s="76" t="s">
        <v>36</v>
      </c>
      <c r="G86" s="42" t="s">
        <v>144</v>
      </c>
      <c r="H86" s="311" t="s">
        <v>656</v>
      </c>
      <c r="I86" s="312" t="s">
        <v>612</v>
      </c>
      <c r="J86" s="312" t="s">
        <v>981</v>
      </c>
      <c r="K86" s="76" t="s">
        <v>23</v>
      </c>
      <c r="L86" s="145" t="s">
        <v>42</v>
      </c>
      <c r="M86" s="14"/>
      <c r="N86" s="14"/>
      <c r="O86" s="26"/>
      <c r="P86" s="26"/>
      <c r="Q86" s="26"/>
      <c r="R86" s="14"/>
      <c r="S86" s="25" t="s">
        <v>36</v>
      </c>
      <c r="T86" s="14"/>
      <c r="U86" s="14"/>
      <c r="V86" s="14"/>
      <c r="W86" s="189">
        <f t="shared" si="1"/>
        <v>1</v>
      </c>
      <c r="X86" s="190"/>
      <c r="Y86" s="190"/>
      <c r="Z86" s="190"/>
      <c r="AA86" s="190"/>
      <c r="AB86" s="190"/>
      <c r="AC86" s="190"/>
      <c r="AD86" s="190"/>
      <c r="AE86" s="192"/>
      <c r="AF86" s="192"/>
      <c r="AG86" s="192"/>
      <c r="AH86" s="192"/>
      <c r="AI86" s="190"/>
      <c r="AJ86" s="190"/>
      <c r="AK86" s="190"/>
      <c r="AL86" s="190"/>
      <c r="AM86" s="190"/>
      <c r="AN86" s="190"/>
      <c r="AO86" s="190"/>
      <c r="AP86" s="190"/>
      <c r="AQ86" s="190"/>
      <c r="AR86" s="190"/>
      <c r="AS86" s="190"/>
      <c r="AT86" s="70"/>
      <c r="AU86" s="70"/>
      <c r="AV86" s="70"/>
      <c r="AW86" s="70"/>
      <c r="AX86" s="190"/>
      <c r="AY86" s="190"/>
      <c r="AZ86" s="190"/>
      <c r="BA86" s="190"/>
      <c r="BB86" s="190"/>
      <c r="BC86" s="190"/>
      <c r="BD86" s="190"/>
      <c r="BE86" s="190"/>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c r="CN86" s="143"/>
      <c r="CO86" s="143"/>
      <c r="CP86" s="143"/>
      <c r="CQ86" s="143"/>
      <c r="CR86" s="143"/>
      <c r="CS86" s="143"/>
      <c r="CT86" s="143"/>
      <c r="CU86" s="143"/>
      <c r="CV86" s="143"/>
      <c r="CW86" s="143"/>
      <c r="CX86" s="143"/>
      <c r="CY86" s="143"/>
      <c r="CZ86" s="143"/>
      <c r="DA86" s="143"/>
      <c r="DB86" s="143"/>
      <c r="DC86" s="143"/>
      <c r="DD86" s="143"/>
      <c r="DE86" s="25" t="s">
        <v>997</v>
      </c>
    </row>
    <row r="87" spans="1:109" s="198" customFormat="1" ht="47.25">
      <c r="A87" s="25">
        <v>140</v>
      </c>
      <c r="B87" s="94" t="s">
        <v>145</v>
      </c>
      <c r="C87" s="76" t="s">
        <v>4</v>
      </c>
      <c r="D87" s="94" t="s">
        <v>146</v>
      </c>
      <c r="E87" s="76" t="s">
        <v>4</v>
      </c>
      <c r="F87" s="76" t="s">
        <v>36</v>
      </c>
      <c r="G87" s="42" t="s">
        <v>146</v>
      </c>
      <c r="H87" s="311" t="s">
        <v>657</v>
      </c>
      <c r="I87" s="312" t="s">
        <v>612</v>
      </c>
      <c r="J87" s="312" t="s">
        <v>981</v>
      </c>
      <c r="K87" s="76" t="s">
        <v>23</v>
      </c>
      <c r="L87" s="145" t="s">
        <v>42</v>
      </c>
      <c r="M87" s="14"/>
      <c r="N87" s="14"/>
      <c r="O87" s="26"/>
      <c r="P87" s="26"/>
      <c r="Q87" s="26" t="s">
        <v>36</v>
      </c>
      <c r="R87" s="14"/>
      <c r="S87" s="14"/>
      <c r="T87" s="14"/>
      <c r="U87" s="14"/>
      <c r="V87" s="14"/>
      <c r="W87" s="189">
        <f t="shared" si="1"/>
        <v>1</v>
      </c>
      <c r="X87" s="190"/>
      <c r="Y87" s="190"/>
      <c r="Z87" s="190"/>
      <c r="AA87" s="190"/>
      <c r="AB87" s="190"/>
      <c r="AC87" s="190"/>
      <c r="AD87" s="190"/>
      <c r="AE87" s="190"/>
      <c r="AF87" s="190"/>
      <c r="AG87" s="190"/>
      <c r="AH87" s="190"/>
      <c r="AI87" s="193"/>
      <c r="AJ87" s="193"/>
      <c r="AK87" s="193"/>
      <c r="AL87" s="193"/>
      <c r="AM87" s="193"/>
      <c r="AN87" s="190"/>
      <c r="AO87" s="190"/>
      <c r="AP87" s="190"/>
      <c r="AQ87" s="190"/>
      <c r="AR87" s="190"/>
      <c r="AS87" s="190"/>
      <c r="AT87" s="190"/>
      <c r="AU87" s="190"/>
      <c r="AV87" s="190"/>
      <c r="AW87" s="190"/>
      <c r="AX87" s="190"/>
      <c r="AY87" s="190"/>
      <c r="AZ87" s="190"/>
      <c r="BA87" s="190"/>
      <c r="BB87" s="190"/>
      <c r="BC87" s="190"/>
      <c r="BD87" s="190"/>
      <c r="BE87" s="190"/>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c r="CN87" s="143"/>
      <c r="CO87" s="143"/>
      <c r="CP87" s="143"/>
      <c r="CQ87" s="143"/>
      <c r="CR87" s="143"/>
      <c r="CS87" s="143"/>
      <c r="CT87" s="143"/>
      <c r="CU87" s="143"/>
      <c r="CV87" s="143"/>
      <c r="CW87" s="143"/>
      <c r="CX87" s="143"/>
      <c r="CY87" s="143"/>
      <c r="CZ87" s="143"/>
      <c r="DA87" s="143"/>
      <c r="DB87" s="143"/>
      <c r="DC87" s="143"/>
      <c r="DD87" s="143"/>
      <c r="DE87" s="197"/>
    </row>
    <row r="88" spans="1:109" s="198" customFormat="1" ht="31.5">
      <c r="A88" s="25">
        <v>143</v>
      </c>
      <c r="B88" s="311" t="s">
        <v>147</v>
      </c>
      <c r="C88" s="312" t="s">
        <v>2</v>
      </c>
      <c r="D88" s="311" t="s">
        <v>148</v>
      </c>
      <c r="E88" s="312" t="s">
        <v>2</v>
      </c>
      <c r="F88" s="312"/>
      <c r="G88" s="311" t="s">
        <v>148</v>
      </c>
      <c r="H88" s="311" t="s">
        <v>1391</v>
      </c>
      <c r="I88" s="312" t="s">
        <v>612</v>
      </c>
      <c r="J88" s="312" t="s">
        <v>981</v>
      </c>
      <c r="K88" s="312" t="s">
        <v>23</v>
      </c>
      <c r="L88" s="139" t="s">
        <v>42</v>
      </c>
      <c r="M88" s="26"/>
      <c r="N88" s="14"/>
      <c r="O88" s="14"/>
      <c r="P88" s="26" t="s">
        <v>36</v>
      </c>
      <c r="Q88" s="14"/>
      <c r="R88" s="14"/>
      <c r="S88" s="14"/>
      <c r="T88" s="14"/>
      <c r="U88" s="14"/>
      <c r="V88" s="14"/>
      <c r="W88" s="189">
        <f t="shared" si="1"/>
        <v>1</v>
      </c>
      <c r="X88" s="70" t="s">
        <v>975</v>
      </c>
      <c r="Y88" s="70" t="s">
        <v>975</v>
      </c>
      <c r="Z88" s="70" t="s">
        <v>975</v>
      </c>
      <c r="AA88" s="70" t="s">
        <v>975</v>
      </c>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B88" s="190"/>
      <c r="BC88" s="190"/>
      <c r="BD88" s="190"/>
      <c r="BE88" s="190"/>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c r="CN88" s="143"/>
      <c r="CO88" s="143"/>
      <c r="CP88" s="143"/>
      <c r="CQ88" s="143"/>
      <c r="CR88" s="143"/>
      <c r="CS88" s="143"/>
      <c r="CT88" s="143"/>
      <c r="CU88" s="143"/>
      <c r="CV88" s="143"/>
      <c r="CW88" s="143"/>
      <c r="CX88" s="143"/>
      <c r="CY88" s="143"/>
      <c r="CZ88" s="143"/>
      <c r="DA88" s="143"/>
      <c r="DB88" s="143"/>
      <c r="DC88" s="143"/>
      <c r="DD88" s="143"/>
      <c r="DE88" s="197"/>
    </row>
    <row r="89" spans="1:109" s="198" customFormat="1" ht="63">
      <c r="A89" s="25">
        <v>145</v>
      </c>
      <c r="B89" s="311" t="s">
        <v>149</v>
      </c>
      <c r="C89" s="312" t="s">
        <v>2</v>
      </c>
      <c r="D89" s="311" t="s">
        <v>150</v>
      </c>
      <c r="E89" s="312" t="s">
        <v>2</v>
      </c>
      <c r="F89" s="312"/>
      <c r="G89" s="311" t="s">
        <v>150</v>
      </c>
      <c r="H89" s="311" t="s">
        <v>658</v>
      </c>
      <c r="I89" s="312" t="s">
        <v>612</v>
      </c>
      <c r="J89" s="312" t="s">
        <v>981</v>
      </c>
      <c r="K89" s="312" t="s">
        <v>23</v>
      </c>
      <c r="L89" s="139" t="s">
        <v>42</v>
      </c>
      <c r="M89" s="26"/>
      <c r="N89" s="26"/>
      <c r="O89" s="26"/>
      <c r="P89" s="26"/>
      <c r="Q89" s="26"/>
      <c r="R89" s="26"/>
      <c r="S89" s="26" t="s">
        <v>36</v>
      </c>
      <c r="T89" s="26"/>
      <c r="U89" s="26"/>
      <c r="V89" s="26"/>
      <c r="W89" s="189">
        <f t="shared" si="1"/>
        <v>1</v>
      </c>
      <c r="X89" s="199"/>
      <c r="Y89" s="199"/>
      <c r="Z89" s="199"/>
      <c r="AA89" s="199"/>
      <c r="AB89" s="199"/>
      <c r="AC89" s="199"/>
      <c r="AD89" s="199"/>
      <c r="AE89" s="199"/>
      <c r="AF89" s="199"/>
      <c r="AG89" s="199"/>
      <c r="AH89" s="199"/>
      <c r="AI89" s="199"/>
      <c r="AJ89" s="199"/>
      <c r="AK89" s="199"/>
      <c r="AL89" s="199"/>
      <c r="AM89" s="199"/>
      <c r="AN89" s="199"/>
      <c r="AO89" s="199"/>
      <c r="AP89" s="199"/>
      <c r="AQ89" s="199"/>
      <c r="AR89" s="199"/>
      <c r="AS89" s="199"/>
      <c r="AT89" s="70"/>
      <c r="AU89" s="70"/>
      <c r="AV89" s="70"/>
      <c r="AW89" s="70"/>
      <c r="AX89" s="199"/>
      <c r="AY89" s="199"/>
      <c r="AZ89" s="199"/>
      <c r="BA89" s="199"/>
      <c r="BB89" s="199"/>
      <c r="BC89" s="199"/>
      <c r="BD89" s="199"/>
      <c r="BE89" s="199"/>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97"/>
    </row>
    <row r="90" spans="1:109" s="198" customFormat="1" ht="47.25">
      <c r="A90" s="25">
        <v>146</v>
      </c>
      <c r="B90" s="94" t="s">
        <v>151</v>
      </c>
      <c r="C90" s="76" t="s">
        <v>4</v>
      </c>
      <c r="D90" s="94" t="s">
        <v>152</v>
      </c>
      <c r="E90" s="76" t="s">
        <v>4</v>
      </c>
      <c r="F90" s="76" t="s">
        <v>36</v>
      </c>
      <c r="G90" s="311" t="s">
        <v>152</v>
      </c>
      <c r="H90" s="311" t="s">
        <v>1392</v>
      </c>
      <c r="I90" s="312" t="s">
        <v>612</v>
      </c>
      <c r="J90" s="312" t="s">
        <v>981</v>
      </c>
      <c r="K90" s="76" t="s">
        <v>23</v>
      </c>
      <c r="L90" s="145" t="s">
        <v>42</v>
      </c>
      <c r="M90" s="14"/>
      <c r="N90" s="26"/>
      <c r="O90" s="26"/>
      <c r="P90" s="26"/>
      <c r="Q90" s="26" t="s">
        <v>36</v>
      </c>
      <c r="R90" s="26"/>
      <c r="S90" s="26"/>
      <c r="T90" s="26"/>
      <c r="U90" s="26"/>
      <c r="V90" s="26"/>
      <c r="W90" s="189">
        <f t="shared" si="1"/>
        <v>1</v>
      </c>
      <c r="X90" s="190"/>
      <c r="Y90" s="190"/>
      <c r="Z90" s="190"/>
      <c r="AA90" s="190"/>
      <c r="AB90" s="190"/>
      <c r="AC90" s="190"/>
      <c r="AD90" s="190"/>
      <c r="AE90" s="190"/>
      <c r="AF90" s="190"/>
      <c r="AG90" s="190"/>
      <c r="AH90" s="190"/>
      <c r="AI90" s="193"/>
      <c r="AJ90" s="193"/>
      <c r="AK90" s="193"/>
      <c r="AL90" s="193"/>
      <c r="AM90" s="193"/>
      <c r="AN90" s="190"/>
      <c r="AO90" s="190"/>
      <c r="AP90" s="190"/>
      <c r="AQ90" s="190"/>
      <c r="AR90" s="190"/>
      <c r="AS90" s="190"/>
      <c r="AT90" s="190"/>
      <c r="AU90" s="190"/>
      <c r="AV90" s="190"/>
      <c r="AW90" s="190"/>
      <c r="AX90" s="190"/>
      <c r="AY90" s="190"/>
      <c r="AZ90" s="190"/>
      <c r="BA90" s="190"/>
      <c r="BB90" s="190"/>
      <c r="BC90" s="190"/>
      <c r="BD90" s="190"/>
      <c r="BE90" s="190"/>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97"/>
    </row>
    <row r="91" spans="1:109" s="198" customFormat="1" ht="31.5">
      <c r="A91" s="25">
        <v>151</v>
      </c>
      <c r="B91" s="311" t="s">
        <v>153</v>
      </c>
      <c r="C91" s="312" t="s">
        <v>1</v>
      </c>
      <c r="D91" s="311" t="s">
        <v>154</v>
      </c>
      <c r="E91" s="312" t="s">
        <v>3</v>
      </c>
      <c r="F91" s="312"/>
      <c r="G91" s="311" t="s">
        <v>154</v>
      </c>
      <c r="H91" s="311" t="s">
        <v>1393</v>
      </c>
      <c r="I91" s="312" t="s">
        <v>612</v>
      </c>
      <c r="J91" s="312" t="s">
        <v>981</v>
      </c>
      <c r="K91" s="312" t="s">
        <v>23</v>
      </c>
      <c r="L91" s="139" t="s">
        <v>42</v>
      </c>
      <c r="M91" s="26"/>
      <c r="N91" s="26"/>
      <c r="O91" s="26"/>
      <c r="P91" s="26"/>
      <c r="Q91" s="26"/>
      <c r="R91" s="26"/>
      <c r="S91" s="26" t="s">
        <v>36</v>
      </c>
      <c r="T91" s="26"/>
      <c r="U91" s="26"/>
      <c r="V91" s="26"/>
      <c r="W91" s="189">
        <f t="shared" ref="W91:W162" si="2">COUNTIF(N91:V91,"x")</f>
        <v>1</v>
      </c>
      <c r="X91" s="190"/>
      <c r="Y91" s="190"/>
      <c r="Z91" s="190"/>
      <c r="AA91" s="190"/>
      <c r="AB91" s="190"/>
      <c r="AC91" s="190"/>
      <c r="AD91" s="190"/>
      <c r="AE91" s="192"/>
      <c r="AF91" s="192"/>
      <c r="AG91" s="192"/>
      <c r="AH91" s="192"/>
      <c r="AI91" s="190"/>
      <c r="AJ91" s="190"/>
      <c r="AK91" s="190"/>
      <c r="AL91" s="190"/>
      <c r="AM91" s="190"/>
      <c r="AN91" s="190"/>
      <c r="AO91" s="190"/>
      <c r="AP91" s="190"/>
      <c r="AQ91" s="190"/>
      <c r="AR91" s="190"/>
      <c r="AS91" s="190"/>
      <c r="AT91" s="70"/>
      <c r="AU91" s="70"/>
      <c r="AV91" s="70"/>
      <c r="AW91" s="70"/>
      <c r="AX91" s="190"/>
      <c r="AY91" s="190"/>
      <c r="AZ91" s="190"/>
      <c r="BA91" s="190"/>
      <c r="BB91" s="190"/>
      <c r="BC91" s="190"/>
      <c r="BD91" s="190"/>
      <c r="BE91" s="190"/>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c r="CN91" s="143"/>
      <c r="CO91" s="143"/>
      <c r="CP91" s="143"/>
      <c r="CQ91" s="143"/>
      <c r="CR91" s="143"/>
      <c r="CS91" s="143"/>
      <c r="CT91" s="143"/>
      <c r="CU91" s="143"/>
      <c r="CV91" s="143"/>
      <c r="CW91" s="143"/>
      <c r="CX91" s="143"/>
      <c r="CY91" s="143"/>
      <c r="CZ91" s="143"/>
      <c r="DA91" s="143"/>
      <c r="DB91" s="143"/>
      <c r="DC91" s="143"/>
      <c r="DD91" s="143"/>
      <c r="DE91" s="197"/>
    </row>
    <row r="92" spans="1:109" s="198" customFormat="1" ht="31.5">
      <c r="A92" s="25">
        <v>154</v>
      </c>
      <c r="B92" s="311" t="s">
        <v>155</v>
      </c>
      <c r="C92" s="312" t="s">
        <v>1</v>
      </c>
      <c r="D92" s="311" t="s">
        <v>156</v>
      </c>
      <c r="E92" s="312" t="s">
        <v>3</v>
      </c>
      <c r="F92" s="312"/>
      <c r="G92" s="311" t="s">
        <v>156</v>
      </c>
      <c r="H92" s="311" t="s">
        <v>659</v>
      </c>
      <c r="I92" s="312" t="s">
        <v>612</v>
      </c>
      <c r="J92" s="312" t="s">
        <v>981</v>
      </c>
      <c r="K92" s="312" t="s">
        <v>23</v>
      </c>
      <c r="L92" s="139" t="s">
        <v>42</v>
      </c>
      <c r="M92" s="26"/>
      <c r="N92" s="26"/>
      <c r="O92" s="26"/>
      <c r="P92" s="26"/>
      <c r="Q92" s="26"/>
      <c r="R92" s="26"/>
      <c r="S92" s="26"/>
      <c r="T92" s="26" t="s">
        <v>36</v>
      </c>
      <c r="U92" s="26"/>
      <c r="V92" s="26"/>
      <c r="W92" s="189">
        <f t="shared" si="2"/>
        <v>1</v>
      </c>
      <c r="X92" s="70"/>
      <c r="Y92" s="70"/>
      <c r="Z92" s="70"/>
      <c r="AA92" s="70"/>
      <c r="AB92" s="190"/>
      <c r="AC92" s="190"/>
      <c r="AD92" s="190"/>
      <c r="AE92" s="190"/>
      <c r="AF92" s="190"/>
      <c r="AG92" s="190"/>
      <c r="AH92" s="190"/>
      <c r="AI92" s="190"/>
      <c r="AJ92" s="190"/>
      <c r="AK92" s="190"/>
      <c r="AL92" s="190"/>
      <c r="AM92" s="190"/>
      <c r="AN92" s="190"/>
      <c r="AO92" s="190"/>
      <c r="AP92" s="190"/>
      <c r="AQ92" s="190"/>
      <c r="AR92" s="190"/>
      <c r="AS92" s="190"/>
      <c r="AT92" s="190"/>
      <c r="AU92" s="190"/>
      <c r="AV92" s="190"/>
      <c r="AW92" s="190"/>
      <c r="AX92" s="195"/>
      <c r="AY92" s="195"/>
      <c r="AZ92" s="195"/>
      <c r="BA92" s="190"/>
      <c r="BB92" s="190"/>
      <c r="BC92" s="190"/>
      <c r="BD92" s="190"/>
      <c r="BE92" s="190"/>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c r="CN92" s="143"/>
      <c r="CO92" s="143"/>
      <c r="CP92" s="143"/>
      <c r="CQ92" s="143"/>
      <c r="CR92" s="143"/>
      <c r="CS92" s="143"/>
      <c r="CT92" s="143"/>
      <c r="CU92" s="143"/>
      <c r="CV92" s="143"/>
      <c r="CW92" s="143"/>
      <c r="CX92" s="143"/>
      <c r="CY92" s="143"/>
      <c r="CZ92" s="143"/>
      <c r="DA92" s="143"/>
      <c r="DB92" s="143"/>
      <c r="DC92" s="143"/>
      <c r="DD92" s="143"/>
      <c r="DE92" s="197"/>
    </row>
    <row r="93" spans="1:109" s="198" customFormat="1" ht="63">
      <c r="A93" s="25">
        <v>157</v>
      </c>
      <c r="B93" s="302" t="s">
        <v>157</v>
      </c>
      <c r="C93" s="312" t="s">
        <v>2</v>
      </c>
      <c r="D93" s="311" t="s">
        <v>158</v>
      </c>
      <c r="E93" s="312" t="s">
        <v>2</v>
      </c>
      <c r="F93" s="312"/>
      <c r="G93" s="311" t="s">
        <v>158</v>
      </c>
      <c r="H93" s="311" t="s">
        <v>660</v>
      </c>
      <c r="I93" s="312" t="s">
        <v>612</v>
      </c>
      <c r="J93" s="312" t="s">
        <v>981</v>
      </c>
      <c r="K93" s="312" t="s">
        <v>23</v>
      </c>
      <c r="L93" s="139" t="s">
        <v>42</v>
      </c>
      <c r="M93" s="26"/>
      <c r="N93" s="26"/>
      <c r="O93" s="26"/>
      <c r="P93" s="26"/>
      <c r="Q93" s="26"/>
      <c r="R93" s="26"/>
      <c r="S93" s="26" t="s">
        <v>36</v>
      </c>
      <c r="T93" s="26"/>
      <c r="U93" s="26"/>
      <c r="V93" s="26"/>
      <c r="W93" s="189">
        <f t="shared" si="2"/>
        <v>1</v>
      </c>
      <c r="X93" s="190"/>
      <c r="Y93" s="190"/>
      <c r="Z93" s="190"/>
      <c r="AA93" s="190"/>
      <c r="AB93" s="190"/>
      <c r="AC93" s="190"/>
      <c r="AD93" s="190"/>
      <c r="AE93" s="190"/>
      <c r="AF93" s="190"/>
      <c r="AG93" s="190"/>
      <c r="AH93" s="190"/>
      <c r="AI93" s="190"/>
      <c r="AJ93" s="190"/>
      <c r="AK93" s="190"/>
      <c r="AL93" s="190"/>
      <c r="AM93" s="190"/>
      <c r="AN93" s="194"/>
      <c r="AO93" s="194"/>
      <c r="AP93" s="194"/>
      <c r="AQ93" s="194"/>
      <c r="AR93" s="194"/>
      <c r="AS93" s="194"/>
      <c r="AT93" s="70"/>
      <c r="AU93" s="70"/>
      <c r="AV93" s="70"/>
      <c r="AW93" s="70"/>
      <c r="AX93" s="190"/>
      <c r="AY93" s="190"/>
      <c r="AZ93" s="190"/>
      <c r="BA93" s="190"/>
      <c r="BB93" s="190"/>
      <c r="BC93" s="190"/>
      <c r="BD93" s="190"/>
      <c r="BE93" s="190"/>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c r="CN93" s="143"/>
      <c r="CO93" s="143"/>
      <c r="CP93" s="143"/>
      <c r="CQ93" s="143"/>
      <c r="CR93" s="143"/>
      <c r="CS93" s="143"/>
      <c r="CT93" s="143"/>
      <c r="CU93" s="143"/>
      <c r="CV93" s="143"/>
      <c r="CW93" s="143"/>
      <c r="CX93" s="143"/>
      <c r="CY93" s="143"/>
      <c r="CZ93" s="143"/>
      <c r="DA93" s="143"/>
      <c r="DB93" s="143"/>
      <c r="DC93" s="143"/>
      <c r="DD93" s="143"/>
      <c r="DE93" s="197"/>
    </row>
    <row r="94" spans="1:109" s="198" customFormat="1" ht="94.5">
      <c r="A94" s="25">
        <v>160</v>
      </c>
      <c r="B94" s="302" t="s">
        <v>159</v>
      </c>
      <c r="C94" s="312" t="s">
        <v>2</v>
      </c>
      <c r="D94" s="311" t="s">
        <v>160</v>
      </c>
      <c r="E94" s="312" t="s">
        <v>2</v>
      </c>
      <c r="F94" s="312"/>
      <c r="G94" s="311" t="s">
        <v>160</v>
      </c>
      <c r="H94" s="311" t="s">
        <v>661</v>
      </c>
      <c r="I94" s="312" t="s">
        <v>612</v>
      </c>
      <c r="J94" s="312" t="s">
        <v>981</v>
      </c>
      <c r="K94" s="312" t="s">
        <v>23</v>
      </c>
      <c r="L94" s="139" t="s">
        <v>42</v>
      </c>
      <c r="M94" s="26"/>
      <c r="N94" s="26"/>
      <c r="O94" s="26"/>
      <c r="P94" s="26"/>
      <c r="Q94" s="26"/>
      <c r="R94" s="26"/>
      <c r="S94" s="26"/>
      <c r="T94" s="26"/>
      <c r="U94" s="26"/>
      <c r="V94" s="26" t="s">
        <v>36</v>
      </c>
      <c r="W94" s="189">
        <f t="shared" si="2"/>
        <v>1</v>
      </c>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190"/>
      <c r="BA94" s="196"/>
      <c r="BB94" s="196"/>
      <c r="BC94" s="190"/>
      <c r="BD94" s="190"/>
      <c r="BE94" s="190"/>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c r="CN94" s="143"/>
      <c r="CO94" s="143"/>
      <c r="CP94" s="143"/>
      <c r="CQ94" s="143"/>
      <c r="CR94" s="143"/>
      <c r="CS94" s="143"/>
      <c r="CT94" s="143"/>
      <c r="CU94" s="143"/>
      <c r="CV94" s="143"/>
      <c r="CW94" s="143"/>
      <c r="CX94" s="143"/>
      <c r="CY94" s="143"/>
      <c r="CZ94" s="143"/>
      <c r="DA94" s="143"/>
      <c r="DB94" s="143"/>
      <c r="DC94" s="143"/>
      <c r="DD94" s="143"/>
      <c r="DE94" s="197"/>
    </row>
    <row r="95" spans="1:109" s="198" customFormat="1" ht="78.75">
      <c r="A95" s="25">
        <v>163</v>
      </c>
      <c r="B95" s="288" t="s">
        <v>161</v>
      </c>
      <c r="C95" s="312" t="s">
        <v>2</v>
      </c>
      <c r="D95" s="288" t="s">
        <v>162</v>
      </c>
      <c r="E95" s="312" t="s">
        <v>2</v>
      </c>
      <c r="F95" s="312"/>
      <c r="G95" s="288" t="s">
        <v>162</v>
      </c>
      <c r="H95" s="288" t="s">
        <v>662</v>
      </c>
      <c r="I95" s="312" t="s">
        <v>612</v>
      </c>
      <c r="J95" s="312" t="s">
        <v>981</v>
      </c>
      <c r="K95" s="312" t="s">
        <v>23</v>
      </c>
      <c r="L95" s="139" t="s">
        <v>42</v>
      </c>
      <c r="M95" s="26"/>
      <c r="N95" s="26"/>
      <c r="O95" s="26"/>
      <c r="P95" s="26"/>
      <c r="Q95" s="26" t="s">
        <v>36</v>
      </c>
      <c r="R95" s="26"/>
      <c r="S95" s="26"/>
      <c r="T95" s="26"/>
      <c r="U95" s="26"/>
      <c r="V95" s="26"/>
      <c r="W95" s="189">
        <f t="shared" si="2"/>
        <v>1</v>
      </c>
      <c r="X95" s="190"/>
      <c r="Y95" s="190"/>
      <c r="Z95" s="190"/>
      <c r="AA95" s="190"/>
      <c r="AB95" s="190"/>
      <c r="AC95" s="190"/>
      <c r="AD95" s="190"/>
      <c r="AE95" s="190"/>
      <c r="AF95" s="190"/>
      <c r="AG95" s="190"/>
      <c r="AH95" s="190"/>
      <c r="AI95" s="193"/>
      <c r="AJ95" s="193"/>
      <c r="AK95" s="193"/>
      <c r="AL95" s="193"/>
      <c r="AM95" s="193"/>
      <c r="AN95" s="190"/>
      <c r="AO95" s="190"/>
      <c r="AP95" s="190"/>
      <c r="AQ95" s="190"/>
      <c r="AR95" s="190"/>
      <c r="AS95" s="190"/>
      <c r="AT95" s="190"/>
      <c r="AU95" s="190"/>
      <c r="AV95" s="190"/>
      <c r="AW95" s="190"/>
      <c r="AX95" s="190"/>
      <c r="AY95" s="190"/>
      <c r="AZ95" s="190"/>
      <c r="BA95" s="190"/>
      <c r="BB95" s="190"/>
      <c r="BC95" s="190"/>
      <c r="BD95" s="190"/>
      <c r="BE95" s="190"/>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c r="CN95" s="143"/>
      <c r="CO95" s="143"/>
      <c r="CP95" s="143"/>
      <c r="CQ95" s="143"/>
      <c r="CR95" s="143"/>
      <c r="CS95" s="143"/>
      <c r="CT95" s="143"/>
      <c r="CU95" s="143"/>
      <c r="CV95" s="143"/>
      <c r="CW95" s="143"/>
      <c r="CX95" s="143"/>
      <c r="CY95" s="143"/>
      <c r="CZ95" s="143"/>
      <c r="DA95" s="143"/>
      <c r="DB95" s="143"/>
      <c r="DC95" s="143"/>
      <c r="DD95" s="143"/>
      <c r="DE95" s="197"/>
    </row>
    <row r="96" spans="1:109" s="198" customFormat="1" ht="63">
      <c r="A96" s="25">
        <v>166</v>
      </c>
      <c r="B96" s="302" t="s">
        <v>163</v>
      </c>
      <c r="C96" s="312" t="s">
        <v>2</v>
      </c>
      <c r="D96" s="311" t="s">
        <v>164</v>
      </c>
      <c r="E96" s="312" t="s">
        <v>2</v>
      </c>
      <c r="F96" s="312"/>
      <c r="G96" s="311" t="s">
        <v>164</v>
      </c>
      <c r="H96" s="311" t="s">
        <v>663</v>
      </c>
      <c r="I96" s="312" t="s">
        <v>612</v>
      </c>
      <c r="J96" s="312" t="s">
        <v>981</v>
      </c>
      <c r="K96" s="312" t="s">
        <v>23</v>
      </c>
      <c r="L96" s="139" t="s">
        <v>42</v>
      </c>
      <c r="M96" s="26"/>
      <c r="N96" s="26"/>
      <c r="O96" s="26"/>
      <c r="P96" s="26" t="s">
        <v>36</v>
      </c>
      <c r="Q96" s="26"/>
      <c r="R96" s="26"/>
      <c r="S96" s="26"/>
      <c r="T96" s="26"/>
      <c r="U96" s="26"/>
      <c r="V96" s="26"/>
      <c r="W96" s="189">
        <f t="shared" si="2"/>
        <v>1</v>
      </c>
      <c r="X96" s="190"/>
      <c r="Y96" s="190"/>
      <c r="Z96" s="190"/>
      <c r="AA96" s="190"/>
      <c r="AB96" s="190"/>
      <c r="AC96" s="190"/>
      <c r="AD96" s="190"/>
      <c r="AE96" s="192"/>
      <c r="AF96" s="192"/>
      <c r="AG96" s="192"/>
      <c r="AH96" s="192"/>
      <c r="AI96" s="190"/>
      <c r="AJ96" s="190"/>
      <c r="AK96" s="190"/>
      <c r="AL96" s="190"/>
      <c r="AM96" s="190"/>
      <c r="AN96" s="190"/>
      <c r="AO96" s="190"/>
      <c r="AP96" s="190"/>
      <c r="AQ96" s="190"/>
      <c r="AR96" s="190"/>
      <c r="AS96" s="190"/>
      <c r="AT96" s="190"/>
      <c r="AU96" s="190"/>
      <c r="AV96" s="190"/>
      <c r="AW96" s="190"/>
      <c r="AX96" s="190"/>
      <c r="AY96" s="190"/>
      <c r="AZ96" s="190"/>
      <c r="BA96" s="190"/>
      <c r="BB96" s="190"/>
      <c r="BC96" s="190"/>
      <c r="BD96" s="190"/>
      <c r="BE96" s="190"/>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c r="CN96" s="143"/>
      <c r="CO96" s="143"/>
      <c r="CP96" s="143"/>
      <c r="CQ96" s="143"/>
      <c r="CR96" s="143"/>
      <c r="CS96" s="143"/>
      <c r="CT96" s="143"/>
      <c r="CU96" s="143"/>
      <c r="CV96" s="143"/>
      <c r="CW96" s="143"/>
      <c r="CX96" s="143"/>
      <c r="CY96" s="143"/>
      <c r="CZ96" s="143"/>
      <c r="DA96" s="143"/>
      <c r="DB96" s="143"/>
      <c r="DC96" s="143"/>
      <c r="DD96" s="143"/>
      <c r="DE96" s="197"/>
    </row>
    <row r="97" spans="1:109" s="198" customFormat="1" ht="31.5">
      <c r="A97" s="25">
        <v>169</v>
      </c>
      <c r="B97" s="311" t="s">
        <v>165</v>
      </c>
      <c r="C97" s="312" t="s">
        <v>1</v>
      </c>
      <c r="D97" s="311" t="s">
        <v>166</v>
      </c>
      <c r="E97" s="312" t="s">
        <v>3</v>
      </c>
      <c r="F97" s="312"/>
      <c r="G97" s="311" t="s">
        <v>166</v>
      </c>
      <c r="H97" s="311" t="s">
        <v>1394</v>
      </c>
      <c r="I97" s="312" t="s">
        <v>612</v>
      </c>
      <c r="J97" s="312" t="s">
        <v>981</v>
      </c>
      <c r="K97" s="312" t="s">
        <v>23</v>
      </c>
      <c r="L97" s="139" t="s">
        <v>42</v>
      </c>
      <c r="M97" s="26">
        <v>1</v>
      </c>
      <c r="N97" s="26" t="s">
        <v>36</v>
      </c>
      <c r="O97" s="26"/>
      <c r="P97" s="26"/>
      <c r="Q97" s="26"/>
      <c r="R97" s="26"/>
      <c r="S97" s="26"/>
      <c r="T97" s="26"/>
      <c r="U97" s="26"/>
      <c r="V97" s="26"/>
      <c r="W97" s="189">
        <f t="shared" si="2"/>
        <v>1</v>
      </c>
      <c r="X97" s="70" t="s">
        <v>976</v>
      </c>
      <c r="Y97" s="70" t="s">
        <v>976</v>
      </c>
      <c r="Z97" s="70" t="s">
        <v>976</v>
      </c>
      <c r="AA97" s="70" t="s">
        <v>976</v>
      </c>
      <c r="AB97" s="190"/>
      <c r="AC97" s="190"/>
      <c r="AD97" s="190"/>
      <c r="AE97" s="190"/>
      <c r="AF97" s="190"/>
      <c r="AG97" s="190"/>
      <c r="AH97" s="190"/>
      <c r="AI97" s="190"/>
      <c r="AJ97" s="190"/>
      <c r="AK97" s="190"/>
      <c r="AL97" s="190"/>
      <c r="AM97" s="190"/>
      <c r="AN97" s="190"/>
      <c r="AO97" s="190"/>
      <c r="AP97" s="190"/>
      <c r="AQ97" s="190"/>
      <c r="AR97" s="190"/>
      <c r="AS97" s="190"/>
      <c r="AT97" s="190"/>
      <c r="AU97" s="190"/>
      <c r="AV97" s="190"/>
      <c r="AW97" s="190"/>
      <c r="AX97" s="190"/>
      <c r="AY97" s="190"/>
      <c r="AZ97" s="190"/>
      <c r="BA97" s="190"/>
      <c r="BB97" s="190"/>
      <c r="BC97" s="190"/>
      <c r="BD97" s="190"/>
      <c r="BE97" s="190"/>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c r="CN97" s="143"/>
      <c r="CO97" s="143"/>
      <c r="CP97" s="143"/>
      <c r="CQ97" s="143"/>
      <c r="CR97" s="143"/>
      <c r="CS97" s="143"/>
      <c r="CT97" s="143"/>
      <c r="CU97" s="143"/>
      <c r="CV97" s="143"/>
      <c r="CW97" s="143"/>
      <c r="CX97" s="143"/>
      <c r="CY97" s="143"/>
      <c r="CZ97" s="143"/>
      <c r="DA97" s="143"/>
      <c r="DB97" s="143"/>
      <c r="DC97" s="143"/>
      <c r="DD97" s="143"/>
      <c r="DE97" s="197"/>
    </row>
    <row r="98" spans="1:109" s="198" customFormat="1" ht="47.25">
      <c r="A98" s="25">
        <v>172</v>
      </c>
      <c r="B98" s="311" t="s">
        <v>167</v>
      </c>
      <c r="C98" s="312" t="s">
        <v>2</v>
      </c>
      <c r="D98" s="311" t="s">
        <v>168</v>
      </c>
      <c r="E98" s="312" t="s">
        <v>2</v>
      </c>
      <c r="F98" s="312"/>
      <c r="G98" s="311" t="s">
        <v>168</v>
      </c>
      <c r="H98" s="311" t="s">
        <v>1395</v>
      </c>
      <c r="I98" s="312" t="s">
        <v>612</v>
      </c>
      <c r="J98" s="312" t="s">
        <v>981</v>
      </c>
      <c r="K98" s="312" t="s">
        <v>23</v>
      </c>
      <c r="L98" s="139" t="s">
        <v>42</v>
      </c>
      <c r="M98" s="26"/>
      <c r="N98" s="26"/>
      <c r="O98" s="26"/>
      <c r="P98" s="26"/>
      <c r="Q98" s="26"/>
      <c r="R98" s="26"/>
      <c r="S98" s="26" t="s">
        <v>36</v>
      </c>
      <c r="T98" s="26"/>
      <c r="U98" s="26"/>
      <c r="V98" s="26"/>
      <c r="W98" s="189">
        <f t="shared" si="2"/>
        <v>1</v>
      </c>
      <c r="X98" s="190"/>
      <c r="Y98" s="190"/>
      <c r="Z98" s="190"/>
      <c r="AA98" s="190"/>
      <c r="AB98" s="190"/>
      <c r="AC98" s="190"/>
      <c r="AD98" s="190"/>
      <c r="AE98" s="192"/>
      <c r="AF98" s="192"/>
      <c r="AG98" s="192"/>
      <c r="AH98" s="192"/>
      <c r="AI98" s="190"/>
      <c r="AJ98" s="190"/>
      <c r="AK98" s="190"/>
      <c r="AL98" s="190"/>
      <c r="AM98" s="190"/>
      <c r="AN98" s="190"/>
      <c r="AO98" s="190"/>
      <c r="AP98" s="190"/>
      <c r="AQ98" s="190"/>
      <c r="AR98" s="190"/>
      <c r="AS98" s="190"/>
      <c r="AT98" s="70"/>
      <c r="AU98" s="70"/>
      <c r="AV98" s="70"/>
      <c r="AW98" s="70"/>
      <c r="AX98" s="190"/>
      <c r="AY98" s="190"/>
      <c r="AZ98" s="190"/>
      <c r="BA98" s="190"/>
      <c r="BB98" s="190"/>
      <c r="BC98" s="190"/>
      <c r="BD98" s="190"/>
      <c r="BE98" s="190"/>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c r="CN98" s="143"/>
      <c r="CO98" s="143"/>
      <c r="CP98" s="143"/>
      <c r="CQ98" s="143"/>
      <c r="CR98" s="143"/>
      <c r="CS98" s="143"/>
      <c r="CT98" s="143"/>
      <c r="CU98" s="143"/>
      <c r="CV98" s="143"/>
      <c r="CW98" s="143"/>
      <c r="CX98" s="143"/>
      <c r="CY98" s="143"/>
      <c r="CZ98" s="143"/>
      <c r="DA98" s="143"/>
      <c r="DB98" s="143"/>
      <c r="DC98" s="143"/>
      <c r="DD98" s="143"/>
      <c r="DE98" s="197"/>
    </row>
    <row r="99" spans="1:109" s="198" customFormat="1" ht="31.5">
      <c r="A99" s="25">
        <v>175</v>
      </c>
      <c r="B99" s="311" t="s">
        <v>169</v>
      </c>
      <c r="C99" s="312" t="s">
        <v>3</v>
      </c>
      <c r="D99" s="311" t="s">
        <v>170</v>
      </c>
      <c r="E99" s="312" t="s">
        <v>3</v>
      </c>
      <c r="F99" s="312"/>
      <c r="G99" s="311" t="s">
        <v>170</v>
      </c>
      <c r="H99" s="311" t="s">
        <v>664</v>
      </c>
      <c r="I99" s="312" t="s">
        <v>612</v>
      </c>
      <c r="J99" s="312" t="s">
        <v>981</v>
      </c>
      <c r="K99" s="312" t="s">
        <v>23</v>
      </c>
      <c r="L99" s="139" t="s">
        <v>42</v>
      </c>
      <c r="M99" s="26"/>
      <c r="N99" s="26"/>
      <c r="O99" s="26"/>
      <c r="P99" s="26"/>
      <c r="Q99" s="26"/>
      <c r="R99" s="26" t="s">
        <v>36</v>
      </c>
      <c r="S99" s="26"/>
      <c r="T99" s="26"/>
      <c r="U99" s="26"/>
      <c r="V99" s="26"/>
      <c r="W99" s="189">
        <f t="shared" si="2"/>
        <v>1</v>
      </c>
      <c r="X99" s="190"/>
      <c r="Y99" s="190"/>
      <c r="Z99" s="190"/>
      <c r="AA99" s="190"/>
      <c r="AB99" s="190"/>
      <c r="AC99" s="190"/>
      <c r="AD99" s="190"/>
      <c r="AE99" s="190"/>
      <c r="AF99" s="190"/>
      <c r="AG99" s="190"/>
      <c r="AH99" s="190"/>
      <c r="AI99" s="190"/>
      <c r="AJ99" s="190"/>
      <c r="AK99" s="190"/>
      <c r="AL99" s="190"/>
      <c r="AM99" s="190"/>
      <c r="AN99" s="194"/>
      <c r="AO99" s="194"/>
      <c r="AP99" s="194"/>
      <c r="AQ99" s="194"/>
      <c r="AR99" s="194"/>
      <c r="AS99" s="194"/>
      <c r="AT99" s="190"/>
      <c r="AU99" s="190"/>
      <c r="AV99" s="190"/>
      <c r="AW99" s="190"/>
      <c r="AX99" s="190"/>
      <c r="AY99" s="190"/>
      <c r="AZ99" s="190"/>
      <c r="BA99" s="190"/>
      <c r="BB99" s="190"/>
      <c r="BC99" s="190"/>
      <c r="BD99" s="190"/>
      <c r="BE99" s="190"/>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c r="CN99" s="143"/>
      <c r="CO99" s="143"/>
      <c r="CP99" s="143"/>
      <c r="CQ99" s="143"/>
      <c r="CR99" s="143"/>
      <c r="CS99" s="143"/>
      <c r="CT99" s="143"/>
      <c r="CU99" s="143"/>
      <c r="CV99" s="143"/>
      <c r="CW99" s="143"/>
      <c r="CX99" s="143"/>
      <c r="CY99" s="143"/>
      <c r="CZ99" s="143"/>
      <c r="DA99" s="143"/>
      <c r="DB99" s="143"/>
      <c r="DC99" s="143"/>
      <c r="DD99" s="143"/>
      <c r="DE99" s="197"/>
    </row>
    <row r="100" spans="1:109" s="198" customFormat="1" ht="49.5" customHeight="1">
      <c r="A100" s="372">
        <v>178</v>
      </c>
      <c r="B100" s="352" t="s">
        <v>171</v>
      </c>
      <c r="C100" s="320" t="s">
        <v>2</v>
      </c>
      <c r="D100" s="352" t="s">
        <v>172</v>
      </c>
      <c r="E100" s="312"/>
      <c r="F100" s="312"/>
      <c r="G100" s="288"/>
      <c r="H100" s="288" t="s">
        <v>1396</v>
      </c>
      <c r="I100" s="312"/>
      <c r="J100" s="312"/>
      <c r="K100" s="312" t="s">
        <v>23</v>
      </c>
      <c r="L100" s="139"/>
      <c r="M100" s="26"/>
      <c r="N100" s="26" t="s">
        <v>36</v>
      </c>
      <c r="O100" s="26"/>
      <c r="P100" s="26"/>
      <c r="Q100" s="26"/>
      <c r="R100" s="26"/>
      <c r="S100" s="26"/>
      <c r="T100" s="26"/>
      <c r="U100" s="26"/>
      <c r="V100" s="26"/>
      <c r="W100" s="189"/>
      <c r="X100" s="190"/>
      <c r="Y100" s="190"/>
      <c r="Z100" s="190"/>
      <c r="AA100" s="190"/>
      <c r="AB100" s="190"/>
      <c r="AC100" s="190"/>
      <c r="AD100" s="190"/>
      <c r="AE100" s="190"/>
      <c r="AF100" s="190"/>
      <c r="AG100" s="190"/>
      <c r="AH100" s="190"/>
      <c r="AI100" s="190"/>
      <c r="AJ100" s="190"/>
      <c r="AK100" s="190"/>
      <c r="AL100" s="190"/>
      <c r="AM100" s="190"/>
      <c r="AN100" s="194"/>
      <c r="AO100" s="194"/>
      <c r="AP100" s="194"/>
      <c r="AQ100" s="194"/>
      <c r="AR100" s="194"/>
      <c r="AS100" s="194"/>
      <c r="AT100" s="190"/>
      <c r="AU100" s="190"/>
      <c r="AV100" s="190"/>
      <c r="AW100" s="190"/>
      <c r="AX100" s="190"/>
      <c r="AY100" s="190"/>
      <c r="AZ100" s="190"/>
      <c r="BA100" s="190"/>
      <c r="BB100" s="190"/>
      <c r="BC100" s="190"/>
      <c r="BD100" s="190"/>
      <c r="BE100" s="190"/>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c r="CN100" s="143"/>
      <c r="CO100" s="143"/>
      <c r="CP100" s="143"/>
      <c r="CQ100" s="143"/>
      <c r="CR100" s="143"/>
      <c r="CS100" s="143"/>
      <c r="CT100" s="143"/>
      <c r="CU100" s="143"/>
      <c r="CV100" s="143"/>
      <c r="CW100" s="143"/>
      <c r="CX100" s="143"/>
      <c r="CY100" s="143"/>
      <c r="CZ100" s="143"/>
      <c r="DA100" s="143"/>
      <c r="DB100" s="143"/>
      <c r="DC100" s="143"/>
      <c r="DD100" s="143"/>
      <c r="DE100" s="197"/>
    </row>
    <row r="101" spans="1:109" s="198" customFormat="1" ht="49.5" customHeight="1">
      <c r="A101" s="370"/>
      <c r="B101" s="353"/>
      <c r="C101" s="321"/>
      <c r="D101" s="353"/>
      <c r="E101" s="312"/>
      <c r="F101" s="312"/>
      <c r="G101" s="288"/>
      <c r="H101" s="288" t="s">
        <v>1397</v>
      </c>
      <c r="I101" s="312"/>
      <c r="J101" s="312"/>
      <c r="K101" s="312" t="s">
        <v>23</v>
      </c>
      <c r="L101" s="139"/>
      <c r="M101" s="26"/>
      <c r="N101" s="26"/>
      <c r="O101" s="26"/>
      <c r="P101" s="26"/>
      <c r="Q101" s="26"/>
      <c r="R101" s="26"/>
      <c r="S101" s="26"/>
      <c r="T101" s="26"/>
      <c r="U101" s="26" t="s">
        <v>36</v>
      </c>
      <c r="V101" s="26"/>
      <c r="W101" s="189"/>
      <c r="X101" s="190"/>
      <c r="Y101" s="190"/>
      <c r="Z101" s="190"/>
      <c r="AA101" s="190"/>
      <c r="AB101" s="190"/>
      <c r="AC101" s="190"/>
      <c r="AD101" s="190"/>
      <c r="AE101" s="190"/>
      <c r="AF101" s="190"/>
      <c r="AG101" s="190"/>
      <c r="AH101" s="190"/>
      <c r="AI101" s="190"/>
      <c r="AJ101" s="190"/>
      <c r="AK101" s="190"/>
      <c r="AL101" s="190"/>
      <c r="AM101" s="190"/>
      <c r="AN101" s="194"/>
      <c r="AO101" s="194"/>
      <c r="AP101" s="194"/>
      <c r="AQ101" s="194"/>
      <c r="AR101" s="194"/>
      <c r="AS101" s="194"/>
      <c r="AT101" s="190"/>
      <c r="AU101" s="190"/>
      <c r="AV101" s="190"/>
      <c r="AW101" s="190"/>
      <c r="AX101" s="190"/>
      <c r="AY101" s="190"/>
      <c r="AZ101" s="190"/>
      <c r="BA101" s="190"/>
      <c r="BB101" s="190"/>
      <c r="BC101" s="190"/>
      <c r="BD101" s="190"/>
      <c r="BE101" s="190"/>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c r="CN101" s="143"/>
      <c r="CO101" s="143"/>
      <c r="CP101" s="143"/>
      <c r="CQ101" s="143"/>
      <c r="CR101" s="143"/>
      <c r="CS101" s="143"/>
      <c r="CT101" s="143"/>
      <c r="CU101" s="143"/>
      <c r="CV101" s="143"/>
      <c r="CW101" s="143"/>
      <c r="CX101" s="143"/>
      <c r="CY101" s="143"/>
      <c r="CZ101" s="143"/>
      <c r="DA101" s="143"/>
      <c r="DB101" s="143"/>
      <c r="DC101" s="143"/>
      <c r="DD101" s="143"/>
      <c r="DE101" s="197"/>
    </row>
    <row r="102" spans="1:109" s="198" customFormat="1" ht="49.5" customHeight="1">
      <c r="A102" s="371"/>
      <c r="B102" s="354"/>
      <c r="C102" s="322"/>
      <c r="D102" s="354"/>
      <c r="E102" s="312" t="s">
        <v>2</v>
      </c>
      <c r="F102" s="312"/>
      <c r="G102" s="288" t="s">
        <v>172</v>
      </c>
      <c r="H102" s="288" t="s">
        <v>1398</v>
      </c>
      <c r="I102" s="312" t="s">
        <v>612</v>
      </c>
      <c r="J102" s="312" t="s">
        <v>981</v>
      </c>
      <c r="K102" s="312" t="s">
        <v>23</v>
      </c>
      <c r="L102" s="139" t="s">
        <v>42</v>
      </c>
      <c r="M102" s="26"/>
      <c r="N102" s="14"/>
      <c r="O102" s="14"/>
      <c r="P102" s="14" t="s">
        <v>36</v>
      </c>
      <c r="Q102" s="14"/>
      <c r="R102" s="14"/>
      <c r="S102" s="14"/>
      <c r="T102" s="14"/>
      <c r="U102" s="14"/>
      <c r="V102" s="14"/>
      <c r="W102" s="189">
        <f t="shared" si="2"/>
        <v>1</v>
      </c>
      <c r="X102" s="70" t="s">
        <v>977</v>
      </c>
      <c r="Y102" s="70" t="s">
        <v>977</v>
      </c>
      <c r="Z102" s="70" t="s">
        <v>977</v>
      </c>
      <c r="AA102" s="70" t="s">
        <v>977</v>
      </c>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90"/>
      <c r="BA102" s="190"/>
      <c r="BB102" s="190"/>
      <c r="BC102" s="190"/>
      <c r="BD102" s="190"/>
      <c r="BE102" s="190"/>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c r="CN102" s="143"/>
      <c r="CO102" s="143"/>
      <c r="CP102" s="143"/>
      <c r="CQ102" s="143"/>
      <c r="CR102" s="143"/>
      <c r="CS102" s="143"/>
      <c r="CT102" s="143"/>
      <c r="CU102" s="143"/>
      <c r="CV102" s="143"/>
      <c r="CW102" s="143"/>
      <c r="CX102" s="143"/>
      <c r="CY102" s="143"/>
      <c r="CZ102" s="143"/>
      <c r="DA102" s="143"/>
      <c r="DB102" s="143"/>
      <c r="DC102" s="143"/>
      <c r="DD102" s="143"/>
      <c r="DE102" s="197"/>
    </row>
    <row r="103" spans="1:109" s="198" customFormat="1" ht="111" customHeight="1">
      <c r="A103" s="25">
        <v>180</v>
      </c>
      <c r="B103" s="288" t="s">
        <v>1399</v>
      </c>
      <c r="C103" s="312" t="s">
        <v>2</v>
      </c>
      <c r="D103" s="288" t="s">
        <v>1400</v>
      </c>
      <c r="E103" s="312" t="s">
        <v>2</v>
      </c>
      <c r="F103" s="312"/>
      <c r="G103" s="288" t="s">
        <v>173</v>
      </c>
      <c r="H103" s="288" t="s">
        <v>1401</v>
      </c>
      <c r="I103" s="312" t="s">
        <v>612</v>
      </c>
      <c r="J103" s="312" t="s">
        <v>981</v>
      </c>
      <c r="K103" s="312" t="s">
        <v>23</v>
      </c>
      <c r="L103" s="139" t="s">
        <v>42</v>
      </c>
      <c r="M103" s="26"/>
      <c r="N103" s="14" t="s">
        <v>36</v>
      </c>
      <c r="O103" s="14"/>
      <c r="P103" s="14"/>
      <c r="Q103" s="14"/>
      <c r="R103" s="14"/>
      <c r="S103" s="14"/>
      <c r="T103" s="14"/>
      <c r="U103" s="14"/>
      <c r="V103" s="14"/>
      <c r="W103" s="189">
        <f t="shared" si="2"/>
        <v>1</v>
      </c>
      <c r="X103" s="70" t="s">
        <v>977</v>
      </c>
      <c r="Y103" s="70" t="s">
        <v>977</v>
      </c>
      <c r="Z103" s="70" t="s">
        <v>977</v>
      </c>
      <c r="AA103" s="70" t="s">
        <v>977</v>
      </c>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c r="CN103" s="143"/>
      <c r="CO103" s="143"/>
      <c r="CP103" s="143"/>
      <c r="CQ103" s="143"/>
      <c r="CR103" s="143"/>
      <c r="CS103" s="143"/>
      <c r="CT103" s="143"/>
      <c r="CU103" s="143"/>
      <c r="CV103" s="143"/>
      <c r="CW103" s="143"/>
      <c r="CX103" s="143"/>
      <c r="CY103" s="143"/>
      <c r="CZ103" s="143"/>
      <c r="DA103" s="143"/>
      <c r="DB103" s="143"/>
      <c r="DC103" s="143"/>
      <c r="DD103" s="143"/>
      <c r="DE103" s="197"/>
    </row>
    <row r="104" spans="1:109" s="198" customFormat="1" ht="52.5" customHeight="1">
      <c r="A104" s="372">
        <v>182</v>
      </c>
      <c r="B104" s="352" t="s">
        <v>174</v>
      </c>
      <c r="C104" s="320" t="s">
        <v>2</v>
      </c>
      <c r="D104" s="352" t="s">
        <v>175</v>
      </c>
      <c r="E104" s="320" t="s">
        <v>2</v>
      </c>
      <c r="F104" s="320"/>
      <c r="G104" s="288" t="s">
        <v>665</v>
      </c>
      <c r="H104" s="288" t="s">
        <v>666</v>
      </c>
      <c r="I104" s="312" t="s">
        <v>612</v>
      </c>
      <c r="J104" s="312" t="s">
        <v>981</v>
      </c>
      <c r="K104" s="312" t="s">
        <v>23</v>
      </c>
      <c r="L104" s="139" t="s">
        <v>42</v>
      </c>
      <c r="M104" s="26"/>
      <c r="N104" s="14"/>
      <c r="O104" s="14"/>
      <c r="P104" s="26"/>
      <c r="Q104" s="26"/>
      <c r="R104" s="26"/>
      <c r="S104" s="25" t="s">
        <v>36</v>
      </c>
      <c r="T104" s="14"/>
      <c r="U104" s="14"/>
      <c r="V104" s="14"/>
      <c r="W104" s="189">
        <f t="shared" si="2"/>
        <v>1</v>
      </c>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70"/>
      <c r="AU104" s="70"/>
      <c r="AV104" s="70"/>
      <c r="AW104" s="70"/>
      <c r="AX104" s="190"/>
      <c r="AY104" s="190"/>
      <c r="AZ104" s="190"/>
      <c r="BA104" s="190"/>
      <c r="BB104" s="190"/>
      <c r="BC104" s="190"/>
      <c r="BD104" s="190"/>
      <c r="BE104" s="190"/>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c r="CN104" s="143"/>
      <c r="CO104" s="143"/>
      <c r="CP104" s="143"/>
      <c r="CQ104" s="143"/>
      <c r="CR104" s="143"/>
      <c r="CS104" s="143"/>
      <c r="CT104" s="143"/>
      <c r="CU104" s="143"/>
      <c r="CV104" s="143"/>
      <c r="CW104" s="143"/>
      <c r="CX104" s="143"/>
      <c r="CY104" s="143"/>
      <c r="CZ104" s="143"/>
      <c r="DA104" s="143"/>
      <c r="DB104" s="143"/>
      <c r="DC104" s="143"/>
      <c r="DD104" s="143"/>
      <c r="DE104" s="197"/>
    </row>
    <row r="105" spans="1:109" s="198" customFormat="1" ht="52.5" customHeight="1">
      <c r="A105" s="371"/>
      <c r="B105" s="354"/>
      <c r="C105" s="322"/>
      <c r="D105" s="354"/>
      <c r="E105" s="322"/>
      <c r="F105" s="322"/>
      <c r="G105" s="288" t="s">
        <v>667</v>
      </c>
      <c r="H105" s="288" t="s">
        <v>668</v>
      </c>
      <c r="I105" s="312" t="s">
        <v>612</v>
      </c>
      <c r="J105" s="312" t="s">
        <v>981</v>
      </c>
      <c r="K105" s="312" t="s">
        <v>23</v>
      </c>
      <c r="L105" s="139" t="s">
        <v>42</v>
      </c>
      <c r="M105" s="26"/>
      <c r="N105" s="14"/>
      <c r="O105" s="14"/>
      <c r="P105" s="26"/>
      <c r="Q105" s="26"/>
      <c r="R105" s="26" t="s">
        <v>36</v>
      </c>
      <c r="S105" s="26"/>
      <c r="T105" s="14"/>
      <c r="U105" s="14"/>
      <c r="V105" s="14"/>
      <c r="W105" s="189">
        <f t="shared" si="2"/>
        <v>1</v>
      </c>
      <c r="X105" s="190"/>
      <c r="Y105" s="190"/>
      <c r="Z105" s="190"/>
      <c r="AA105" s="190"/>
      <c r="AB105" s="190"/>
      <c r="AC105" s="190"/>
      <c r="AD105" s="190"/>
      <c r="AE105" s="190"/>
      <c r="AF105" s="190"/>
      <c r="AG105" s="190"/>
      <c r="AH105" s="190"/>
      <c r="AI105" s="190"/>
      <c r="AJ105" s="190"/>
      <c r="AK105" s="190"/>
      <c r="AL105" s="190"/>
      <c r="AM105" s="190"/>
      <c r="AN105" s="194"/>
      <c r="AO105" s="194"/>
      <c r="AP105" s="194"/>
      <c r="AQ105" s="194"/>
      <c r="AR105" s="194"/>
      <c r="AS105" s="194"/>
      <c r="AT105" s="190"/>
      <c r="AU105" s="190"/>
      <c r="AV105" s="190"/>
      <c r="AW105" s="190"/>
      <c r="AX105" s="190"/>
      <c r="AY105" s="190"/>
      <c r="AZ105" s="190"/>
      <c r="BA105" s="190"/>
      <c r="BB105" s="190"/>
      <c r="BC105" s="190"/>
      <c r="BD105" s="190"/>
      <c r="BE105" s="190"/>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c r="CN105" s="143"/>
      <c r="CO105" s="143"/>
      <c r="CP105" s="143"/>
      <c r="CQ105" s="143"/>
      <c r="CR105" s="143"/>
      <c r="CS105" s="143"/>
      <c r="CT105" s="143"/>
      <c r="CU105" s="143"/>
      <c r="CV105" s="143"/>
      <c r="CW105" s="143"/>
      <c r="CX105" s="143"/>
      <c r="CY105" s="143"/>
      <c r="CZ105" s="143"/>
      <c r="DA105" s="143"/>
      <c r="DB105" s="143"/>
      <c r="DC105" s="143"/>
      <c r="DD105" s="143"/>
      <c r="DE105" s="197"/>
    </row>
    <row r="106" spans="1:109" s="198" customFormat="1" ht="63">
      <c r="A106" s="25">
        <v>184</v>
      </c>
      <c r="B106" s="217" t="s">
        <v>177</v>
      </c>
      <c r="C106" s="76" t="s">
        <v>4</v>
      </c>
      <c r="D106" s="94" t="s">
        <v>176</v>
      </c>
      <c r="E106" s="76" t="s">
        <v>4</v>
      </c>
      <c r="F106" s="76" t="s">
        <v>36</v>
      </c>
      <c r="G106" s="42" t="s">
        <v>176</v>
      </c>
      <c r="H106" s="288" t="s">
        <v>1402</v>
      </c>
      <c r="I106" s="312" t="s">
        <v>612</v>
      </c>
      <c r="J106" s="312" t="s">
        <v>981</v>
      </c>
      <c r="K106" s="76" t="s">
        <v>23</v>
      </c>
      <c r="L106" s="139" t="s">
        <v>42</v>
      </c>
      <c r="M106" s="14"/>
      <c r="N106" s="14"/>
      <c r="O106" s="14"/>
      <c r="P106" s="26" t="s">
        <v>36</v>
      </c>
      <c r="Q106" s="26"/>
      <c r="R106" s="26"/>
      <c r="S106" s="14"/>
      <c r="T106" s="14"/>
      <c r="U106" s="14"/>
      <c r="V106" s="14"/>
      <c r="W106" s="189">
        <f t="shared" si="2"/>
        <v>1</v>
      </c>
      <c r="X106" s="190"/>
      <c r="Y106" s="190"/>
      <c r="Z106" s="190"/>
      <c r="AA106" s="190"/>
      <c r="AB106" s="190"/>
      <c r="AC106" s="190"/>
      <c r="AD106" s="190"/>
      <c r="AE106" s="192"/>
      <c r="AF106" s="192"/>
      <c r="AG106" s="192"/>
      <c r="AH106" s="192"/>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c r="BC106" s="190"/>
      <c r="BD106" s="190"/>
      <c r="BE106" s="190"/>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c r="CN106" s="143"/>
      <c r="CO106" s="143"/>
      <c r="CP106" s="143"/>
      <c r="CQ106" s="143"/>
      <c r="CR106" s="143"/>
      <c r="CS106" s="143"/>
      <c r="CT106" s="143"/>
      <c r="CU106" s="143"/>
      <c r="CV106" s="143"/>
      <c r="CW106" s="143"/>
      <c r="CX106" s="143"/>
      <c r="CY106" s="143"/>
      <c r="CZ106" s="143"/>
      <c r="DA106" s="143"/>
      <c r="DB106" s="143"/>
      <c r="DC106" s="143"/>
      <c r="DD106" s="143"/>
      <c r="DE106" s="197"/>
    </row>
    <row r="107" spans="1:109">
      <c r="A107" s="364" t="s">
        <v>11</v>
      </c>
      <c r="B107" s="365"/>
      <c r="C107" s="365"/>
      <c r="D107" s="366"/>
      <c r="E107" s="137" t="s">
        <v>27</v>
      </c>
      <c r="F107" s="137"/>
      <c r="G107" s="137"/>
      <c r="H107" s="137"/>
      <c r="I107" s="137"/>
      <c r="J107" s="137"/>
      <c r="K107" s="137" t="s">
        <v>27</v>
      </c>
      <c r="L107" s="137" t="s">
        <v>27</v>
      </c>
      <c r="M107" s="137" t="s">
        <v>554</v>
      </c>
      <c r="N107" s="137" t="s">
        <v>27</v>
      </c>
      <c r="O107" s="137" t="s">
        <v>27</v>
      </c>
      <c r="P107" s="137" t="s">
        <v>27</v>
      </c>
      <c r="Q107" s="137" t="s">
        <v>27</v>
      </c>
      <c r="R107" s="137" t="s">
        <v>27</v>
      </c>
      <c r="S107" s="137" t="s">
        <v>27</v>
      </c>
      <c r="T107" s="137" t="s">
        <v>27</v>
      </c>
      <c r="U107" s="137" t="s">
        <v>27</v>
      </c>
      <c r="V107" s="137" t="s">
        <v>27</v>
      </c>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c r="CN107" s="143"/>
      <c r="CO107" s="143"/>
      <c r="CP107" s="143"/>
      <c r="CQ107" s="143"/>
      <c r="CR107" s="143"/>
      <c r="CS107" s="143"/>
      <c r="CT107" s="143"/>
      <c r="CU107" s="143"/>
      <c r="CV107" s="143"/>
      <c r="CW107" s="143"/>
      <c r="CX107" s="143"/>
      <c r="CY107" s="143"/>
      <c r="CZ107" s="143"/>
      <c r="DA107" s="143"/>
      <c r="DB107" s="143"/>
      <c r="DC107" s="143"/>
      <c r="DD107" s="143"/>
      <c r="DE107" s="143"/>
    </row>
    <row r="108" spans="1:109">
      <c r="A108" s="364" t="s">
        <v>178</v>
      </c>
      <c r="B108" s="365"/>
      <c r="C108" s="365"/>
      <c r="D108" s="366"/>
      <c r="E108" s="137" t="s">
        <v>27</v>
      </c>
      <c r="F108" s="137"/>
      <c r="G108" s="137"/>
      <c r="H108" s="137"/>
      <c r="I108" s="137"/>
      <c r="J108" s="137"/>
      <c r="K108" s="137" t="s">
        <v>27</v>
      </c>
      <c r="L108" s="137" t="s">
        <v>27</v>
      </c>
      <c r="M108" s="137" t="s">
        <v>27</v>
      </c>
      <c r="N108" s="137" t="s">
        <v>27</v>
      </c>
      <c r="O108" s="137" t="s">
        <v>27</v>
      </c>
      <c r="P108" s="137" t="s">
        <v>27</v>
      </c>
      <c r="Q108" s="137" t="s">
        <v>27</v>
      </c>
      <c r="R108" s="137" t="s">
        <v>27</v>
      </c>
      <c r="S108" s="137" t="s">
        <v>27</v>
      </c>
      <c r="T108" s="137" t="s">
        <v>27</v>
      </c>
      <c r="U108" s="137" t="s">
        <v>27</v>
      </c>
      <c r="V108" s="137" t="s">
        <v>27</v>
      </c>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c r="CN108" s="143"/>
      <c r="CO108" s="143"/>
      <c r="CP108" s="143"/>
      <c r="CQ108" s="143"/>
      <c r="CR108" s="143"/>
      <c r="CS108" s="143"/>
      <c r="CT108" s="143"/>
      <c r="CU108" s="143"/>
      <c r="CV108" s="143"/>
      <c r="CW108" s="143"/>
      <c r="CX108" s="143"/>
      <c r="CY108" s="143"/>
      <c r="CZ108" s="143"/>
      <c r="DA108" s="143"/>
      <c r="DB108" s="143"/>
      <c r="DC108" s="143"/>
      <c r="DD108" s="143"/>
      <c r="DE108" s="143"/>
    </row>
    <row r="109" spans="1:109" s="198" customFormat="1" ht="63">
      <c r="A109" s="26">
        <v>187</v>
      </c>
      <c r="B109" s="311" t="s">
        <v>179</v>
      </c>
      <c r="C109" s="312" t="s">
        <v>1</v>
      </c>
      <c r="D109" s="311" t="s">
        <v>180</v>
      </c>
      <c r="E109" s="312" t="s">
        <v>3</v>
      </c>
      <c r="F109" s="312"/>
      <c r="G109" s="311" t="s">
        <v>180</v>
      </c>
      <c r="H109" s="311" t="s">
        <v>1403</v>
      </c>
      <c r="I109" s="312" t="s">
        <v>612</v>
      </c>
      <c r="J109" s="312" t="s">
        <v>981</v>
      </c>
      <c r="K109" s="312" t="s">
        <v>23</v>
      </c>
      <c r="L109" s="139" t="s">
        <v>42</v>
      </c>
      <c r="M109" s="26"/>
      <c r="N109" s="14"/>
      <c r="O109" s="26" t="s">
        <v>36</v>
      </c>
      <c r="P109" s="26"/>
      <c r="Q109" s="26"/>
      <c r="R109" s="26"/>
      <c r="S109" s="26"/>
      <c r="T109" s="26"/>
      <c r="U109" s="26"/>
      <c r="V109" s="14"/>
      <c r="W109" s="189">
        <f t="shared" si="2"/>
        <v>1</v>
      </c>
      <c r="X109" s="190"/>
      <c r="Y109" s="190"/>
      <c r="Z109" s="190"/>
      <c r="AA109" s="190"/>
      <c r="AB109" s="191"/>
      <c r="AC109" s="191"/>
      <c r="AD109" s="191"/>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c r="CN109" s="143"/>
      <c r="CO109" s="143"/>
      <c r="CP109" s="143"/>
      <c r="CQ109" s="143"/>
      <c r="CR109" s="143"/>
      <c r="CS109" s="143"/>
      <c r="CT109" s="143"/>
      <c r="CU109" s="143"/>
      <c r="CV109" s="143"/>
      <c r="CW109" s="143"/>
      <c r="CX109" s="143"/>
      <c r="CY109" s="143"/>
      <c r="CZ109" s="143"/>
      <c r="DA109" s="143"/>
      <c r="DB109" s="143"/>
      <c r="DC109" s="143"/>
      <c r="DD109" s="143"/>
      <c r="DE109" s="197"/>
    </row>
    <row r="110" spans="1:109" s="198" customFormat="1" ht="63">
      <c r="A110" s="26">
        <v>189</v>
      </c>
      <c r="B110" s="311" t="s">
        <v>181</v>
      </c>
      <c r="C110" s="312" t="s">
        <v>2</v>
      </c>
      <c r="D110" s="311" t="s">
        <v>182</v>
      </c>
      <c r="E110" s="312" t="s">
        <v>2</v>
      </c>
      <c r="F110" s="312"/>
      <c r="G110" s="311" t="s">
        <v>182</v>
      </c>
      <c r="H110" s="311" t="s">
        <v>1404</v>
      </c>
      <c r="I110" s="312" t="s">
        <v>612</v>
      </c>
      <c r="J110" s="312" t="s">
        <v>981</v>
      </c>
      <c r="K110" s="312" t="s">
        <v>23</v>
      </c>
      <c r="L110" s="139" t="s">
        <v>42</v>
      </c>
      <c r="M110" s="26"/>
      <c r="N110" s="14"/>
      <c r="O110" s="26"/>
      <c r="P110" s="26"/>
      <c r="Q110" s="26"/>
      <c r="R110" s="26"/>
      <c r="S110" s="26" t="s">
        <v>36</v>
      </c>
      <c r="T110" s="26"/>
      <c r="U110" s="26"/>
      <c r="V110" s="14"/>
      <c r="W110" s="189">
        <f t="shared" si="2"/>
        <v>1</v>
      </c>
      <c r="X110" s="190"/>
      <c r="Y110" s="190"/>
      <c r="Z110" s="190"/>
      <c r="AA110" s="190"/>
      <c r="AB110" s="190"/>
      <c r="AC110" s="190"/>
      <c r="AD110" s="190"/>
      <c r="AE110" s="192"/>
      <c r="AF110" s="192"/>
      <c r="AG110" s="192"/>
      <c r="AH110" s="192"/>
      <c r="AI110" s="190"/>
      <c r="AJ110" s="190"/>
      <c r="AK110" s="190"/>
      <c r="AL110" s="190"/>
      <c r="AM110" s="190"/>
      <c r="AN110" s="190"/>
      <c r="AO110" s="190"/>
      <c r="AP110" s="190"/>
      <c r="AQ110" s="190"/>
      <c r="AR110" s="190"/>
      <c r="AS110" s="190"/>
      <c r="AT110" s="70"/>
      <c r="AU110" s="70"/>
      <c r="AV110" s="70"/>
      <c r="AW110" s="70"/>
      <c r="AX110" s="190"/>
      <c r="AY110" s="190"/>
      <c r="AZ110" s="190"/>
      <c r="BA110" s="190"/>
      <c r="BB110" s="190"/>
      <c r="BC110" s="190"/>
      <c r="BD110" s="190"/>
      <c r="BE110" s="190"/>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c r="CN110" s="143"/>
      <c r="CO110" s="143"/>
      <c r="CP110" s="143"/>
      <c r="CQ110" s="143"/>
      <c r="CR110" s="143"/>
      <c r="CS110" s="143"/>
      <c r="CT110" s="143"/>
      <c r="CU110" s="143"/>
      <c r="CV110" s="143"/>
      <c r="CW110" s="143"/>
      <c r="CX110" s="143"/>
      <c r="CY110" s="143"/>
      <c r="CZ110" s="143"/>
      <c r="DA110" s="143"/>
      <c r="DB110" s="143"/>
      <c r="DC110" s="143"/>
      <c r="DD110" s="143"/>
      <c r="DE110" s="197"/>
    </row>
    <row r="111" spans="1:109" s="198" customFormat="1" ht="36" customHeight="1">
      <c r="A111" s="361">
        <v>190</v>
      </c>
      <c r="B111" s="352" t="s">
        <v>183</v>
      </c>
      <c r="C111" s="320" t="s">
        <v>2</v>
      </c>
      <c r="D111" s="352" t="s">
        <v>184</v>
      </c>
      <c r="E111" s="320" t="s">
        <v>2</v>
      </c>
      <c r="F111" s="320"/>
      <c r="G111" s="320" t="s">
        <v>184</v>
      </c>
      <c r="H111" s="311" t="s">
        <v>669</v>
      </c>
      <c r="I111" s="312" t="s">
        <v>612</v>
      </c>
      <c r="J111" s="312" t="s">
        <v>981</v>
      </c>
      <c r="K111" s="312" t="s">
        <v>23</v>
      </c>
      <c r="L111" s="139" t="s">
        <v>42</v>
      </c>
      <c r="M111" s="26"/>
      <c r="N111" s="14"/>
      <c r="O111" s="26"/>
      <c r="P111" s="26"/>
      <c r="Q111" s="26"/>
      <c r="R111" s="26"/>
      <c r="S111" s="26" t="s">
        <v>36</v>
      </c>
      <c r="T111" s="26"/>
      <c r="U111" s="26"/>
      <c r="V111" s="14"/>
      <c r="W111" s="189">
        <f t="shared" si="2"/>
        <v>1</v>
      </c>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70"/>
      <c r="AU111" s="70"/>
      <c r="AV111" s="70"/>
      <c r="AW111" s="70"/>
      <c r="AX111" s="190"/>
      <c r="AY111" s="190"/>
      <c r="AZ111" s="190"/>
      <c r="BA111" s="190"/>
      <c r="BB111" s="190"/>
      <c r="BC111" s="190"/>
      <c r="BD111" s="190"/>
      <c r="BE111" s="190"/>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c r="CN111" s="143"/>
      <c r="CO111" s="143"/>
      <c r="CP111" s="143"/>
      <c r="CQ111" s="143"/>
      <c r="CR111" s="143"/>
      <c r="CS111" s="143"/>
      <c r="CT111" s="143"/>
      <c r="CU111" s="143"/>
      <c r="CV111" s="143"/>
      <c r="CW111" s="143"/>
      <c r="CX111" s="143"/>
      <c r="CY111" s="143"/>
      <c r="CZ111" s="143"/>
      <c r="DA111" s="143"/>
      <c r="DB111" s="143"/>
      <c r="DC111" s="143"/>
      <c r="DD111" s="143"/>
      <c r="DE111" s="197"/>
    </row>
    <row r="112" spans="1:109" s="198" customFormat="1" ht="36" customHeight="1">
      <c r="A112" s="362"/>
      <c r="B112" s="353"/>
      <c r="C112" s="321"/>
      <c r="D112" s="353"/>
      <c r="E112" s="321"/>
      <c r="F112" s="321"/>
      <c r="G112" s="321"/>
      <c r="H112" s="311" t="s">
        <v>670</v>
      </c>
      <c r="I112" s="312" t="s">
        <v>612</v>
      </c>
      <c r="J112" s="312" t="s">
        <v>981</v>
      </c>
      <c r="K112" s="312" t="s">
        <v>23</v>
      </c>
      <c r="L112" s="139" t="s">
        <v>42</v>
      </c>
      <c r="M112" s="26"/>
      <c r="N112" s="14"/>
      <c r="O112" s="26"/>
      <c r="P112" s="26"/>
      <c r="Q112" s="26"/>
      <c r="R112" s="26" t="s">
        <v>36</v>
      </c>
      <c r="S112" s="26"/>
      <c r="T112" s="26"/>
      <c r="U112" s="26"/>
      <c r="V112" s="14"/>
      <c r="W112" s="189">
        <f t="shared" si="2"/>
        <v>1</v>
      </c>
      <c r="X112" s="190"/>
      <c r="Y112" s="190"/>
      <c r="Z112" s="190"/>
      <c r="AA112" s="190"/>
      <c r="AB112" s="190"/>
      <c r="AC112" s="190"/>
      <c r="AD112" s="190"/>
      <c r="AE112" s="190"/>
      <c r="AF112" s="190"/>
      <c r="AG112" s="190"/>
      <c r="AH112" s="190"/>
      <c r="AI112" s="190"/>
      <c r="AJ112" s="190"/>
      <c r="AK112" s="190"/>
      <c r="AL112" s="190"/>
      <c r="AM112" s="190"/>
      <c r="AN112" s="194"/>
      <c r="AO112" s="194"/>
      <c r="AP112" s="194"/>
      <c r="AQ112" s="194"/>
      <c r="AR112" s="194"/>
      <c r="AS112" s="194"/>
      <c r="AT112" s="190"/>
      <c r="AU112" s="190"/>
      <c r="AV112" s="190"/>
      <c r="AW112" s="190"/>
      <c r="AX112" s="190"/>
      <c r="AY112" s="190"/>
      <c r="AZ112" s="190"/>
      <c r="BA112" s="190"/>
      <c r="BB112" s="190"/>
      <c r="BC112" s="190"/>
      <c r="BD112" s="190"/>
      <c r="BE112" s="190"/>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c r="CN112" s="143"/>
      <c r="CO112" s="143"/>
      <c r="CP112" s="143"/>
      <c r="CQ112" s="143"/>
      <c r="CR112" s="143"/>
      <c r="CS112" s="143"/>
      <c r="CT112" s="143"/>
      <c r="CU112" s="143"/>
      <c r="CV112" s="143"/>
      <c r="CW112" s="143"/>
      <c r="CX112" s="143"/>
      <c r="CY112" s="143"/>
      <c r="CZ112" s="143"/>
      <c r="DA112" s="143"/>
      <c r="DB112" s="143"/>
      <c r="DC112" s="143"/>
      <c r="DD112" s="143"/>
      <c r="DE112" s="197"/>
    </row>
    <row r="113" spans="1:109" s="198" customFormat="1" ht="36" customHeight="1">
      <c r="A113" s="363"/>
      <c r="B113" s="354"/>
      <c r="C113" s="322"/>
      <c r="D113" s="354"/>
      <c r="E113" s="322"/>
      <c r="F113" s="322"/>
      <c r="G113" s="322"/>
      <c r="H113" s="311" t="s">
        <v>671</v>
      </c>
      <c r="I113" s="312" t="s">
        <v>612</v>
      </c>
      <c r="J113" s="312" t="s">
        <v>981</v>
      </c>
      <c r="K113" s="312" t="s">
        <v>23</v>
      </c>
      <c r="L113" s="139" t="s">
        <v>42</v>
      </c>
      <c r="M113" s="26"/>
      <c r="N113" s="14"/>
      <c r="O113" s="26"/>
      <c r="P113" s="26"/>
      <c r="Q113" s="26"/>
      <c r="R113" s="26"/>
      <c r="S113" s="26"/>
      <c r="T113" s="26" t="s">
        <v>36</v>
      </c>
      <c r="U113" s="26"/>
      <c r="V113" s="14"/>
      <c r="W113" s="189">
        <f t="shared" si="2"/>
        <v>1</v>
      </c>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5"/>
      <c r="AY113" s="195"/>
      <c r="AZ113" s="195"/>
      <c r="BA113" s="190"/>
      <c r="BB113" s="190"/>
      <c r="BC113" s="190"/>
      <c r="BD113" s="190"/>
      <c r="BE113" s="190"/>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c r="CN113" s="143"/>
      <c r="CO113" s="143"/>
      <c r="CP113" s="143"/>
      <c r="CQ113" s="143"/>
      <c r="CR113" s="143"/>
      <c r="CS113" s="143"/>
      <c r="CT113" s="143"/>
      <c r="CU113" s="143"/>
      <c r="CV113" s="143"/>
      <c r="CW113" s="143"/>
      <c r="CX113" s="143"/>
      <c r="CY113" s="143"/>
      <c r="CZ113" s="143"/>
      <c r="DA113" s="143"/>
      <c r="DB113" s="143"/>
      <c r="DC113" s="143"/>
      <c r="DD113" s="143"/>
      <c r="DE113" s="197"/>
    </row>
    <row r="114" spans="1:109" s="198" customFormat="1" ht="47.25">
      <c r="A114" s="26">
        <v>193</v>
      </c>
      <c r="B114" s="311" t="s">
        <v>185</v>
      </c>
      <c r="C114" s="312" t="s">
        <v>3</v>
      </c>
      <c r="D114" s="311" t="s">
        <v>186</v>
      </c>
      <c r="E114" s="312" t="s">
        <v>3</v>
      </c>
      <c r="F114" s="312"/>
      <c r="G114" s="311" t="s">
        <v>186</v>
      </c>
      <c r="H114" s="311" t="s">
        <v>1405</v>
      </c>
      <c r="I114" s="312" t="s">
        <v>612</v>
      </c>
      <c r="J114" s="312" t="s">
        <v>981</v>
      </c>
      <c r="K114" s="312" t="s">
        <v>23</v>
      </c>
      <c r="L114" s="139" t="s">
        <v>42</v>
      </c>
      <c r="M114" s="26"/>
      <c r="N114" s="26"/>
      <c r="O114" s="26"/>
      <c r="P114" s="26" t="s">
        <v>36</v>
      </c>
      <c r="Q114" s="26"/>
      <c r="R114" s="26"/>
      <c r="S114" s="26"/>
      <c r="T114" s="26"/>
      <c r="U114" s="26"/>
      <c r="V114" s="26"/>
      <c r="W114" s="189">
        <f t="shared" si="2"/>
        <v>1</v>
      </c>
      <c r="X114" s="199"/>
      <c r="Y114" s="199"/>
      <c r="Z114" s="199"/>
      <c r="AA114" s="199"/>
      <c r="AB114" s="199"/>
      <c r="AC114" s="199"/>
      <c r="AD114" s="199"/>
      <c r="AE114" s="192"/>
      <c r="AF114" s="192"/>
      <c r="AG114" s="192"/>
      <c r="AH114" s="192"/>
      <c r="AI114" s="199"/>
      <c r="AJ114" s="199"/>
      <c r="AK114" s="199"/>
      <c r="AL114" s="199"/>
      <c r="AM114" s="199"/>
      <c r="AN114" s="199"/>
      <c r="AO114" s="199"/>
      <c r="AP114" s="199"/>
      <c r="AQ114" s="199"/>
      <c r="AR114" s="199"/>
      <c r="AS114" s="199"/>
      <c r="AT114" s="199"/>
      <c r="AU114" s="199"/>
      <c r="AV114" s="199"/>
      <c r="AW114" s="199"/>
      <c r="AX114" s="199"/>
      <c r="AY114" s="199"/>
      <c r="AZ114" s="199"/>
      <c r="BA114" s="199"/>
      <c r="BB114" s="199"/>
      <c r="BC114" s="199"/>
      <c r="BD114" s="199"/>
      <c r="BE114" s="199"/>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c r="CN114" s="143"/>
      <c r="CO114" s="143"/>
      <c r="CP114" s="143"/>
      <c r="CQ114" s="143"/>
      <c r="CR114" s="143"/>
      <c r="CS114" s="143"/>
      <c r="CT114" s="143"/>
      <c r="CU114" s="143"/>
      <c r="CV114" s="143"/>
      <c r="CW114" s="143"/>
      <c r="CX114" s="143"/>
      <c r="CY114" s="143"/>
      <c r="CZ114" s="143"/>
      <c r="DA114" s="143"/>
      <c r="DB114" s="143"/>
      <c r="DC114" s="143"/>
      <c r="DD114" s="143"/>
      <c r="DE114" s="197"/>
    </row>
    <row r="115" spans="1:109" s="198" customFormat="1" ht="111.75" customHeight="1">
      <c r="A115" s="26">
        <v>196</v>
      </c>
      <c r="B115" s="98" t="s">
        <v>188</v>
      </c>
      <c r="C115" s="312" t="s">
        <v>2</v>
      </c>
      <c r="D115" s="8" t="s">
        <v>187</v>
      </c>
      <c r="E115" s="312" t="s">
        <v>2</v>
      </c>
      <c r="F115" s="312"/>
      <c r="G115" s="8" t="s">
        <v>187</v>
      </c>
      <c r="H115" s="311" t="s">
        <v>1406</v>
      </c>
      <c r="I115" s="312" t="s">
        <v>612</v>
      </c>
      <c r="J115" s="312" t="s">
        <v>981</v>
      </c>
      <c r="K115" s="312" t="s">
        <v>23</v>
      </c>
      <c r="L115" s="139" t="s">
        <v>42</v>
      </c>
      <c r="M115" s="26"/>
      <c r="N115" s="26"/>
      <c r="O115" s="26"/>
      <c r="P115" s="26"/>
      <c r="Q115" s="14" t="s">
        <v>36</v>
      </c>
      <c r="R115" s="26"/>
      <c r="S115" s="26"/>
      <c r="T115" s="26"/>
      <c r="U115" s="26"/>
      <c r="V115" s="26"/>
      <c r="W115" s="189">
        <f t="shared" si="2"/>
        <v>1</v>
      </c>
      <c r="X115" s="70" t="s">
        <v>975</v>
      </c>
      <c r="Y115" s="70" t="s">
        <v>975</v>
      </c>
      <c r="Z115" s="70" t="s">
        <v>975</v>
      </c>
      <c r="AA115" s="70" t="s">
        <v>975</v>
      </c>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0"/>
      <c r="BA115" s="190"/>
      <c r="BB115" s="190"/>
      <c r="BC115" s="190"/>
      <c r="BD115" s="190"/>
      <c r="BE115" s="190"/>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c r="CN115" s="143"/>
      <c r="CO115" s="143"/>
      <c r="CP115" s="143"/>
      <c r="CQ115" s="143"/>
      <c r="CR115" s="143"/>
      <c r="CS115" s="143"/>
      <c r="CT115" s="143"/>
      <c r="CU115" s="143"/>
      <c r="CV115" s="143"/>
      <c r="CW115" s="143"/>
      <c r="CX115" s="143"/>
      <c r="CY115" s="143"/>
      <c r="CZ115" s="143"/>
      <c r="DA115" s="143"/>
      <c r="DB115" s="143"/>
      <c r="DC115" s="143"/>
      <c r="DD115" s="143"/>
      <c r="DE115" s="197"/>
    </row>
    <row r="116" spans="1:109" s="198" customFormat="1" ht="54" customHeight="1">
      <c r="A116" s="361">
        <v>198</v>
      </c>
      <c r="B116" s="352" t="s">
        <v>189</v>
      </c>
      <c r="C116" s="320" t="s">
        <v>3</v>
      </c>
      <c r="D116" s="352" t="s">
        <v>190</v>
      </c>
      <c r="E116" s="320" t="s">
        <v>3</v>
      </c>
      <c r="F116" s="320"/>
      <c r="G116" s="320" t="s">
        <v>672</v>
      </c>
      <c r="H116" s="288" t="s">
        <v>673</v>
      </c>
      <c r="I116" s="312" t="s">
        <v>612</v>
      </c>
      <c r="J116" s="312" t="s">
        <v>981</v>
      </c>
      <c r="K116" s="312" t="s">
        <v>23</v>
      </c>
      <c r="L116" s="139" t="s">
        <v>42</v>
      </c>
      <c r="M116" s="26"/>
      <c r="N116" s="26" t="s">
        <v>36</v>
      </c>
      <c r="O116" s="26"/>
      <c r="P116" s="26"/>
      <c r="Q116" s="26"/>
      <c r="R116" s="26"/>
      <c r="S116" s="26"/>
      <c r="T116" s="26"/>
      <c r="U116" s="26"/>
      <c r="V116" s="26"/>
      <c r="W116" s="189">
        <f t="shared" si="2"/>
        <v>1</v>
      </c>
      <c r="X116" s="70"/>
      <c r="Y116" s="70" t="s">
        <v>976</v>
      </c>
      <c r="Z116" s="70"/>
      <c r="AA116" s="70"/>
      <c r="AB116" s="190"/>
      <c r="AC116" s="190"/>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0"/>
      <c r="AZ116" s="190"/>
      <c r="BA116" s="190"/>
      <c r="BB116" s="190"/>
      <c r="BC116" s="190"/>
      <c r="BD116" s="190"/>
      <c r="BE116" s="190"/>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c r="CN116" s="143"/>
      <c r="CO116" s="143"/>
      <c r="CP116" s="143"/>
      <c r="CQ116" s="143"/>
      <c r="CR116" s="143"/>
      <c r="CS116" s="143"/>
      <c r="CT116" s="143"/>
      <c r="CU116" s="143"/>
      <c r="CV116" s="143"/>
      <c r="CW116" s="143"/>
      <c r="CX116" s="143"/>
      <c r="CY116" s="143"/>
      <c r="CZ116" s="143"/>
      <c r="DA116" s="143"/>
      <c r="DB116" s="143"/>
      <c r="DC116" s="143"/>
      <c r="DD116" s="143"/>
      <c r="DE116" s="197"/>
    </row>
    <row r="117" spans="1:109" s="198" customFormat="1" ht="64.5" customHeight="1">
      <c r="A117" s="362"/>
      <c r="B117" s="353"/>
      <c r="C117" s="321"/>
      <c r="D117" s="353"/>
      <c r="E117" s="321"/>
      <c r="F117" s="321"/>
      <c r="G117" s="321"/>
      <c r="H117" s="288" t="s">
        <v>1407</v>
      </c>
      <c r="I117" s="312"/>
      <c r="J117" s="312"/>
      <c r="K117" s="312" t="s">
        <v>23</v>
      </c>
      <c r="L117" s="139"/>
      <c r="M117" s="26"/>
      <c r="N117" s="26"/>
      <c r="O117" s="26"/>
      <c r="P117" s="26"/>
      <c r="Q117" s="26" t="s">
        <v>36</v>
      </c>
      <c r="R117" s="26"/>
      <c r="S117" s="26"/>
      <c r="T117" s="26"/>
      <c r="U117" s="26"/>
      <c r="V117" s="26"/>
      <c r="W117" s="189">
        <f t="shared" si="2"/>
        <v>1</v>
      </c>
      <c r="X117" s="70"/>
      <c r="Y117" s="70"/>
      <c r="Z117" s="70"/>
      <c r="AA117" s="70"/>
      <c r="AB117" s="190"/>
      <c r="AC117" s="190"/>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0"/>
      <c r="AY117" s="190"/>
      <c r="AZ117" s="190"/>
      <c r="BA117" s="190"/>
      <c r="BB117" s="190"/>
      <c r="BC117" s="190"/>
      <c r="BD117" s="190"/>
      <c r="BE117" s="190"/>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c r="CN117" s="143"/>
      <c r="CO117" s="143"/>
      <c r="CP117" s="143"/>
      <c r="CQ117" s="143"/>
      <c r="CR117" s="143"/>
      <c r="CS117" s="143"/>
      <c r="CT117" s="143"/>
      <c r="CU117" s="143"/>
      <c r="CV117" s="143"/>
      <c r="CW117" s="143"/>
      <c r="CX117" s="143"/>
      <c r="CY117" s="143"/>
      <c r="CZ117" s="143"/>
      <c r="DA117" s="143"/>
      <c r="DB117" s="143"/>
      <c r="DC117" s="143"/>
      <c r="DD117" s="143"/>
      <c r="DE117" s="197"/>
    </row>
    <row r="118" spans="1:109" s="198" customFormat="1" ht="54" customHeight="1">
      <c r="A118" s="363"/>
      <c r="B118" s="354"/>
      <c r="C118" s="322"/>
      <c r="D118" s="354"/>
      <c r="E118" s="322"/>
      <c r="F118" s="322"/>
      <c r="G118" s="322"/>
      <c r="H118" s="311" t="s">
        <v>674</v>
      </c>
      <c r="I118" s="312" t="s">
        <v>612</v>
      </c>
      <c r="J118" s="312" t="s">
        <v>981</v>
      </c>
      <c r="K118" s="312" t="s">
        <v>23</v>
      </c>
      <c r="L118" s="139" t="s">
        <v>42</v>
      </c>
      <c r="M118" s="26"/>
      <c r="N118" s="26"/>
      <c r="O118" s="26"/>
      <c r="P118" s="26"/>
      <c r="Q118" s="26"/>
      <c r="R118" s="26" t="s">
        <v>36</v>
      </c>
      <c r="S118" s="26"/>
      <c r="T118" s="26"/>
      <c r="U118" s="26"/>
      <c r="V118" s="26"/>
      <c r="W118" s="189">
        <f t="shared" si="2"/>
        <v>1</v>
      </c>
      <c r="X118" s="70"/>
      <c r="Y118" s="70"/>
      <c r="Z118" s="70"/>
      <c r="AA118" s="70"/>
      <c r="AB118" s="190"/>
      <c r="AC118" s="190"/>
      <c r="AD118" s="190"/>
      <c r="AE118" s="190"/>
      <c r="AF118" s="190"/>
      <c r="AG118" s="190"/>
      <c r="AH118" s="190"/>
      <c r="AI118" s="190"/>
      <c r="AJ118" s="190"/>
      <c r="AK118" s="190"/>
      <c r="AL118" s="190"/>
      <c r="AM118" s="190"/>
      <c r="AN118" s="194"/>
      <c r="AO118" s="194"/>
      <c r="AP118" s="194"/>
      <c r="AQ118" s="194"/>
      <c r="AR118" s="194"/>
      <c r="AS118" s="194"/>
      <c r="AT118" s="190"/>
      <c r="AU118" s="190"/>
      <c r="AV118" s="190"/>
      <c r="AW118" s="190"/>
      <c r="AX118" s="190"/>
      <c r="AY118" s="190"/>
      <c r="AZ118" s="190"/>
      <c r="BA118" s="190"/>
      <c r="BB118" s="190"/>
      <c r="BC118" s="190"/>
      <c r="BD118" s="190"/>
      <c r="BE118" s="190"/>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c r="CN118" s="143"/>
      <c r="CO118" s="143"/>
      <c r="CP118" s="143"/>
      <c r="CQ118" s="143"/>
      <c r="CR118" s="143"/>
      <c r="CS118" s="143"/>
      <c r="CT118" s="143"/>
      <c r="CU118" s="143"/>
      <c r="CV118" s="143"/>
      <c r="CW118" s="143"/>
      <c r="CX118" s="143"/>
      <c r="CY118" s="143"/>
      <c r="CZ118" s="143"/>
      <c r="DA118" s="143"/>
      <c r="DB118" s="143"/>
      <c r="DC118" s="143"/>
      <c r="DD118" s="143"/>
      <c r="DE118" s="197"/>
    </row>
    <row r="119" spans="1:109" s="198" customFormat="1" ht="39.75" customHeight="1">
      <c r="A119" s="361">
        <v>200</v>
      </c>
      <c r="B119" s="352" t="s">
        <v>192</v>
      </c>
      <c r="C119" s="320" t="s">
        <v>1</v>
      </c>
      <c r="D119" s="389" t="s">
        <v>191</v>
      </c>
      <c r="E119" s="320" t="s">
        <v>3</v>
      </c>
      <c r="F119" s="320"/>
      <c r="G119" s="311" t="s">
        <v>675</v>
      </c>
      <c r="H119" s="288" t="s">
        <v>676</v>
      </c>
      <c r="I119" s="312" t="s">
        <v>612</v>
      </c>
      <c r="J119" s="312" t="s">
        <v>981</v>
      </c>
      <c r="K119" s="312" t="s">
        <v>23</v>
      </c>
      <c r="L119" s="139" t="s">
        <v>42</v>
      </c>
      <c r="M119" s="26"/>
      <c r="N119" s="26" t="s">
        <v>36</v>
      </c>
      <c r="O119" s="26"/>
      <c r="P119" s="26"/>
      <c r="Q119" s="26"/>
      <c r="R119" s="26"/>
      <c r="S119" s="26"/>
      <c r="T119" s="26"/>
      <c r="U119" s="26"/>
      <c r="V119" s="26"/>
      <c r="W119" s="189">
        <f t="shared" si="2"/>
        <v>1</v>
      </c>
      <c r="X119" s="190"/>
      <c r="Y119" s="190"/>
      <c r="Z119" s="190"/>
      <c r="AA119" s="190"/>
      <c r="AB119" s="190"/>
      <c r="AC119" s="190"/>
      <c r="AD119" s="190"/>
      <c r="AE119" s="192"/>
      <c r="AF119" s="192"/>
      <c r="AG119" s="192"/>
      <c r="AH119" s="192"/>
      <c r="AI119" s="190"/>
      <c r="AJ119" s="190"/>
      <c r="AK119" s="190"/>
      <c r="AL119" s="190"/>
      <c r="AM119" s="190"/>
      <c r="AN119" s="190"/>
      <c r="AO119" s="190"/>
      <c r="AP119" s="190"/>
      <c r="AQ119" s="190"/>
      <c r="AR119" s="190"/>
      <c r="AS119" s="190"/>
      <c r="AT119" s="70"/>
      <c r="AU119" s="70"/>
      <c r="AV119" s="70"/>
      <c r="AW119" s="70"/>
      <c r="AX119" s="190"/>
      <c r="AY119" s="190"/>
      <c r="AZ119" s="190"/>
      <c r="BA119" s="190"/>
      <c r="BB119" s="190"/>
      <c r="BC119" s="190"/>
      <c r="BD119" s="190"/>
      <c r="BE119" s="190"/>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c r="CN119" s="143"/>
      <c r="CO119" s="143"/>
      <c r="CP119" s="143"/>
      <c r="CQ119" s="143"/>
      <c r="CR119" s="143"/>
      <c r="CS119" s="143"/>
      <c r="CT119" s="143"/>
      <c r="CU119" s="143"/>
      <c r="CV119" s="143"/>
      <c r="CW119" s="143"/>
      <c r="CX119" s="143"/>
      <c r="CY119" s="143"/>
      <c r="CZ119" s="143"/>
      <c r="DA119" s="143"/>
      <c r="DB119" s="143"/>
      <c r="DC119" s="143"/>
      <c r="DD119" s="143"/>
      <c r="DE119" s="197"/>
    </row>
    <row r="120" spans="1:109" s="198" customFormat="1" ht="47.25">
      <c r="A120" s="362"/>
      <c r="B120" s="353"/>
      <c r="C120" s="321"/>
      <c r="D120" s="404"/>
      <c r="E120" s="321"/>
      <c r="F120" s="321"/>
      <c r="G120" s="311" t="s">
        <v>675</v>
      </c>
      <c r="H120" s="311" t="s">
        <v>677</v>
      </c>
      <c r="I120" s="312" t="s">
        <v>612</v>
      </c>
      <c r="J120" s="312" t="s">
        <v>981</v>
      </c>
      <c r="K120" s="312" t="s">
        <v>23</v>
      </c>
      <c r="L120" s="139" t="s">
        <v>42</v>
      </c>
      <c r="M120" s="26"/>
      <c r="N120" s="26"/>
      <c r="O120" s="26"/>
      <c r="P120" s="26"/>
      <c r="Q120" s="26" t="s">
        <v>36</v>
      </c>
      <c r="R120" s="26"/>
      <c r="S120" s="26"/>
      <c r="T120" s="26"/>
      <c r="U120" s="26"/>
      <c r="V120" s="26"/>
      <c r="W120" s="189">
        <f t="shared" si="2"/>
        <v>1</v>
      </c>
      <c r="X120" s="70" t="s">
        <v>977</v>
      </c>
      <c r="Y120" s="70" t="s">
        <v>977</v>
      </c>
      <c r="Z120" s="70" t="s">
        <v>977</v>
      </c>
      <c r="AA120" s="70" t="s">
        <v>977</v>
      </c>
      <c r="AB120" s="190"/>
      <c r="AC120" s="190"/>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c r="BC120" s="190"/>
      <c r="BD120" s="190"/>
      <c r="BE120" s="190"/>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c r="CN120" s="143"/>
      <c r="CO120" s="143"/>
      <c r="CP120" s="143"/>
      <c r="CQ120" s="143"/>
      <c r="CR120" s="143"/>
      <c r="CS120" s="143"/>
      <c r="CT120" s="143"/>
      <c r="CU120" s="143"/>
      <c r="CV120" s="143"/>
      <c r="CW120" s="143"/>
      <c r="CX120" s="143"/>
      <c r="CY120" s="143"/>
      <c r="CZ120" s="143"/>
      <c r="DA120" s="143"/>
      <c r="DB120" s="143"/>
      <c r="DC120" s="143"/>
      <c r="DD120" s="143"/>
      <c r="DE120" s="197"/>
    </row>
    <row r="121" spans="1:109" s="198" customFormat="1" ht="63">
      <c r="A121" s="26">
        <v>203</v>
      </c>
      <c r="B121" s="311" t="s">
        <v>193</v>
      </c>
      <c r="C121" s="312" t="s">
        <v>3</v>
      </c>
      <c r="D121" s="311" t="s">
        <v>194</v>
      </c>
      <c r="E121" s="312" t="s">
        <v>3</v>
      </c>
      <c r="F121" s="312"/>
      <c r="G121" s="311" t="s">
        <v>194</v>
      </c>
      <c r="H121" s="311" t="s">
        <v>678</v>
      </c>
      <c r="I121" s="312" t="s">
        <v>612</v>
      </c>
      <c r="J121" s="312" t="s">
        <v>981</v>
      </c>
      <c r="K121" s="312" t="s">
        <v>23</v>
      </c>
      <c r="L121" s="139" t="s">
        <v>42</v>
      </c>
      <c r="M121" s="26"/>
      <c r="N121" s="26"/>
      <c r="O121" s="26" t="s">
        <v>36</v>
      </c>
      <c r="P121" s="26"/>
      <c r="Q121" s="26"/>
      <c r="R121" s="26"/>
      <c r="S121" s="26"/>
      <c r="T121" s="26"/>
      <c r="U121" s="26"/>
      <c r="V121" s="26"/>
      <c r="W121" s="189">
        <f t="shared" si="2"/>
        <v>1</v>
      </c>
      <c r="X121" s="190"/>
      <c r="Y121" s="190"/>
      <c r="Z121" s="190"/>
      <c r="AA121" s="190"/>
      <c r="AB121" s="191"/>
      <c r="AC121" s="191"/>
      <c r="AD121" s="191"/>
      <c r="AE121" s="190"/>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c r="BA121" s="190"/>
      <c r="BB121" s="190"/>
      <c r="BC121" s="190"/>
      <c r="BD121" s="190"/>
      <c r="BE121" s="190"/>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c r="CN121" s="143"/>
      <c r="CO121" s="143"/>
      <c r="CP121" s="143"/>
      <c r="CQ121" s="143"/>
      <c r="CR121" s="143"/>
      <c r="CS121" s="143"/>
      <c r="CT121" s="143"/>
      <c r="CU121" s="143"/>
      <c r="CV121" s="143"/>
      <c r="CW121" s="143"/>
      <c r="CX121" s="143"/>
      <c r="CY121" s="143"/>
      <c r="CZ121" s="143"/>
      <c r="DA121" s="143"/>
      <c r="DB121" s="143"/>
      <c r="DC121" s="143"/>
      <c r="DD121" s="143"/>
      <c r="DE121" s="197"/>
    </row>
    <row r="122" spans="1:109" s="198" customFormat="1" ht="78.75">
      <c r="A122" s="26">
        <v>204</v>
      </c>
      <c r="B122" s="311" t="s">
        <v>195</v>
      </c>
      <c r="C122" s="312" t="s">
        <v>2</v>
      </c>
      <c r="D122" s="311" t="s">
        <v>196</v>
      </c>
      <c r="E122" s="312" t="s">
        <v>2</v>
      </c>
      <c r="F122" s="312"/>
      <c r="G122" s="311" t="s">
        <v>196</v>
      </c>
      <c r="H122" s="311" t="s">
        <v>679</v>
      </c>
      <c r="I122" s="312" t="s">
        <v>612</v>
      </c>
      <c r="J122" s="312" t="s">
        <v>981</v>
      </c>
      <c r="K122" s="312" t="s">
        <v>23</v>
      </c>
      <c r="L122" s="139" t="s">
        <v>42</v>
      </c>
      <c r="M122" s="26"/>
      <c r="N122" s="26"/>
      <c r="O122" s="26"/>
      <c r="P122" s="26" t="s">
        <v>36</v>
      </c>
      <c r="Q122" s="26"/>
      <c r="R122" s="26"/>
      <c r="S122" s="26"/>
      <c r="T122" s="26"/>
      <c r="U122" s="26"/>
      <c r="V122" s="26"/>
      <c r="W122" s="189">
        <f t="shared" si="2"/>
        <v>1</v>
      </c>
      <c r="X122" s="190"/>
      <c r="Y122" s="190"/>
      <c r="Z122" s="190"/>
      <c r="AA122" s="190"/>
      <c r="AB122" s="190"/>
      <c r="AC122" s="190"/>
      <c r="AD122" s="190"/>
      <c r="AE122" s="192"/>
      <c r="AF122" s="192"/>
      <c r="AG122" s="192"/>
      <c r="AH122" s="192"/>
      <c r="AI122" s="190"/>
      <c r="AJ122" s="190"/>
      <c r="AK122" s="190"/>
      <c r="AL122" s="190"/>
      <c r="AM122" s="190"/>
      <c r="AN122" s="190"/>
      <c r="AO122" s="190"/>
      <c r="AP122" s="190"/>
      <c r="AQ122" s="190"/>
      <c r="AR122" s="190"/>
      <c r="AS122" s="190"/>
      <c r="AT122" s="190"/>
      <c r="AU122" s="190"/>
      <c r="AV122" s="190"/>
      <c r="AW122" s="190"/>
      <c r="AX122" s="190"/>
      <c r="AY122" s="190"/>
      <c r="AZ122" s="190"/>
      <c r="BA122" s="190"/>
      <c r="BB122" s="190"/>
      <c r="BC122" s="190"/>
      <c r="BD122" s="190"/>
      <c r="BE122" s="190"/>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c r="CN122" s="143"/>
      <c r="CO122" s="143"/>
      <c r="CP122" s="143"/>
      <c r="CQ122" s="143"/>
      <c r="CR122" s="143"/>
      <c r="CS122" s="143"/>
      <c r="CT122" s="143"/>
      <c r="CU122" s="143"/>
      <c r="CV122" s="143"/>
      <c r="CW122" s="143"/>
      <c r="CX122" s="143"/>
      <c r="CY122" s="143"/>
      <c r="CZ122" s="143"/>
      <c r="DA122" s="143"/>
      <c r="DB122" s="143"/>
      <c r="DC122" s="143"/>
      <c r="DD122" s="143"/>
      <c r="DE122" s="197"/>
    </row>
    <row r="123" spans="1:109" s="198" customFormat="1" ht="118.5" customHeight="1">
      <c r="A123" s="26">
        <v>205</v>
      </c>
      <c r="B123" s="311" t="s">
        <v>197</v>
      </c>
      <c r="C123" s="312" t="s">
        <v>2</v>
      </c>
      <c r="D123" s="311" t="s">
        <v>198</v>
      </c>
      <c r="E123" s="312" t="s">
        <v>2</v>
      </c>
      <c r="F123" s="312"/>
      <c r="G123" s="311" t="s">
        <v>198</v>
      </c>
      <c r="H123" s="311" t="s">
        <v>680</v>
      </c>
      <c r="I123" s="312" t="s">
        <v>612</v>
      </c>
      <c r="J123" s="312" t="s">
        <v>981</v>
      </c>
      <c r="K123" s="312" t="s">
        <v>23</v>
      </c>
      <c r="L123" s="139" t="s">
        <v>42</v>
      </c>
      <c r="M123" s="26"/>
      <c r="N123" s="26"/>
      <c r="O123" s="26"/>
      <c r="P123" s="26"/>
      <c r="Q123" s="26"/>
      <c r="R123" s="26"/>
      <c r="S123" s="26"/>
      <c r="T123" s="26" t="s">
        <v>36</v>
      </c>
      <c r="U123" s="26"/>
      <c r="V123" s="26"/>
      <c r="W123" s="189">
        <f t="shared" si="2"/>
        <v>1</v>
      </c>
      <c r="X123" s="190"/>
      <c r="Y123" s="190"/>
      <c r="Z123" s="190"/>
      <c r="AA123" s="190"/>
      <c r="AB123" s="190"/>
      <c r="AC123" s="190"/>
      <c r="AD123" s="190"/>
      <c r="AE123" s="190"/>
      <c r="AF123" s="190"/>
      <c r="AG123" s="190"/>
      <c r="AH123" s="190"/>
      <c r="AI123" s="190"/>
      <c r="AJ123" s="190"/>
      <c r="AK123" s="190"/>
      <c r="AL123" s="190"/>
      <c r="AM123" s="190"/>
      <c r="AN123" s="190"/>
      <c r="AO123" s="190"/>
      <c r="AP123" s="190"/>
      <c r="AQ123" s="190"/>
      <c r="AR123" s="190"/>
      <c r="AS123" s="190"/>
      <c r="AT123" s="190"/>
      <c r="AU123" s="190"/>
      <c r="AV123" s="190"/>
      <c r="AW123" s="190"/>
      <c r="AX123" s="195"/>
      <c r="AY123" s="195"/>
      <c r="AZ123" s="195"/>
      <c r="BA123" s="190"/>
      <c r="BB123" s="190"/>
      <c r="BC123" s="190"/>
      <c r="BD123" s="190"/>
      <c r="BE123" s="190"/>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c r="CN123" s="143"/>
      <c r="CO123" s="143"/>
      <c r="CP123" s="143"/>
      <c r="CQ123" s="143"/>
      <c r="CR123" s="143"/>
      <c r="CS123" s="143"/>
      <c r="CT123" s="143"/>
      <c r="CU123" s="143"/>
      <c r="CV123" s="143"/>
      <c r="CW123" s="143"/>
      <c r="CX123" s="143"/>
      <c r="CY123" s="143"/>
      <c r="CZ123" s="143"/>
      <c r="DA123" s="143"/>
      <c r="DB123" s="143"/>
      <c r="DC123" s="143"/>
      <c r="DD123" s="143"/>
      <c r="DE123" s="197"/>
    </row>
    <row r="124" spans="1:109" s="198" customFormat="1" ht="32.25" customHeight="1">
      <c r="A124" s="361">
        <v>206</v>
      </c>
      <c r="B124" s="389" t="s">
        <v>199</v>
      </c>
      <c r="C124" s="320" t="s">
        <v>3</v>
      </c>
      <c r="D124" s="352" t="s">
        <v>200</v>
      </c>
      <c r="E124" s="320" t="s">
        <v>3</v>
      </c>
      <c r="F124" s="320"/>
      <c r="G124" s="320" t="s">
        <v>200</v>
      </c>
      <c r="H124" s="311" t="s">
        <v>681</v>
      </c>
      <c r="I124" s="312" t="s">
        <v>612</v>
      </c>
      <c r="J124" s="312" t="s">
        <v>981</v>
      </c>
      <c r="K124" s="312" t="s">
        <v>23</v>
      </c>
      <c r="L124" s="139" t="s">
        <v>42</v>
      </c>
      <c r="M124" s="26"/>
      <c r="N124" s="26"/>
      <c r="O124" s="25"/>
      <c r="P124" s="26" t="s">
        <v>36</v>
      </c>
      <c r="Q124" s="25"/>
      <c r="R124" s="25"/>
      <c r="S124" s="25"/>
      <c r="T124" s="25"/>
      <c r="U124" s="25"/>
      <c r="V124" s="26"/>
      <c r="W124" s="189">
        <f t="shared" si="2"/>
        <v>1</v>
      </c>
      <c r="X124" s="190"/>
      <c r="Y124" s="190"/>
      <c r="Z124" s="190"/>
      <c r="AA124" s="190"/>
      <c r="AB124" s="190"/>
      <c r="AC124" s="190"/>
      <c r="AD124" s="190"/>
      <c r="AE124" s="192"/>
      <c r="AF124" s="192"/>
      <c r="AG124" s="192"/>
      <c r="AH124" s="192"/>
      <c r="AI124" s="190"/>
      <c r="AJ124" s="190"/>
      <c r="AK124" s="190"/>
      <c r="AL124" s="190"/>
      <c r="AM124" s="190"/>
      <c r="AN124" s="190"/>
      <c r="AO124" s="190"/>
      <c r="AP124" s="190"/>
      <c r="AQ124" s="190"/>
      <c r="AR124" s="190"/>
      <c r="AS124" s="190"/>
      <c r="AT124" s="190"/>
      <c r="AU124" s="190"/>
      <c r="AV124" s="190"/>
      <c r="AW124" s="190"/>
      <c r="AX124" s="190"/>
      <c r="AY124" s="190"/>
      <c r="AZ124" s="190"/>
      <c r="BA124" s="190"/>
      <c r="BB124" s="190"/>
      <c r="BC124" s="190"/>
      <c r="BD124" s="190"/>
      <c r="BE124" s="190"/>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c r="CN124" s="143"/>
      <c r="CO124" s="143"/>
      <c r="CP124" s="143"/>
      <c r="CQ124" s="143"/>
      <c r="CR124" s="143"/>
      <c r="CS124" s="143"/>
      <c r="CT124" s="143"/>
      <c r="CU124" s="143"/>
      <c r="CV124" s="143"/>
      <c r="CW124" s="143"/>
      <c r="CX124" s="143"/>
      <c r="CY124" s="143"/>
      <c r="CZ124" s="143"/>
      <c r="DA124" s="143"/>
      <c r="DB124" s="143"/>
      <c r="DC124" s="143"/>
      <c r="DD124" s="143"/>
      <c r="DE124" s="197"/>
    </row>
    <row r="125" spans="1:109" s="198" customFormat="1" ht="32.25" customHeight="1">
      <c r="A125" s="363"/>
      <c r="B125" s="390"/>
      <c r="C125" s="322"/>
      <c r="D125" s="354"/>
      <c r="E125" s="322"/>
      <c r="F125" s="322"/>
      <c r="G125" s="322"/>
      <c r="H125" s="311" t="s">
        <v>682</v>
      </c>
      <c r="I125" s="312" t="s">
        <v>612</v>
      </c>
      <c r="J125" s="312" t="s">
        <v>981</v>
      </c>
      <c r="K125" s="312" t="s">
        <v>23</v>
      </c>
      <c r="L125" s="139" t="s">
        <v>42</v>
      </c>
      <c r="M125" s="26"/>
      <c r="N125" s="26"/>
      <c r="O125" s="25"/>
      <c r="P125" s="25"/>
      <c r="Q125" s="25"/>
      <c r="R125" s="25"/>
      <c r="S125" s="25"/>
      <c r="T125" s="25"/>
      <c r="U125" s="26" t="s">
        <v>36</v>
      </c>
      <c r="V125" s="26"/>
      <c r="W125" s="189">
        <f t="shared" si="2"/>
        <v>1</v>
      </c>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6"/>
      <c r="BB125" s="196"/>
      <c r="BC125" s="190"/>
      <c r="BD125" s="190"/>
      <c r="BE125" s="190"/>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c r="CN125" s="143"/>
      <c r="CO125" s="143"/>
      <c r="CP125" s="143"/>
      <c r="CQ125" s="143"/>
      <c r="CR125" s="143"/>
      <c r="CS125" s="143"/>
      <c r="CT125" s="143"/>
      <c r="CU125" s="143"/>
      <c r="CV125" s="143"/>
      <c r="CW125" s="143"/>
      <c r="CX125" s="143"/>
      <c r="CY125" s="143"/>
      <c r="CZ125" s="143"/>
      <c r="DA125" s="143"/>
      <c r="DB125" s="143"/>
      <c r="DC125" s="143"/>
      <c r="DD125" s="143"/>
      <c r="DE125" s="197"/>
    </row>
    <row r="126" spans="1:109">
      <c r="A126" s="364" t="s">
        <v>201</v>
      </c>
      <c r="B126" s="365"/>
      <c r="C126" s="365"/>
      <c r="D126" s="366"/>
      <c r="E126" s="137" t="s">
        <v>27</v>
      </c>
      <c r="F126" s="137"/>
      <c r="G126" s="137"/>
      <c r="H126" s="137"/>
      <c r="I126" s="137"/>
      <c r="J126" s="137"/>
      <c r="K126" s="137" t="s">
        <v>27</v>
      </c>
      <c r="L126" s="137" t="s">
        <v>27</v>
      </c>
      <c r="M126" s="137" t="s">
        <v>35</v>
      </c>
      <c r="N126" s="137" t="s">
        <v>27</v>
      </c>
      <c r="O126" s="137" t="s">
        <v>27</v>
      </c>
      <c r="P126" s="137" t="s">
        <v>27</v>
      </c>
      <c r="Q126" s="137" t="s">
        <v>27</v>
      </c>
      <c r="R126" s="137" t="s">
        <v>27</v>
      </c>
      <c r="S126" s="137" t="s">
        <v>27</v>
      </c>
      <c r="T126" s="137" t="s">
        <v>27</v>
      </c>
      <c r="U126" s="137" t="s">
        <v>27</v>
      </c>
      <c r="V126" s="137" t="s">
        <v>27</v>
      </c>
      <c r="W126" s="137"/>
      <c r="X126" s="137"/>
      <c r="Y126" s="137"/>
      <c r="Z126" s="13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c r="CN126" s="143"/>
      <c r="CO126" s="143"/>
      <c r="CP126" s="143"/>
      <c r="CQ126" s="143"/>
      <c r="CR126" s="143"/>
      <c r="CS126" s="143"/>
      <c r="CT126" s="143"/>
      <c r="CU126" s="143"/>
      <c r="CV126" s="143"/>
      <c r="CW126" s="143"/>
      <c r="CX126" s="143"/>
      <c r="CY126" s="143"/>
      <c r="CZ126" s="143"/>
      <c r="DA126" s="143"/>
      <c r="DB126" s="143"/>
      <c r="DC126" s="143"/>
      <c r="DD126" s="143"/>
      <c r="DE126" s="143"/>
    </row>
    <row r="127" spans="1:109" s="198" customFormat="1" ht="63">
      <c r="A127" s="26">
        <v>208</v>
      </c>
      <c r="B127" s="311" t="s">
        <v>202</v>
      </c>
      <c r="C127" s="312" t="s">
        <v>1</v>
      </c>
      <c r="D127" s="311" t="s">
        <v>203</v>
      </c>
      <c r="E127" s="312" t="s">
        <v>3</v>
      </c>
      <c r="F127" s="312"/>
      <c r="G127" s="311" t="s">
        <v>203</v>
      </c>
      <c r="H127" s="311" t="s">
        <v>203</v>
      </c>
      <c r="I127" s="312" t="s">
        <v>612</v>
      </c>
      <c r="J127" s="312" t="s">
        <v>981</v>
      </c>
      <c r="K127" s="312" t="s">
        <v>23</v>
      </c>
      <c r="L127" s="139" t="s">
        <v>42</v>
      </c>
      <c r="M127" s="26"/>
      <c r="N127" s="26" t="s">
        <v>36</v>
      </c>
      <c r="O127" s="26"/>
      <c r="P127" s="26"/>
      <c r="Q127" s="26"/>
      <c r="R127" s="26"/>
      <c r="S127" s="26"/>
      <c r="T127" s="26"/>
      <c r="U127" s="26"/>
      <c r="V127" s="26"/>
      <c r="W127" s="189">
        <f t="shared" si="2"/>
        <v>1</v>
      </c>
      <c r="X127" s="70" t="s">
        <v>977</v>
      </c>
      <c r="Y127" s="70" t="s">
        <v>977</v>
      </c>
      <c r="Z127" s="70" t="s">
        <v>977</v>
      </c>
      <c r="AA127" s="70" t="s">
        <v>977</v>
      </c>
      <c r="AB127" s="190"/>
      <c r="AC127" s="190"/>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c r="BC127" s="190"/>
      <c r="BD127" s="190"/>
      <c r="BE127" s="190"/>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c r="CN127" s="143"/>
      <c r="CO127" s="143"/>
      <c r="CP127" s="143"/>
      <c r="CQ127" s="143"/>
      <c r="CR127" s="143"/>
      <c r="CS127" s="143"/>
      <c r="CT127" s="143"/>
      <c r="CU127" s="143"/>
      <c r="CV127" s="143"/>
      <c r="CW127" s="143"/>
      <c r="CX127" s="143"/>
      <c r="CY127" s="143"/>
      <c r="CZ127" s="143"/>
      <c r="DA127" s="143"/>
      <c r="DB127" s="143"/>
      <c r="DC127" s="143"/>
      <c r="DD127" s="143"/>
      <c r="DE127" s="197"/>
    </row>
    <row r="128" spans="1:109" s="198" customFormat="1" ht="47.25">
      <c r="A128" s="26">
        <v>211</v>
      </c>
      <c r="B128" s="311" t="s">
        <v>204</v>
      </c>
      <c r="C128" s="312" t="s">
        <v>1</v>
      </c>
      <c r="D128" s="311" t="s">
        <v>205</v>
      </c>
      <c r="E128" s="312" t="s">
        <v>3</v>
      </c>
      <c r="F128" s="312"/>
      <c r="G128" s="311" t="s">
        <v>205</v>
      </c>
      <c r="H128" s="311" t="s">
        <v>205</v>
      </c>
      <c r="I128" s="312" t="s">
        <v>612</v>
      </c>
      <c r="J128" s="312" t="s">
        <v>981</v>
      </c>
      <c r="K128" s="312" t="s">
        <v>23</v>
      </c>
      <c r="L128" s="139" t="s">
        <v>42</v>
      </c>
      <c r="M128" s="26">
        <v>1</v>
      </c>
      <c r="N128" s="26" t="s">
        <v>36</v>
      </c>
      <c r="O128" s="26"/>
      <c r="P128" s="26"/>
      <c r="Q128" s="26"/>
      <c r="R128" s="26"/>
      <c r="S128" s="26"/>
      <c r="T128" s="26"/>
      <c r="U128" s="26"/>
      <c r="V128" s="26"/>
      <c r="W128" s="189">
        <f t="shared" si="2"/>
        <v>1</v>
      </c>
      <c r="X128" s="70" t="s">
        <v>977</v>
      </c>
      <c r="Y128" s="70" t="s">
        <v>977</v>
      </c>
      <c r="Z128" s="70" t="s">
        <v>977</v>
      </c>
      <c r="AA128" s="70" t="s">
        <v>977</v>
      </c>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c r="CN128" s="143"/>
      <c r="CO128" s="143"/>
      <c r="CP128" s="143"/>
      <c r="CQ128" s="143"/>
      <c r="CR128" s="143"/>
      <c r="CS128" s="143"/>
      <c r="CT128" s="143"/>
      <c r="CU128" s="143"/>
      <c r="CV128" s="143"/>
      <c r="CW128" s="143"/>
      <c r="CX128" s="143"/>
      <c r="CY128" s="143"/>
      <c r="CZ128" s="143"/>
      <c r="DA128" s="143"/>
      <c r="DB128" s="143"/>
      <c r="DC128" s="143"/>
      <c r="DD128" s="143"/>
      <c r="DE128" s="197"/>
    </row>
    <row r="129" spans="1:109" s="198" customFormat="1" ht="45" customHeight="1">
      <c r="A129" s="26">
        <v>214</v>
      </c>
      <c r="B129" s="311" t="s">
        <v>206</v>
      </c>
      <c r="C129" s="312" t="s">
        <v>1</v>
      </c>
      <c r="D129" s="311" t="s">
        <v>207</v>
      </c>
      <c r="E129" s="312" t="s">
        <v>3</v>
      </c>
      <c r="F129" s="312"/>
      <c r="G129" s="311" t="s">
        <v>207</v>
      </c>
      <c r="H129" s="311" t="s">
        <v>207</v>
      </c>
      <c r="I129" s="312" t="s">
        <v>612</v>
      </c>
      <c r="J129" s="312" t="s">
        <v>981</v>
      </c>
      <c r="K129" s="312" t="s">
        <v>23</v>
      </c>
      <c r="L129" s="139" t="s">
        <v>42</v>
      </c>
      <c r="M129" s="26"/>
      <c r="N129" s="26"/>
      <c r="O129" s="26"/>
      <c r="P129" s="26"/>
      <c r="Q129" s="26"/>
      <c r="R129" s="26" t="s">
        <v>36</v>
      </c>
      <c r="S129" s="26"/>
      <c r="T129" s="26"/>
      <c r="U129" s="26"/>
      <c r="V129" s="26"/>
      <c r="W129" s="189">
        <f t="shared" si="2"/>
        <v>1</v>
      </c>
      <c r="X129" s="190"/>
      <c r="Y129" s="190"/>
      <c r="Z129" s="190"/>
      <c r="AA129" s="190"/>
      <c r="AB129" s="190"/>
      <c r="AC129" s="190"/>
      <c r="AD129" s="190"/>
      <c r="AE129" s="190"/>
      <c r="AF129" s="190"/>
      <c r="AG129" s="190"/>
      <c r="AH129" s="190"/>
      <c r="AI129" s="190"/>
      <c r="AJ129" s="190"/>
      <c r="AK129" s="190"/>
      <c r="AL129" s="190"/>
      <c r="AM129" s="190"/>
      <c r="AN129" s="194"/>
      <c r="AO129" s="194"/>
      <c r="AP129" s="194"/>
      <c r="AQ129" s="194"/>
      <c r="AR129" s="194"/>
      <c r="AS129" s="194"/>
      <c r="AT129" s="190"/>
      <c r="AU129" s="190"/>
      <c r="AV129" s="190"/>
      <c r="AW129" s="190"/>
      <c r="AX129" s="190"/>
      <c r="AY129" s="190"/>
      <c r="AZ129" s="190"/>
      <c r="BA129" s="190"/>
      <c r="BB129" s="190"/>
      <c r="BC129" s="190"/>
      <c r="BD129" s="190"/>
      <c r="BE129" s="190"/>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c r="CN129" s="143"/>
      <c r="CO129" s="143"/>
      <c r="CP129" s="143"/>
      <c r="CQ129" s="143"/>
      <c r="CR129" s="143"/>
      <c r="CS129" s="143"/>
      <c r="CT129" s="143"/>
      <c r="CU129" s="143"/>
      <c r="CV129" s="143"/>
      <c r="CW129" s="143"/>
      <c r="CX129" s="143"/>
      <c r="CY129" s="143"/>
      <c r="CZ129" s="143"/>
      <c r="DA129" s="143"/>
      <c r="DB129" s="143"/>
      <c r="DC129" s="143"/>
      <c r="DD129" s="143"/>
      <c r="DE129" s="197"/>
    </row>
    <row r="130" spans="1:109" s="198" customFormat="1" ht="31.5">
      <c r="A130" s="26">
        <v>217</v>
      </c>
      <c r="B130" s="311" t="s">
        <v>208</v>
      </c>
      <c r="C130" s="312" t="s">
        <v>1</v>
      </c>
      <c r="D130" s="311" t="s">
        <v>209</v>
      </c>
      <c r="E130" s="312" t="s">
        <v>3</v>
      </c>
      <c r="F130" s="312"/>
      <c r="G130" s="311" t="s">
        <v>209</v>
      </c>
      <c r="H130" s="311" t="s">
        <v>683</v>
      </c>
      <c r="I130" s="312" t="s">
        <v>612</v>
      </c>
      <c r="J130" s="312" t="s">
        <v>981</v>
      </c>
      <c r="K130" s="312" t="s">
        <v>23</v>
      </c>
      <c r="L130" s="139" t="s">
        <v>42</v>
      </c>
      <c r="M130" s="26"/>
      <c r="N130" s="26"/>
      <c r="O130" s="26" t="s">
        <v>36</v>
      </c>
      <c r="P130" s="26"/>
      <c r="Q130" s="26"/>
      <c r="R130" s="26"/>
      <c r="S130" s="26"/>
      <c r="T130" s="26"/>
      <c r="U130" s="26"/>
      <c r="V130" s="26"/>
      <c r="W130" s="189">
        <f t="shared" si="2"/>
        <v>1</v>
      </c>
      <c r="X130" s="190"/>
      <c r="Y130" s="190"/>
      <c r="Z130" s="190"/>
      <c r="AA130" s="190"/>
      <c r="AB130" s="191"/>
      <c r="AC130" s="191"/>
      <c r="AD130" s="191"/>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c r="BC130" s="190"/>
      <c r="BD130" s="190"/>
      <c r="BE130" s="190"/>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c r="CN130" s="143"/>
      <c r="CO130" s="143"/>
      <c r="CP130" s="143"/>
      <c r="CQ130" s="143"/>
      <c r="CR130" s="143"/>
      <c r="CS130" s="143"/>
      <c r="CT130" s="143"/>
      <c r="CU130" s="143"/>
      <c r="CV130" s="143"/>
      <c r="CW130" s="143"/>
      <c r="CX130" s="143"/>
      <c r="CY130" s="143"/>
      <c r="CZ130" s="143"/>
      <c r="DA130" s="143"/>
      <c r="DB130" s="143"/>
      <c r="DC130" s="143"/>
      <c r="DD130" s="143"/>
      <c r="DE130" s="197"/>
    </row>
    <row r="131" spans="1:109" s="198" customFormat="1" ht="47.25">
      <c r="A131" s="26">
        <v>223</v>
      </c>
      <c r="B131" s="311" t="s">
        <v>210</v>
      </c>
      <c r="C131" s="312" t="s">
        <v>1</v>
      </c>
      <c r="D131" s="311" t="s">
        <v>211</v>
      </c>
      <c r="E131" s="312" t="s">
        <v>1</v>
      </c>
      <c r="F131" s="312"/>
      <c r="G131" s="311" t="s">
        <v>211</v>
      </c>
      <c r="H131" s="311" t="s">
        <v>1408</v>
      </c>
      <c r="I131" s="312" t="s">
        <v>612</v>
      </c>
      <c r="J131" s="312" t="s">
        <v>981</v>
      </c>
      <c r="K131" s="312" t="s">
        <v>23</v>
      </c>
      <c r="L131" s="139" t="s">
        <v>42</v>
      </c>
      <c r="M131" s="26"/>
      <c r="N131" s="26" t="s">
        <v>36</v>
      </c>
      <c r="O131" s="26"/>
      <c r="P131" s="26"/>
      <c r="Q131" s="26"/>
      <c r="R131" s="26"/>
      <c r="S131" s="26"/>
      <c r="T131" s="26"/>
      <c r="U131" s="26"/>
      <c r="V131" s="26"/>
      <c r="W131" s="189">
        <f t="shared" si="2"/>
        <v>1</v>
      </c>
      <c r="X131" s="70" t="s">
        <v>977</v>
      </c>
      <c r="Y131" s="70" t="s">
        <v>977</v>
      </c>
      <c r="Z131" s="70" t="s">
        <v>977</v>
      </c>
      <c r="AA131" s="70" t="s">
        <v>977</v>
      </c>
      <c r="AB131" s="190"/>
      <c r="AC131" s="190"/>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c r="BC131" s="190"/>
      <c r="BD131" s="190"/>
      <c r="BE131" s="190"/>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c r="CN131" s="143"/>
      <c r="CO131" s="143"/>
      <c r="CP131" s="143"/>
      <c r="CQ131" s="143"/>
      <c r="CR131" s="143"/>
      <c r="CS131" s="143"/>
      <c r="CT131" s="143"/>
      <c r="CU131" s="143"/>
      <c r="CV131" s="143"/>
      <c r="CW131" s="143"/>
      <c r="CX131" s="143"/>
      <c r="CY131" s="143"/>
      <c r="CZ131" s="143"/>
      <c r="DA131" s="143"/>
      <c r="DB131" s="143"/>
      <c r="DC131" s="143"/>
      <c r="DD131" s="143"/>
      <c r="DE131" s="197"/>
    </row>
    <row r="132" spans="1:109" s="198" customFormat="1" ht="55.5" customHeight="1">
      <c r="A132" s="25">
        <v>226</v>
      </c>
      <c r="B132" s="21" t="s">
        <v>212</v>
      </c>
      <c r="C132" s="76" t="s">
        <v>4</v>
      </c>
      <c r="D132" s="21" t="s">
        <v>213</v>
      </c>
      <c r="E132" s="76" t="s">
        <v>4</v>
      </c>
      <c r="F132" s="76" t="s">
        <v>36</v>
      </c>
      <c r="G132" s="42" t="s">
        <v>213</v>
      </c>
      <c r="H132" s="311" t="s">
        <v>684</v>
      </c>
      <c r="I132" s="312" t="s">
        <v>612</v>
      </c>
      <c r="J132" s="312" t="s">
        <v>981</v>
      </c>
      <c r="K132" s="76" t="s">
        <v>23</v>
      </c>
      <c r="L132" s="139" t="s">
        <v>42</v>
      </c>
      <c r="M132" s="14"/>
      <c r="N132" s="26"/>
      <c r="O132" s="26"/>
      <c r="P132" s="26"/>
      <c r="Q132" s="26"/>
      <c r="R132" s="26"/>
      <c r="S132" s="26"/>
      <c r="T132" s="26"/>
      <c r="U132" s="26"/>
      <c r="V132" s="26" t="s">
        <v>36</v>
      </c>
      <c r="W132" s="189">
        <f t="shared" si="2"/>
        <v>1</v>
      </c>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0"/>
      <c r="BA132" s="196"/>
      <c r="BB132" s="196"/>
      <c r="BC132" s="190"/>
      <c r="BD132" s="190"/>
      <c r="BE132" s="190"/>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c r="CN132" s="143"/>
      <c r="CO132" s="143"/>
      <c r="CP132" s="143"/>
      <c r="CQ132" s="143"/>
      <c r="CR132" s="143"/>
      <c r="CS132" s="143"/>
      <c r="CT132" s="143"/>
      <c r="CU132" s="143"/>
      <c r="CV132" s="143"/>
      <c r="CW132" s="143"/>
      <c r="CX132" s="143"/>
      <c r="CY132" s="143"/>
      <c r="CZ132" s="143"/>
      <c r="DA132" s="143"/>
      <c r="DB132" s="143"/>
      <c r="DC132" s="143"/>
      <c r="DD132" s="143"/>
      <c r="DE132" s="197"/>
    </row>
    <row r="133" spans="1:109" s="198" customFormat="1" ht="40.5" customHeight="1">
      <c r="A133" s="372">
        <v>227</v>
      </c>
      <c r="B133" s="443" t="s">
        <v>1409</v>
      </c>
      <c r="C133" s="376" t="s">
        <v>4</v>
      </c>
      <c r="D133" s="443" t="s">
        <v>1410</v>
      </c>
      <c r="E133" s="76"/>
      <c r="F133" s="76"/>
      <c r="G133" s="42"/>
      <c r="H133" s="311" t="s">
        <v>685</v>
      </c>
      <c r="I133" s="312"/>
      <c r="J133" s="312"/>
      <c r="K133" s="76" t="s">
        <v>23</v>
      </c>
      <c r="L133" s="139"/>
      <c r="M133" s="14"/>
      <c r="N133" s="26"/>
      <c r="O133" s="26"/>
      <c r="P133" s="26"/>
      <c r="Q133" s="26"/>
      <c r="R133" s="26"/>
      <c r="S133" s="26"/>
      <c r="T133" s="26"/>
      <c r="U133" s="26" t="s">
        <v>36</v>
      </c>
      <c r="V133" s="26"/>
      <c r="W133" s="189">
        <f t="shared" si="2"/>
        <v>1</v>
      </c>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6"/>
      <c r="BB133" s="196"/>
      <c r="BC133" s="190"/>
      <c r="BD133" s="190"/>
      <c r="BE133" s="190"/>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c r="CN133" s="143"/>
      <c r="CO133" s="143"/>
      <c r="CP133" s="143"/>
      <c r="CQ133" s="143"/>
      <c r="CR133" s="143"/>
      <c r="CS133" s="143"/>
      <c r="CT133" s="143"/>
      <c r="CU133" s="143"/>
      <c r="CV133" s="143"/>
      <c r="CW133" s="143"/>
      <c r="CX133" s="143"/>
      <c r="CY133" s="143"/>
      <c r="CZ133" s="143"/>
      <c r="DA133" s="143"/>
      <c r="DB133" s="143"/>
      <c r="DC133" s="143"/>
      <c r="DD133" s="143"/>
      <c r="DE133" s="197"/>
    </row>
    <row r="134" spans="1:109" s="198" customFormat="1" ht="40.5" customHeight="1">
      <c r="A134" s="371"/>
      <c r="B134" s="444"/>
      <c r="C134" s="378"/>
      <c r="D134" s="444"/>
      <c r="E134" s="76" t="s">
        <v>4</v>
      </c>
      <c r="F134" s="76" t="s">
        <v>36</v>
      </c>
      <c r="G134" s="42" t="s">
        <v>214</v>
      </c>
      <c r="H134" s="221" t="s">
        <v>1411</v>
      </c>
      <c r="I134" s="312" t="s">
        <v>612</v>
      </c>
      <c r="J134" s="312" t="s">
        <v>981</v>
      </c>
      <c r="K134" s="76" t="s">
        <v>23</v>
      </c>
      <c r="L134" s="139" t="s">
        <v>42</v>
      </c>
      <c r="M134" s="14"/>
      <c r="N134" s="26"/>
      <c r="O134" s="26"/>
      <c r="P134" s="26"/>
      <c r="Q134" s="26"/>
      <c r="R134" s="26" t="s">
        <v>36</v>
      </c>
      <c r="S134" s="26"/>
      <c r="T134" s="26"/>
      <c r="U134" s="26"/>
      <c r="V134" s="26"/>
      <c r="W134" s="189">
        <f t="shared" si="2"/>
        <v>1</v>
      </c>
      <c r="X134" s="190"/>
      <c r="Y134" s="190"/>
      <c r="Z134" s="190"/>
      <c r="AA134" s="190"/>
      <c r="AB134" s="190"/>
      <c r="AC134" s="190"/>
      <c r="AD134" s="190"/>
      <c r="AE134" s="190"/>
      <c r="AF134" s="19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0"/>
      <c r="BA134" s="196"/>
      <c r="BB134" s="196"/>
      <c r="BC134" s="190"/>
      <c r="BD134" s="190"/>
      <c r="BE134" s="190"/>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c r="CN134" s="143"/>
      <c r="CO134" s="143"/>
      <c r="CP134" s="143"/>
      <c r="CQ134" s="143"/>
      <c r="CR134" s="143"/>
      <c r="CS134" s="143"/>
      <c r="CT134" s="143"/>
      <c r="CU134" s="143"/>
      <c r="CV134" s="143"/>
      <c r="CW134" s="143"/>
      <c r="CX134" s="143"/>
      <c r="CY134" s="143"/>
      <c r="CZ134" s="143"/>
      <c r="DA134" s="143"/>
      <c r="DB134" s="143"/>
      <c r="DC134" s="143"/>
      <c r="DD134" s="143"/>
      <c r="DE134" s="197"/>
    </row>
    <row r="135" spans="1:109" s="198" customFormat="1" ht="66" customHeight="1">
      <c r="A135" s="25">
        <v>229</v>
      </c>
      <c r="B135" s="21" t="s">
        <v>215</v>
      </c>
      <c r="C135" s="76" t="s">
        <v>4</v>
      </c>
      <c r="D135" s="21" t="s">
        <v>216</v>
      </c>
      <c r="E135" s="76" t="s">
        <v>4</v>
      </c>
      <c r="F135" s="76" t="s">
        <v>36</v>
      </c>
      <c r="G135" s="42" t="s">
        <v>216</v>
      </c>
      <c r="H135" s="311" t="s">
        <v>686</v>
      </c>
      <c r="I135" s="312" t="s">
        <v>612</v>
      </c>
      <c r="J135" s="312" t="s">
        <v>981</v>
      </c>
      <c r="K135" s="76" t="s">
        <v>23</v>
      </c>
      <c r="L135" s="139" t="s">
        <v>42</v>
      </c>
      <c r="M135" s="14"/>
      <c r="N135" s="26"/>
      <c r="O135" s="26"/>
      <c r="P135" s="26"/>
      <c r="Q135" s="26"/>
      <c r="R135" s="26" t="s">
        <v>36</v>
      </c>
      <c r="S135" s="26"/>
      <c r="T135" s="26"/>
      <c r="U135" s="26"/>
      <c r="V135" s="26"/>
      <c r="W135" s="189">
        <f t="shared" si="2"/>
        <v>1</v>
      </c>
      <c r="X135" s="199"/>
      <c r="Y135" s="199"/>
      <c r="Z135" s="199"/>
      <c r="AA135" s="199"/>
      <c r="AB135" s="199"/>
      <c r="AC135" s="199"/>
      <c r="AD135" s="199"/>
      <c r="AE135" s="199"/>
      <c r="AF135" s="199"/>
      <c r="AG135" s="199"/>
      <c r="AH135" s="199"/>
      <c r="AI135" s="199"/>
      <c r="AJ135" s="199"/>
      <c r="AK135" s="199"/>
      <c r="AL135" s="199"/>
      <c r="AM135" s="199"/>
      <c r="AN135" s="194"/>
      <c r="AO135" s="194"/>
      <c r="AP135" s="194"/>
      <c r="AQ135" s="194"/>
      <c r="AR135" s="194"/>
      <c r="AS135" s="194"/>
      <c r="AT135" s="199"/>
      <c r="AU135" s="199"/>
      <c r="AV135" s="199"/>
      <c r="AW135" s="199"/>
      <c r="AX135" s="199"/>
      <c r="AY135" s="199"/>
      <c r="AZ135" s="199"/>
      <c r="BA135" s="199"/>
      <c r="BB135" s="199"/>
      <c r="BC135" s="199"/>
      <c r="BD135" s="199"/>
      <c r="BE135" s="199"/>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c r="CN135" s="143"/>
      <c r="CO135" s="143"/>
      <c r="CP135" s="143"/>
      <c r="CQ135" s="143"/>
      <c r="CR135" s="143"/>
      <c r="CS135" s="143"/>
      <c r="CT135" s="143"/>
      <c r="CU135" s="143"/>
      <c r="CV135" s="143"/>
      <c r="CW135" s="143"/>
      <c r="CX135" s="143"/>
      <c r="CY135" s="143"/>
      <c r="CZ135" s="143"/>
      <c r="DA135" s="143"/>
      <c r="DB135" s="143"/>
      <c r="DC135" s="143"/>
      <c r="DD135" s="143"/>
      <c r="DE135" s="197"/>
    </row>
    <row r="136" spans="1:109">
      <c r="A136" s="364" t="s">
        <v>217</v>
      </c>
      <c r="B136" s="365"/>
      <c r="C136" s="365"/>
      <c r="D136" s="366"/>
      <c r="E136" s="137" t="s">
        <v>27</v>
      </c>
      <c r="F136" s="137"/>
      <c r="G136" s="137"/>
      <c r="H136" s="137"/>
      <c r="I136" s="137"/>
      <c r="J136" s="137"/>
      <c r="K136" s="137" t="s">
        <v>27</v>
      </c>
      <c r="L136" s="137" t="s">
        <v>27</v>
      </c>
      <c r="M136" s="137" t="s">
        <v>33</v>
      </c>
      <c r="N136" s="137" t="s">
        <v>27</v>
      </c>
      <c r="O136" s="137" t="s">
        <v>27</v>
      </c>
      <c r="P136" s="137" t="s">
        <v>27</v>
      </c>
      <c r="Q136" s="137" t="s">
        <v>27</v>
      </c>
      <c r="R136" s="137" t="s">
        <v>27</v>
      </c>
      <c r="S136" s="137" t="s">
        <v>27</v>
      </c>
      <c r="T136" s="137" t="s">
        <v>27</v>
      </c>
      <c r="U136" s="137" t="s">
        <v>27</v>
      </c>
      <c r="V136" s="137" t="s">
        <v>27</v>
      </c>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c r="CN136" s="143"/>
      <c r="CO136" s="143"/>
      <c r="CP136" s="143"/>
      <c r="CQ136" s="143"/>
      <c r="CR136" s="143"/>
      <c r="CS136" s="143"/>
      <c r="CT136" s="143"/>
      <c r="CU136" s="143"/>
      <c r="CV136" s="143"/>
      <c r="CW136" s="143"/>
      <c r="CX136" s="143"/>
      <c r="CY136" s="143"/>
      <c r="CZ136" s="143"/>
      <c r="DA136" s="143"/>
      <c r="DB136" s="143"/>
      <c r="DC136" s="143"/>
      <c r="DD136" s="143"/>
      <c r="DE136" s="143"/>
    </row>
    <row r="137" spans="1:109" s="198" customFormat="1" ht="31.5">
      <c r="A137" s="361">
        <v>233</v>
      </c>
      <c r="B137" s="352" t="s">
        <v>220</v>
      </c>
      <c r="C137" s="320" t="s">
        <v>1</v>
      </c>
      <c r="D137" s="311" t="s">
        <v>219</v>
      </c>
      <c r="E137" s="312" t="s">
        <v>1</v>
      </c>
      <c r="F137" s="312"/>
      <c r="G137" s="311" t="s">
        <v>219</v>
      </c>
      <c r="H137" s="311" t="s">
        <v>687</v>
      </c>
      <c r="I137" s="312" t="s">
        <v>612</v>
      </c>
      <c r="J137" s="312" t="s">
        <v>981</v>
      </c>
      <c r="K137" s="312" t="s">
        <v>23</v>
      </c>
      <c r="L137" s="139" t="s">
        <v>42</v>
      </c>
      <c r="M137" s="26"/>
      <c r="N137" s="26" t="s">
        <v>36</v>
      </c>
      <c r="O137" s="26"/>
      <c r="P137" s="26"/>
      <c r="Q137" s="26"/>
      <c r="R137" s="26"/>
      <c r="S137" s="26"/>
      <c r="T137" s="26"/>
      <c r="U137" s="26"/>
      <c r="V137" s="26"/>
      <c r="W137" s="189">
        <f t="shared" si="2"/>
        <v>1</v>
      </c>
      <c r="X137" s="70" t="s">
        <v>977</v>
      </c>
      <c r="Y137" s="70" t="s">
        <v>977</v>
      </c>
      <c r="Z137" s="70" t="s">
        <v>977</v>
      </c>
      <c r="AA137" s="70" t="s">
        <v>977</v>
      </c>
      <c r="AB137" s="190"/>
      <c r="AC137" s="190"/>
      <c r="AD137" s="190"/>
      <c r="AE137" s="190"/>
      <c r="AF137" s="190"/>
      <c r="AG137" s="190"/>
      <c r="AH137" s="190"/>
      <c r="AI137" s="190"/>
      <c r="AJ137" s="190"/>
      <c r="AK137" s="190"/>
      <c r="AL137" s="190"/>
      <c r="AM137" s="190"/>
      <c r="AN137" s="190"/>
      <c r="AO137" s="190"/>
      <c r="AP137" s="190"/>
      <c r="AQ137" s="190"/>
      <c r="AR137" s="190"/>
      <c r="AS137" s="190"/>
      <c r="AT137" s="190"/>
      <c r="AU137" s="190"/>
      <c r="AV137" s="190"/>
      <c r="AW137" s="190"/>
      <c r="AX137" s="190"/>
      <c r="AY137" s="190"/>
      <c r="AZ137" s="190"/>
      <c r="BA137" s="190"/>
      <c r="BB137" s="190"/>
      <c r="BC137" s="190"/>
      <c r="BD137" s="190"/>
      <c r="BE137" s="190"/>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c r="CN137" s="143"/>
      <c r="CO137" s="143"/>
      <c r="CP137" s="143"/>
      <c r="CQ137" s="143"/>
      <c r="CR137" s="143"/>
      <c r="CS137" s="143"/>
      <c r="CT137" s="143"/>
      <c r="CU137" s="143"/>
      <c r="CV137" s="143"/>
      <c r="CW137" s="143"/>
      <c r="CX137" s="143"/>
      <c r="CY137" s="143"/>
      <c r="CZ137" s="143"/>
      <c r="DA137" s="143"/>
      <c r="DB137" s="143"/>
      <c r="DC137" s="143"/>
      <c r="DD137" s="143"/>
      <c r="DE137" s="197"/>
    </row>
    <row r="138" spans="1:109" s="198" customFormat="1" ht="54" customHeight="1">
      <c r="A138" s="362"/>
      <c r="B138" s="353"/>
      <c r="C138" s="321"/>
      <c r="D138" s="311" t="s">
        <v>221</v>
      </c>
      <c r="E138" s="312" t="s">
        <v>1</v>
      </c>
      <c r="F138" s="312"/>
      <c r="G138" s="311" t="s">
        <v>221</v>
      </c>
      <c r="H138" s="311" t="s">
        <v>688</v>
      </c>
      <c r="I138" s="312" t="s">
        <v>612</v>
      </c>
      <c r="J138" s="312" t="s">
        <v>981</v>
      </c>
      <c r="K138" s="312" t="s">
        <v>23</v>
      </c>
      <c r="L138" s="139" t="s">
        <v>42</v>
      </c>
      <c r="M138" s="26"/>
      <c r="N138" s="26"/>
      <c r="O138" s="26" t="s">
        <v>36</v>
      </c>
      <c r="P138" s="26"/>
      <c r="Q138" s="26"/>
      <c r="R138" s="26"/>
      <c r="S138" s="26"/>
      <c r="T138" s="26"/>
      <c r="U138" s="26"/>
      <c r="V138" s="26"/>
      <c r="W138" s="189">
        <f t="shared" si="2"/>
        <v>1</v>
      </c>
      <c r="X138" s="190"/>
      <c r="Y138" s="190"/>
      <c r="Z138" s="190"/>
      <c r="AA138" s="190"/>
      <c r="AB138" s="191"/>
      <c r="AC138" s="191"/>
      <c r="AD138" s="191"/>
      <c r="AE138" s="190"/>
      <c r="AF138" s="19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0"/>
      <c r="BD138" s="190"/>
      <c r="BE138" s="190"/>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c r="CN138" s="143"/>
      <c r="CO138" s="143"/>
      <c r="CP138" s="143"/>
      <c r="CQ138" s="143"/>
      <c r="CR138" s="143"/>
      <c r="CS138" s="143"/>
      <c r="CT138" s="143"/>
      <c r="CU138" s="143"/>
      <c r="CV138" s="143"/>
      <c r="CW138" s="143"/>
      <c r="CX138" s="143"/>
      <c r="CY138" s="143"/>
      <c r="CZ138" s="143"/>
      <c r="DA138" s="143"/>
      <c r="DB138" s="143"/>
      <c r="DC138" s="143"/>
      <c r="DD138" s="143"/>
      <c r="DE138" s="197"/>
    </row>
    <row r="139" spans="1:109" s="198" customFormat="1" ht="31.5">
      <c r="A139" s="362"/>
      <c r="B139" s="353"/>
      <c r="C139" s="321"/>
      <c r="D139" s="311" t="s">
        <v>222</v>
      </c>
      <c r="E139" s="312" t="s">
        <v>4</v>
      </c>
      <c r="F139" s="312"/>
      <c r="G139" s="311" t="s">
        <v>222</v>
      </c>
      <c r="H139" s="311" t="s">
        <v>689</v>
      </c>
      <c r="I139" s="312" t="s">
        <v>612</v>
      </c>
      <c r="J139" s="312" t="s">
        <v>981</v>
      </c>
      <c r="K139" s="312" t="s">
        <v>23</v>
      </c>
      <c r="L139" s="139" t="s">
        <v>42</v>
      </c>
      <c r="M139" s="26"/>
      <c r="N139" s="26"/>
      <c r="O139" s="26"/>
      <c r="P139" s="26"/>
      <c r="Q139" s="26"/>
      <c r="R139" s="26" t="s">
        <v>36</v>
      </c>
      <c r="S139" s="26"/>
      <c r="T139" s="26"/>
      <c r="U139" s="14"/>
      <c r="V139" s="14"/>
      <c r="W139" s="189">
        <f t="shared" si="2"/>
        <v>1</v>
      </c>
      <c r="X139" s="190"/>
      <c r="Y139" s="190"/>
      <c r="Z139" s="190"/>
      <c r="AA139" s="190"/>
      <c r="AB139" s="190"/>
      <c r="AC139" s="190"/>
      <c r="AD139" s="190"/>
      <c r="AE139" s="190"/>
      <c r="AF139" s="190"/>
      <c r="AG139" s="190"/>
      <c r="AH139" s="190"/>
      <c r="AI139" s="190"/>
      <c r="AJ139" s="190"/>
      <c r="AK139" s="190"/>
      <c r="AL139" s="190"/>
      <c r="AM139" s="190"/>
      <c r="AN139" s="194"/>
      <c r="AO139" s="194"/>
      <c r="AP139" s="194"/>
      <c r="AQ139" s="194"/>
      <c r="AR139" s="194"/>
      <c r="AS139" s="194"/>
      <c r="AT139" s="190"/>
      <c r="AU139" s="190"/>
      <c r="AV139" s="190"/>
      <c r="AW139" s="190"/>
      <c r="AX139" s="190"/>
      <c r="AY139" s="190"/>
      <c r="AZ139" s="190"/>
      <c r="BA139" s="190"/>
      <c r="BB139" s="190"/>
      <c r="BC139" s="190"/>
      <c r="BD139" s="190"/>
      <c r="BE139" s="190"/>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c r="CN139" s="143"/>
      <c r="CO139" s="143"/>
      <c r="CP139" s="143"/>
      <c r="CQ139" s="143"/>
      <c r="CR139" s="143"/>
      <c r="CS139" s="143"/>
      <c r="CT139" s="143"/>
      <c r="CU139" s="143"/>
      <c r="CV139" s="143"/>
      <c r="CW139" s="143"/>
      <c r="CX139" s="143"/>
      <c r="CY139" s="143"/>
      <c r="CZ139" s="143"/>
      <c r="DA139" s="143"/>
      <c r="DB139" s="143"/>
      <c r="DC139" s="143"/>
      <c r="DD139" s="143"/>
      <c r="DE139" s="197"/>
    </row>
    <row r="140" spans="1:109" s="198" customFormat="1" ht="47.25">
      <c r="A140" s="362"/>
      <c r="B140" s="353"/>
      <c r="C140" s="321"/>
      <c r="D140" s="311" t="s">
        <v>223</v>
      </c>
      <c r="E140" s="312" t="s">
        <v>4</v>
      </c>
      <c r="F140" s="312"/>
      <c r="G140" s="311" t="s">
        <v>223</v>
      </c>
      <c r="H140" s="311" t="s">
        <v>1412</v>
      </c>
      <c r="I140" s="312" t="s">
        <v>612</v>
      </c>
      <c r="J140" s="312" t="s">
        <v>981</v>
      </c>
      <c r="K140" s="312" t="s">
        <v>23</v>
      </c>
      <c r="L140" s="139" t="s">
        <v>42</v>
      </c>
      <c r="M140" s="26"/>
      <c r="N140" s="26"/>
      <c r="O140" s="26"/>
      <c r="P140" s="26" t="s">
        <v>36</v>
      </c>
      <c r="Q140" s="26"/>
      <c r="R140" s="26"/>
      <c r="S140" s="26"/>
      <c r="T140" s="26"/>
      <c r="U140" s="14"/>
      <c r="V140" s="14"/>
      <c r="W140" s="189">
        <f t="shared" si="2"/>
        <v>1</v>
      </c>
      <c r="X140" s="190"/>
      <c r="Y140" s="190"/>
      <c r="Z140" s="190"/>
      <c r="AA140" s="190"/>
      <c r="AB140" s="191"/>
      <c r="AC140" s="191"/>
      <c r="AD140" s="191"/>
      <c r="AE140" s="190"/>
      <c r="AF140" s="190"/>
      <c r="AG140" s="190"/>
      <c r="AH140" s="190"/>
      <c r="AI140" s="190"/>
      <c r="AJ140" s="190"/>
      <c r="AK140" s="190"/>
      <c r="AL140" s="190"/>
      <c r="AM140" s="190"/>
      <c r="AN140" s="190"/>
      <c r="AO140" s="190"/>
      <c r="AP140" s="190"/>
      <c r="AQ140" s="190"/>
      <c r="AR140" s="190"/>
      <c r="AS140" s="190"/>
      <c r="AT140" s="190"/>
      <c r="AU140" s="190"/>
      <c r="AV140" s="190"/>
      <c r="AW140" s="190"/>
      <c r="AX140" s="190"/>
      <c r="AY140" s="190"/>
      <c r="AZ140" s="190"/>
      <c r="BA140" s="190"/>
      <c r="BB140" s="190"/>
      <c r="BC140" s="190"/>
      <c r="BD140" s="190"/>
      <c r="BE140" s="190"/>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c r="CN140" s="143"/>
      <c r="CO140" s="143"/>
      <c r="CP140" s="143"/>
      <c r="CQ140" s="143"/>
      <c r="CR140" s="143"/>
      <c r="CS140" s="143"/>
      <c r="CT140" s="143"/>
      <c r="CU140" s="143"/>
      <c r="CV140" s="143"/>
      <c r="CW140" s="143"/>
      <c r="CX140" s="143"/>
      <c r="CY140" s="143"/>
      <c r="CZ140" s="143"/>
      <c r="DA140" s="143"/>
      <c r="DB140" s="143"/>
      <c r="DC140" s="143"/>
      <c r="DD140" s="143"/>
      <c r="DE140" s="197"/>
    </row>
    <row r="141" spans="1:109" s="198" customFormat="1" ht="42" customHeight="1">
      <c r="A141" s="363"/>
      <c r="B141" s="354"/>
      <c r="C141" s="322"/>
      <c r="D141" s="311" t="s">
        <v>224</v>
      </c>
      <c r="E141" s="312" t="s">
        <v>1</v>
      </c>
      <c r="F141" s="312"/>
      <c r="G141" s="311" t="s">
        <v>224</v>
      </c>
      <c r="H141" s="311" t="s">
        <v>690</v>
      </c>
      <c r="I141" s="312" t="s">
        <v>612</v>
      </c>
      <c r="J141" s="312" t="s">
        <v>981</v>
      </c>
      <c r="K141" s="312" t="s">
        <v>23</v>
      </c>
      <c r="L141" s="139" t="s">
        <v>42</v>
      </c>
      <c r="M141" s="26"/>
      <c r="N141" s="26"/>
      <c r="O141" s="26"/>
      <c r="P141" s="26" t="s">
        <v>36</v>
      </c>
      <c r="Q141" s="26"/>
      <c r="R141" s="26"/>
      <c r="S141" s="26"/>
      <c r="T141" s="26"/>
      <c r="U141" s="14"/>
      <c r="V141" s="14"/>
      <c r="W141" s="189">
        <f t="shared" si="2"/>
        <v>1</v>
      </c>
      <c r="X141" s="190"/>
      <c r="Y141" s="190"/>
      <c r="Z141" s="190"/>
      <c r="AA141" s="190"/>
      <c r="AB141" s="190"/>
      <c r="AC141" s="190"/>
      <c r="AD141" s="190"/>
      <c r="AE141" s="192"/>
      <c r="AF141" s="192"/>
      <c r="AG141" s="192"/>
      <c r="AH141" s="192"/>
      <c r="AI141" s="190"/>
      <c r="AJ141" s="190"/>
      <c r="AK141" s="190"/>
      <c r="AL141" s="190"/>
      <c r="AM141" s="190"/>
      <c r="AN141" s="190"/>
      <c r="AO141" s="190"/>
      <c r="AP141" s="190"/>
      <c r="AQ141" s="190"/>
      <c r="AR141" s="190"/>
      <c r="AS141" s="190"/>
      <c r="AT141" s="190"/>
      <c r="AU141" s="190"/>
      <c r="AV141" s="190"/>
      <c r="AW141" s="190"/>
      <c r="AX141" s="190"/>
      <c r="AY141" s="190"/>
      <c r="AZ141" s="190"/>
      <c r="BA141" s="190"/>
      <c r="BB141" s="190"/>
      <c r="BC141" s="190"/>
      <c r="BD141" s="190"/>
      <c r="BE141" s="190"/>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c r="CN141" s="143"/>
      <c r="CO141" s="143"/>
      <c r="CP141" s="143"/>
      <c r="CQ141" s="143"/>
      <c r="CR141" s="143"/>
      <c r="CS141" s="143"/>
      <c r="CT141" s="143"/>
      <c r="CU141" s="143"/>
      <c r="CV141" s="143"/>
      <c r="CW141" s="143"/>
      <c r="CX141" s="143"/>
      <c r="CY141" s="143"/>
      <c r="CZ141" s="143"/>
      <c r="DA141" s="143"/>
      <c r="DB141" s="143"/>
      <c r="DC141" s="143"/>
      <c r="DD141" s="143"/>
      <c r="DE141" s="197"/>
    </row>
    <row r="142" spans="1:109" s="198" customFormat="1" ht="63">
      <c r="A142" s="26">
        <v>235</v>
      </c>
      <c r="B142" s="311" t="s">
        <v>225</v>
      </c>
      <c r="C142" s="284" t="s">
        <v>2</v>
      </c>
      <c r="D142" s="311" t="s">
        <v>226</v>
      </c>
      <c r="E142" s="284" t="s">
        <v>2</v>
      </c>
      <c r="F142" s="284"/>
      <c r="G142" s="311" t="s">
        <v>226</v>
      </c>
      <c r="H142" s="311" t="s">
        <v>1413</v>
      </c>
      <c r="I142" s="312" t="s">
        <v>612</v>
      </c>
      <c r="J142" s="312" t="s">
        <v>981</v>
      </c>
      <c r="K142" s="312" t="s">
        <v>23</v>
      </c>
      <c r="L142" s="139" t="s">
        <v>42</v>
      </c>
      <c r="M142" s="26"/>
      <c r="N142" s="26"/>
      <c r="O142" s="26"/>
      <c r="P142" s="26"/>
      <c r="Q142" s="26"/>
      <c r="R142" s="14"/>
      <c r="S142" s="14"/>
      <c r="T142" s="14"/>
      <c r="U142" s="26" t="s">
        <v>36</v>
      </c>
      <c r="V142" s="14"/>
      <c r="W142" s="189">
        <f t="shared" si="2"/>
        <v>1</v>
      </c>
      <c r="X142" s="190"/>
      <c r="Y142" s="190"/>
      <c r="Z142" s="190"/>
      <c r="AA142" s="190"/>
      <c r="AB142" s="191"/>
      <c r="AC142" s="191"/>
      <c r="AD142" s="191"/>
      <c r="AE142" s="190"/>
      <c r="AF142" s="190"/>
      <c r="AG142" s="190"/>
      <c r="AH142" s="190"/>
      <c r="AI142" s="190"/>
      <c r="AJ142" s="190"/>
      <c r="AK142" s="190"/>
      <c r="AL142" s="190"/>
      <c r="AM142" s="190"/>
      <c r="AN142" s="190"/>
      <c r="AO142" s="190"/>
      <c r="AP142" s="190"/>
      <c r="AQ142" s="190"/>
      <c r="AR142" s="190"/>
      <c r="AS142" s="190"/>
      <c r="AT142" s="190"/>
      <c r="AU142" s="190"/>
      <c r="AV142" s="190"/>
      <c r="AW142" s="190"/>
      <c r="AX142" s="190"/>
      <c r="AY142" s="190"/>
      <c r="AZ142" s="190"/>
      <c r="BA142" s="190"/>
      <c r="BB142" s="190"/>
      <c r="BC142" s="190"/>
      <c r="BD142" s="190"/>
      <c r="BE142" s="190"/>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c r="CN142" s="143"/>
      <c r="CO142" s="143"/>
      <c r="CP142" s="143"/>
      <c r="CQ142" s="143"/>
      <c r="CR142" s="143"/>
      <c r="CS142" s="143"/>
      <c r="CT142" s="143"/>
      <c r="CU142" s="143"/>
      <c r="CV142" s="143"/>
      <c r="CW142" s="143"/>
      <c r="CX142" s="143"/>
      <c r="CY142" s="143"/>
      <c r="CZ142" s="143"/>
      <c r="DA142" s="143"/>
      <c r="DB142" s="143"/>
      <c r="DC142" s="143"/>
      <c r="DD142" s="143"/>
      <c r="DE142" s="197"/>
    </row>
    <row r="143" spans="1:109" s="198" customFormat="1" ht="31.5">
      <c r="A143" s="26">
        <v>237</v>
      </c>
      <c r="B143" s="311" t="s">
        <v>227</v>
      </c>
      <c r="C143" s="284" t="s">
        <v>2</v>
      </c>
      <c r="D143" s="311" t="s">
        <v>228</v>
      </c>
      <c r="E143" s="312" t="s">
        <v>2</v>
      </c>
      <c r="F143" s="312"/>
      <c r="G143" s="311" t="s">
        <v>228</v>
      </c>
      <c r="H143" s="311" t="s">
        <v>691</v>
      </c>
      <c r="I143" s="312" t="s">
        <v>612</v>
      </c>
      <c r="J143" s="312" t="s">
        <v>981</v>
      </c>
      <c r="K143" s="312" t="s">
        <v>23</v>
      </c>
      <c r="L143" s="139" t="s">
        <v>42</v>
      </c>
      <c r="M143" s="26">
        <v>1</v>
      </c>
      <c r="N143" s="26"/>
      <c r="O143" s="26"/>
      <c r="P143" s="26"/>
      <c r="Q143" s="26"/>
      <c r="R143" s="26" t="s">
        <v>36</v>
      </c>
      <c r="S143" s="26"/>
      <c r="T143" s="26"/>
      <c r="U143" s="26"/>
      <c r="V143" s="26"/>
      <c r="W143" s="189">
        <f t="shared" si="2"/>
        <v>1</v>
      </c>
      <c r="X143" s="70"/>
      <c r="Y143" s="70"/>
      <c r="Z143" s="70"/>
      <c r="AA143" s="70"/>
      <c r="AB143" s="190"/>
      <c r="AC143" s="190"/>
      <c r="AD143" s="190"/>
      <c r="AE143" s="190"/>
      <c r="AF143" s="190"/>
      <c r="AG143" s="190"/>
      <c r="AH143" s="190"/>
      <c r="AI143" s="190"/>
      <c r="AJ143" s="190"/>
      <c r="AK143" s="190"/>
      <c r="AL143" s="190"/>
      <c r="AM143" s="190"/>
      <c r="AN143" s="194"/>
      <c r="AO143" s="194"/>
      <c r="AP143" s="194"/>
      <c r="AQ143" s="194"/>
      <c r="AR143" s="194"/>
      <c r="AS143" s="194"/>
      <c r="AT143" s="190"/>
      <c r="AU143" s="190"/>
      <c r="AV143" s="190"/>
      <c r="AW143" s="190"/>
      <c r="AX143" s="190"/>
      <c r="AY143" s="190"/>
      <c r="AZ143" s="190"/>
      <c r="BA143" s="190"/>
      <c r="BB143" s="190"/>
      <c r="BC143" s="190"/>
      <c r="BD143" s="190"/>
      <c r="BE143" s="190"/>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c r="CN143" s="143"/>
      <c r="CO143" s="143"/>
      <c r="CP143" s="143"/>
      <c r="CQ143" s="143"/>
      <c r="CR143" s="143"/>
      <c r="CS143" s="143"/>
      <c r="CT143" s="143"/>
      <c r="CU143" s="143"/>
      <c r="CV143" s="143"/>
      <c r="CW143" s="143"/>
      <c r="CX143" s="143"/>
      <c r="CY143" s="143"/>
      <c r="CZ143" s="143"/>
      <c r="DA143" s="143"/>
      <c r="DB143" s="143"/>
      <c r="DC143" s="143"/>
      <c r="DD143" s="143"/>
      <c r="DE143" s="197"/>
    </row>
    <row r="144" spans="1:109" s="198" customFormat="1" ht="31.5">
      <c r="A144" s="361">
        <v>238</v>
      </c>
      <c r="B144" s="352" t="s">
        <v>229</v>
      </c>
      <c r="C144" s="320" t="s">
        <v>1</v>
      </c>
      <c r="D144" s="311" t="s">
        <v>230</v>
      </c>
      <c r="E144" s="312" t="s">
        <v>3</v>
      </c>
      <c r="F144" s="312"/>
      <c r="G144" s="311" t="s">
        <v>230</v>
      </c>
      <c r="H144" s="311" t="s">
        <v>692</v>
      </c>
      <c r="I144" s="312" t="s">
        <v>612</v>
      </c>
      <c r="J144" s="312" t="s">
        <v>981</v>
      </c>
      <c r="K144" s="312" t="s">
        <v>23</v>
      </c>
      <c r="L144" s="139" t="s">
        <v>42</v>
      </c>
      <c r="M144" s="26"/>
      <c r="N144" s="26"/>
      <c r="O144" s="26"/>
      <c r="P144" s="26"/>
      <c r="Q144" s="26"/>
      <c r="R144" s="26"/>
      <c r="S144" s="26"/>
      <c r="T144" s="26"/>
      <c r="U144" s="26"/>
      <c r="V144" s="26" t="s">
        <v>36</v>
      </c>
      <c r="W144" s="189">
        <f t="shared" si="2"/>
        <v>1</v>
      </c>
      <c r="X144" s="190"/>
      <c r="Y144" s="190"/>
      <c r="Z144" s="190"/>
      <c r="AA144" s="190"/>
      <c r="AB144" s="191"/>
      <c r="AC144" s="191"/>
      <c r="AD144" s="191"/>
      <c r="AE144" s="190"/>
      <c r="AF144" s="190"/>
      <c r="AG144" s="190"/>
      <c r="AH144" s="190"/>
      <c r="AI144" s="190"/>
      <c r="AJ144" s="190"/>
      <c r="AK144" s="190"/>
      <c r="AL144" s="190"/>
      <c r="AM144" s="190"/>
      <c r="AN144" s="190"/>
      <c r="AO144" s="190"/>
      <c r="AP144" s="190"/>
      <c r="AQ144" s="190"/>
      <c r="AR144" s="190"/>
      <c r="AS144" s="190"/>
      <c r="AT144" s="190"/>
      <c r="AU144" s="190"/>
      <c r="AV144" s="190"/>
      <c r="AW144" s="190"/>
      <c r="AX144" s="190"/>
      <c r="AY144" s="190"/>
      <c r="AZ144" s="190"/>
      <c r="BA144" s="190"/>
      <c r="BB144" s="190"/>
      <c r="BC144" s="194"/>
      <c r="BD144" s="194"/>
      <c r="BE144" s="194"/>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c r="CN144" s="143"/>
      <c r="CO144" s="143"/>
      <c r="CP144" s="143"/>
      <c r="CQ144" s="143"/>
      <c r="CR144" s="143"/>
      <c r="CS144" s="143"/>
      <c r="CT144" s="143"/>
      <c r="CU144" s="143"/>
      <c r="CV144" s="143"/>
      <c r="CW144" s="143"/>
      <c r="CX144" s="143"/>
      <c r="CY144" s="143"/>
      <c r="CZ144" s="143"/>
      <c r="DA144" s="143"/>
      <c r="DB144" s="143"/>
      <c r="DC144" s="143"/>
      <c r="DD144" s="143"/>
      <c r="DE144" s="197"/>
    </row>
    <row r="145" spans="1:109" s="198" customFormat="1" ht="31.5">
      <c r="A145" s="362"/>
      <c r="B145" s="353"/>
      <c r="C145" s="321"/>
      <c r="D145" s="311" t="s">
        <v>231</v>
      </c>
      <c r="E145" s="312" t="s">
        <v>4</v>
      </c>
      <c r="F145" s="312"/>
      <c r="G145" s="311" t="s">
        <v>231</v>
      </c>
      <c r="H145" s="311" t="s">
        <v>693</v>
      </c>
      <c r="I145" s="312" t="s">
        <v>612</v>
      </c>
      <c r="J145" s="312" t="s">
        <v>981</v>
      </c>
      <c r="K145" s="312" t="s">
        <v>23</v>
      </c>
      <c r="L145" s="139" t="s">
        <v>42</v>
      </c>
      <c r="M145" s="26">
        <v>1</v>
      </c>
      <c r="N145" s="26" t="s">
        <v>36</v>
      </c>
      <c r="O145" s="26"/>
      <c r="P145" s="26"/>
      <c r="Q145" s="26"/>
      <c r="R145" s="26"/>
      <c r="S145" s="26"/>
      <c r="T145" s="26"/>
      <c r="U145" s="26"/>
      <c r="V145" s="14"/>
      <c r="W145" s="189">
        <f t="shared" si="2"/>
        <v>1</v>
      </c>
      <c r="X145" s="70" t="s">
        <v>977</v>
      </c>
      <c r="Y145" s="70" t="s">
        <v>977</v>
      </c>
      <c r="Z145" s="70" t="s">
        <v>977</v>
      </c>
      <c r="AA145" s="70" t="s">
        <v>977</v>
      </c>
      <c r="AB145" s="190"/>
      <c r="AC145" s="190"/>
      <c r="AD145" s="190"/>
      <c r="AE145" s="190"/>
      <c r="AF145" s="190"/>
      <c r="AG145" s="190"/>
      <c r="AH145" s="190"/>
      <c r="AI145" s="190"/>
      <c r="AJ145" s="190"/>
      <c r="AK145" s="190"/>
      <c r="AL145" s="190"/>
      <c r="AM145" s="190"/>
      <c r="AN145" s="190"/>
      <c r="AO145" s="190"/>
      <c r="AP145" s="190"/>
      <c r="AQ145" s="190"/>
      <c r="AR145" s="190"/>
      <c r="AS145" s="190"/>
      <c r="AT145" s="190"/>
      <c r="AU145" s="190"/>
      <c r="AV145" s="190"/>
      <c r="AW145" s="190"/>
      <c r="AX145" s="190"/>
      <c r="AY145" s="190"/>
      <c r="AZ145" s="190"/>
      <c r="BA145" s="190"/>
      <c r="BB145" s="190"/>
      <c r="BC145" s="190"/>
      <c r="BD145" s="190"/>
      <c r="BE145" s="190"/>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c r="CN145" s="143"/>
      <c r="CO145" s="143"/>
      <c r="CP145" s="143"/>
      <c r="CQ145" s="143"/>
      <c r="CR145" s="143"/>
      <c r="CS145" s="143"/>
      <c r="CT145" s="143"/>
      <c r="CU145" s="143"/>
      <c r="CV145" s="143"/>
      <c r="CW145" s="143"/>
      <c r="CX145" s="143"/>
      <c r="CY145" s="143"/>
      <c r="CZ145" s="143"/>
      <c r="DA145" s="143"/>
      <c r="DB145" s="143"/>
      <c r="DC145" s="143"/>
      <c r="DD145" s="143"/>
      <c r="DE145" s="197"/>
    </row>
    <row r="146" spans="1:109" s="198" customFormat="1" ht="31.5">
      <c r="A146" s="362"/>
      <c r="B146" s="353"/>
      <c r="C146" s="321"/>
      <c r="D146" s="311" t="s">
        <v>232</v>
      </c>
      <c r="E146" s="312" t="s">
        <v>4</v>
      </c>
      <c r="F146" s="312"/>
      <c r="G146" s="311" t="s">
        <v>232</v>
      </c>
      <c r="H146" s="311" t="s">
        <v>694</v>
      </c>
      <c r="I146" s="312" t="s">
        <v>612</v>
      </c>
      <c r="J146" s="312" t="s">
        <v>981</v>
      </c>
      <c r="K146" s="312" t="s">
        <v>23</v>
      </c>
      <c r="L146" s="139" t="s">
        <v>42</v>
      </c>
      <c r="M146" s="26"/>
      <c r="N146" s="26"/>
      <c r="O146" s="26"/>
      <c r="P146" s="26"/>
      <c r="Q146" s="26" t="s">
        <v>36</v>
      </c>
      <c r="R146" s="26"/>
      <c r="S146" s="26"/>
      <c r="T146" s="26"/>
      <c r="U146" s="26"/>
      <c r="V146" s="26"/>
      <c r="W146" s="189">
        <f t="shared" si="2"/>
        <v>1</v>
      </c>
      <c r="X146" s="190"/>
      <c r="Y146" s="190"/>
      <c r="Z146" s="190"/>
      <c r="AA146" s="190"/>
      <c r="AB146" s="190"/>
      <c r="AC146" s="190"/>
      <c r="AD146" s="190"/>
      <c r="AE146" s="190"/>
      <c r="AF146" s="190"/>
      <c r="AG146" s="190"/>
      <c r="AH146" s="190"/>
      <c r="AI146" s="193"/>
      <c r="AJ146" s="193"/>
      <c r="AK146" s="193"/>
      <c r="AL146" s="193"/>
      <c r="AM146" s="193"/>
      <c r="AN146" s="190"/>
      <c r="AO146" s="190"/>
      <c r="AP146" s="190"/>
      <c r="AQ146" s="190"/>
      <c r="AR146" s="190"/>
      <c r="AS146" s="190"/>
      <c r="AT146" s="190"/>
      <c r="AU146" s="190"/>
      <c r="AV146" s="190"/>
      <c r="AW146" s="190"/>
      <c r="AX146" s="190"/>
      <c r="AY146" s="190"/>
      <c r="AZ146" s="190"/>
      <c r="BA146" s="190"/>
      <c r="BB146" s="190"/>
      <c r="BC146" s="190"/>
      <c r="BD146" s="190"/>
      <c r="BE146" s="190"/>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c r="CN146" s="143"/>
      <c r="CO146" s="143"/>
      <c r="CP146" s="143"/>
      <c r="CQ146" s="143"/>
      <c r="CR146" s="143"/>
      <c r="CS146" s="143"/>
      <c r="CT146" s="143"/>
      <c r="CU146" s="143"/>
      <c r="CV146" s="143"/>
      <c r="CW146" s="143"/>
      <c r="CX146" s="143"/>
      <c r="CY146" s="143"/>
      <c r="CZ146" s="143"/>
      <c r="DA146" s="143"/>
      <c r="DB146" s="143"/>
      <c r="DC146" s="143"/>
      <c r="DD146" s="143"/>
      <c r="DE146" s="197"/>
    </row>
    <row r="147" spans="1:109" s="198" customFormat="1" ht="31.5">
      <c r="A147" s="363"/>
      <c r="B147" s="354"/>
      <c r="C147" s="322"/>
      <c r="D147" s="311" t="s">
        <v>233</v>
      </c>
      <c r="E147" s="312" t="s">
        <v>4</v>
      </c>
      <c r="F147" s="312"/>
      <c r="G147" s="311" t="s">
        <v>233</v>
      </c>
      <c r="H147" s="311" t="s">
        <v>1414</v>
      </c>
      <c r="I147" s="312" t="s">
        <v>612</v>
      </c>
      <c r="J147" s="312" t="s">
        <v>981</v>
      </c>
      <c r="K147" s="312" t="s">
        <v>23</v>
      </c>
      <c r="L147" s="139" t="s">
        <v>42</v>
      </c>
      <c r="M147" s="26"/>
      <c r="N147" s="26"/>
      <c r="O147" s="26"/>
      <c r="P147" s="26"/>
      <c r="Q147" s="26"/>
      <c r="R147" s="26"/>
      <c r="S147" s="26"/>
      <c r="T147" s="26"/>
      <c r="U147" s="26" t="s">
        <v>36</v>
      </c>
      <c r="V147" s="26"/>
      <c r="W147" s="189">
        <f t="shared" si="2"/>
        <v>1</v>
      </c>
      <c r="X147" s="190"/>
      <c r="Y147" s="190"/>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6"/>
      <c r="BB147" s="196"/>
      <c r="BC147" s="190"/>
      <c r="BD147" s="190"/>
      <c r="BE147" s="190"/>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c r="CN147" s="143"/>
      <c r="CO147" s="143"/>
      <c r="CP147" s="143"/>
      <c r="CQ147" s="143"/>
      <c r="CR147" s="143"/>
      <c r="CS147" s="143"/>
      <c r="CT147" s="143"/>
      <c r="CU147" s="143"/>
      <c r="CV147" s="143"/>
      <c r="CW147" s="143"/>
      <c r="CX147" s="143"/>
      <c r="CY147" s="143"/>
      <c r="CZ147" s="143"/>
      <c r="DA147" s="143"/>
      <c r="DB147" s="143"/>
      <c r="DC147" s="143"/>
      <c r="DD147" s="143"/>
      <c r="DE147" s="197"/>
    </row>
    <row r="148" spans="1:109" s="198" customFormat="1" ht="31.5">
      <c r="A148" s="306">
        <v>240</v>
      </c>
      <c r="B148" s="311" t="s">
        <v>234</v>
      </c>
      <c r="C148" s="284" t="s">
        <v>3</v>
      </c>
      <c r="D148" s="311" t="s">
        <v>235</v>
      </c>
      <c r="E148" s="312" t="s">
        <v>3</v>
      </c>
      <c r="F148" s="312"/>
      <c r="G148" s="311" t="s">
        <v>235</v>
      </c>
      <c r="H148" s="311" t="s">
        <v>235</v>
      </c>
      <c r="I148" s="312" t="s">
        <v>612</v>
      </c>
      <c r="J148" s="312" t="s">
        <v>981</v>
      </c>
      <c r="K148" s="312" t="s">
        <v>23</v>
      </c>
      <c r="L148" s="139" t="s">
        <v>42</v>
      </c>
      <c r="M148" s="26"/>
      <c r="N148" s="26"/>
      <c r="O148" s="26"/>
      <c r="P148" s="26"/>
      <c r="Q148" s="26"/>
      <c r="R148" s="26" t="s">
        <v>36</v>
      </c>
      <c r="S148" s="26"/>
      <c r="T148" s="26"/>
      <c r="U148" s="26"/>
      <c r="V148" s="26"/>
      <c r="W148" s="189">
        <f t="shared" si="2"/>
        <v>1</v>
      </c>
      <c r="X148" s="190"/>
      <c r="Y148" s="190"/>
      <c r="Z148" s="190"/>
      <c r="AA148" s="190"/>
      <c r="AB148" s="190"/>
      <c r="AC148" s="190"/>
      <c r="AD148" s="190"/>
      <c r="AE148" s="190"/>
      <c r="AF148" s="190"/>
      <c r="AG148" s="190"/>
      <c r="AH148" s="190"/>
      <c r="AI148" s="190"/>
      <c r="AJ148" s="190"/>
      <c r="AK148" s="190"/>
      <c r="AL148" s="190"/>
      <c r="AM148" s="190"/>
      <c r="AN148" s="194"/>
      <c r="AO148" s="194"/>
      <c r="AP148" s="194"/>
      <c r="AQ148" s="194"/>
      <c r="AR148" s="194"/>
      <c r="AS148" s="194"/>
      <c r="AT148" s="70"/>
      <c r="AU148" s="70"/>
      <c r="AV148" s="70"/>
      <c r="AW148" s="70"/>
      <c r="AX148" s="190"/>
      <c r="AY148" s="190"/>
      <c r="AZ148" s="190"/>
      <c r="BA148" s="190"/>
      <c r="BB148" s="190"/>
      <c r="BC148" s="190"/>
      <c r="BD148" s="190"/>
      <c r="BE148" s="190"/>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c r="CN148" s="143"/>
      <c r="CO148" s="143"/>
      <c r="CP148" s="143"/>
      <c r="CQ148" s="143"/>
      <c r="CR148" s="143"/>
      <c r="CS148" s="143"/>
      <c r="CT148" s="143"/>
      <c r="CU148" s="143"/>
      <c r="CV148" s="143"/>
      <c r="CW148" s="143"/>
      <c r="CX148" s="143"/>
      <c r="CY148" s="143"/>
      <c r="CZ148" s="143"/>
      <c r="DA148" s="143"/>
      <c r="DB148" s="143"/>
      <c r="DC148" s="143"/>
      <c r="DD148" s="143"/>
      <c r="DE148" s="197"/>
    </row>
    <row r="149" spans="1:109" s="198" customFormat="1" ht="63">
      <c r="A149" s="26">
        <v>241</v>
      </c>
      <c r="B149" s="311" t="s">
        <v>236</v>
      </c>
      <c r="C149" s="284" t="s">
        <v>3</v>
      </c>
      <c r="D149" s="311" t="s">
        <v>237</v>
      </c>
      <c r="E149" s="312" t="s">
        <v>3</v>
      </c>
      <c r="F149" s="312"/>
      <c r="G149" s="311" t="s">
        <v>237</v>
      </c>
      <c r="H149" s="311" t="s">
        <v>695</v>
      </c>
      <c r="I149" s="312" t="s">
        <v>612</v>
      </c>
      <c r="J149" s="312" t="s">
        <v>981</v>
      </c>
      <c r="K149" s="312" t="s">
        <v>23</v>
      </c>
      <c r="L149" s="139" t="s">
        <v>42</v>
      </c>
      <c r="M149" s="26"/>
      <c r="N149" s="26"/>
      <c r="O149" s="26"/>
      <c r="P149" s="26"/>
      <c r="Q149" s="26"/>
      <c r="R149" s="26"/>
      <c r="S149" s="26" t="s">
        <v>36</v>
      </c>
      <c r="T149" s="26"/>
      <c r="U149" s="26"/>
      <c r="V149" s="26"/>
      <c r="W149" s="189">
        <f t="shared" si="2"/>
        <v>1</v>
      </c>
      <c r="X149" s="190"/>
      <c r="Y149" s="190"/>
      <c r="Z149" s="190"/>
      <c r="AA149" s="190"/>
      <c r="AB149" s="190"/>
      <c r="AC149" s="190"/>
      <c r="AD149" s="190"/>
      <c r="AE149" s="190"/>
      <c r="AF149" s="190"/>
      <c r="AG149" s="190"/>
      <c r="AH149" s="190"/>
      <c r="AI149" s="190"/>
      <c r="AJ149" s="190"/>
      <c r="AK149" s="190"/>
      <c r="AL149" s="190"/>
      <c r="AM149" s="190"/>
      <c r="AN149" s="194"/>
      <c r="AO149" s="194"/>
      <c r="AP149" s="194"/>
      <c r="AQ149" s="194"/>
      <c r="AR149" s="194"/>
      <c r="AS149" s="194"/>
      <c r="AT149" s="70"/>
      <c r="AU149" s="70"/>
      <c r="AV149" s="70"/>
      <c r="AW149" s="70"/>
      <c r="AX149" s="190"/>
      <c r="AY149" s="190"/>
      <c r="AZ149" s="190"/>
      <c r="BA149" s="190"/>
      <c r="BB149" s="190"/>
      <c r="BC149" s="190"/>
      <c r="BD149" s="190"/>
      <c r="BE149" s="190"/>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c r="CN149" s="143"/>
      <c r="CO149" s="143"/>
      <c r="CP149" s="143"/>
      <c r="CQ149" s="143"/>
      <c r="CR149" s="143"/>
      <c r="CS149" s="143"/>
      <c r="CT149" s="143"/>
      <c r="CU149" s="143"/>
      <c r="CV149" s="143"/>
      <c r="CW149" s="143"/>
      <c r="CX149" s="143"/>
      <c r="CY149" s="143"/>
      <c r="CZ149" s="143"/>
      <c r="DA149" s="143"/>
      <c r="DB149" s="143"/>
      <c r="DC149" s="143"/>
      <c r="DD149" s="143"/>
      <c r="DE149" s="197"/>
    </row>
    <row r="150" spans="1:109" s="198" customFormat="1" ht="47.25">
      <c r="A150" s="361">
        <v>243</v>
      </c>
      <c r="B150" s="352" t="s">
        <v>238</v>
      </c>
      <c r="C150" s="320" t="s">
        <v>3</v>
      </c>
      <c r="D150" s="311" t="s">
        <v>239</v>
      </c>
      <c r="E150" s="312" t="s">
        <v>3</v>
      </c>
      <c r="F150" s="312"/>
      <c r="G150" s="311" t="s">
        <v>239</v>
      </c>
      <c r="H150" s="311" t="s">
        <v>696</v>
      </c>
      <c r="I150" s="312" t="s">
        <v>612</v>
      </c>
      <c r="J150" s="312" t="s">
        <v>981</v>
      </c>
      <c r="K150" s="312" t="s">
        <v>23</v>
      </c>
      <c r="L150" s="139" t="s">
        <v>42</v>
      </c>
      <c r="M150" s="26">
        <v>1</v>
      </c>
      <c r="N150" s="26"/>
      <c r="O150" s="26"/>
      <c r="P150" s="26"/>
      <c r="Q150" s="26" t="s">
        <v>36</v>
      </c>
      <c r="R150" s="26"/>
      <c r="S150" s="26"/>
      <c r="T150" s="26"/>
      <c r="U150" s="26"/>
      <c r="V150" s="26"/>
      <c r="W150" s="189">
        <f t="shared" si="2"/>
        <v>1</v>
      </c>
      <c r="X150" s="190"/>
      <c r="Y150" s="190"/>
      <c r="Z150" s="190"/>
      <c r="AA150" s="190"/>
      <c r="AB150" s="190"/>
      <c r="AC150" s="190"/>
      <c r="AD150" s="190"/>
      <c r="AE150" s="190"/>
      <c r="AF150" s="190"/>
      <c r="AG150" s="190"/>
      <c r="AH150" s="190"/>
      <c r="AI150" s="193"/>
      <c r="AJ150" s="193"/>
      <c r="AK150" s="193"/>
      <c r="AL150" s="193"/>
      <c r="AM150" s="193"/>
      <c r="AN150" s="190"/>
      <c r="AO150" s="190"/>
      <c r="AP150" s="190"/>
      <c r="AQ150" s="190"/>
      <c r="AR150" s="190"/>
      <c r="AS150" s="190"/>
      <c r="AT150" s="190"/>
      <c r="AU150" s="190"/>
      <c r="AV150" s="190"/>
      <c r="AW150" s="190"/>
      <c r="AX150" s="190"/>
      <c r="AY150" s="190"/>
      <c r="AZ150" s="190"/>
      <c r="BA150" s="190"/>
      <c r="BB150" s="190"/>
      <c r="BC150" s="190"/>
      <c r="BD150" s="190"/>
      <c r="BE150" s="190"/>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c r="CN150" s="143"/>
      <c r="CO150" s="143"/>
      <c r="CP150" s="143"/>
      <c r="CQ150" s="143"/>
      <c r="CR150" s="143"/>
      <c r="CS150" s="143"/>
      <c r="CT150" s="143"/>
      <c r="CU150" s="143"/>
      <c r="CV150" s="143"/>
      <c r="CW150" s="143"/>
      <c r="CX150" s="143"/>
      <c r="CY150" s="143"/>
      <c r="CZ150" s="143"/>
      <c r="DA150" s="143"/>
      <c r="DB150" s="143"/>
      <c r="DC150" s="143"/>
      <c r="DD150" s="143"/>
      <c r="DE150" s="197"/>
    </row>
    <row r="151" spans="1:109" s="198" customFormat="1" ht="31.5">
      <c r="A151" s="363"/>
      <c r="B151" s="354"/>
      <c r="C151" s="322"/>
      <c r="D151" s="288" t="s">
        <v>240</v>
      </c>
      <c r="E151" s="312" t="s">
        <v>4</v>
      </c>
      <c r="F151" s="312"/>
      <c r="G151" s="288" t="s">
        <v>240</v>
      </c>
      <c r="H151" s="288" t="s">
        <v>697</v>
      </c>
      <c r="I151" s="312" t="s">
        <v>612</v>
      </c>
      <c r="J151" s="312" t="s">
        <v>981</v>
      </c>
      <c r="K151" s="312" t="s">
        <v>23</v>
      </c>
      <c r="L151" s="139" t="s">
        <v>42</v>
      </c>
      <c r="M151" s="26"/>
      <c r="N151" s="26"/>
      <c r="O151" s="26" t="s">
        <v>36</v>
      </c>
      <c r="P151" s="26"/>
      <c r="Q151" s="26"/>
      <c r="R151" s="26"/>
      <c r="S151" s="26"/>
      <c r="T151" s="26"/>
      <c r="U151" s="26"/>
      <c r="V151" s="26"/>
      <c r="W151" s="189">
        <f t="shared" si="2"/>
        <v>1</v>
      </c>
      <c r="X151" s="190"/>
      <c r="Y151" s="190"/>
      <c r="Z151" s="190"/>
      <c r="AA151" s="190"/>
      <c r="AB151" s="191"/>
      <c r="AC151" s="191"/>
      <c r="AD151" s="191"/>
      <c r="AE151" s="190"/>
      <c r="AF151" s="190"/>
      <c r="AG151" s="190"/>
      <c r="AH151" s="190"/>
      <c r="AI151" s="190"/>
      <c r="AJ151" s="190"/>
      <c r="AK151" s="190"/>
      <c r="AL151" s="190"/>
      <c r="AM151" s="190"/>
      <c r="AN151" s="190"/>
      <c r="AO151" s="190"/>
      <c r="AP151" s="190"/>
      <c r="AQ151" s="190"/>
      <c r="AR151" s="190"/>
      <c r="AS151" s="190"/>
      <c r="AT151" s="190"/>
      <c r="AU151" s="190"/>
      <c r="AV151" s="190"/>
      <c r="AW151" s="190"/>
      <c r="AX151" s="190"/>
      <c r="AY151" s="190"/>
      <c r="AZ151" s="190"/>
      <c r="BA151" s="190"/>
      <c r="BB151" s="190"/>
      <c r="BC151" s="190"/>
      <c r="BD151" s="190"/>
      <c r="BE151" s="190"/>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c r="CN151" s="143"/>
      <c r="CO151" s="143"/>
      <c r="CP151" s="143"/>
      <c r="CQ151" s="143"/>
      <c r="CR151" s="143"/>
      <c r="CS151" s="143"/>
      <c r="CT151" s="143"/>
      <c r="CU151" s="143"/>
      <c r="CV151" s="143"/>
      <c r="CW151" s="143"/>
      <c r="CX151" s="143"/>
      <c r="CY151" s="143"/>
      <c r="CZ151" s="143"/>
      <c r="DA151" s="143"/>
      <c r="DB151" s="143"/>
      <c r="DC151" s="143"/>
      <c r="DD151" s="143"/>
      <c r="DE151" s="197"/>
    </row>
    <row r="152" spans="1:109" s="198" customFormat="1" ht="78.75">
      <c r="A152" s="26">
        <v>246</v>
      </c>
      <c r="B152" s="311" t="s">
        <v>241</v>
      </c>
      <c r="C152" s="312" t="s">
        <v>1</v>
      </c>
      <c r="D152" s="311" t="s">
        <v>242</v>
      </c>
      <c r="E152" s="312" t="s">
        <v>3</v>
      </c>
      <c r="F152" s="312"/>
      <c r="G152" s="311" t="s">
        <v>242</v>
      </c>
      <c r="H152" s="311" t="s">
        <v>698</v>
      </c>
      <c r="I152" s="312" t="s">
        <v>612</v>
      </c>
      <c r="J152" s="312" t="s">
        <v>981</v>
      </c>
      <c r="K152" s="312" t="s">
        <v>23</v>
      </c>
      <c r="L152" s="139" t="s">
        <v>42</v>
      </c>
      <c r="M152" s="26"/>
      <c r="N152" s="26"/>
      <c r="O152" s="26"/>
      <c r="P152" s="26"/>
      <c r="Q152" s="26"/>
      <c r="R152" s="26"/>
      <c r="S152" s="26" t="s">
        <v>36</v>
      </c>
      <c r="T152" s="26"/>
      <c r="U152" s="26"/>
      <c r="V152" s="26"/>
      <c r="W152" s="189">
        <f t="shared" si="2"/>
        <v>1</v>
      </c>
      <c r="X152" s="70"/>
      <c r="Y152" s="70"/>
      <c r="Z152" s="70"/>
      <c r="AA152" s="70"/>
      <c r="AB152" s="190"/>
      <c r="AC152" s="190"/>
      <c r="AD152" s="190"/>
      <c r="AE152" s="192"/>
      <c r="AF152" s="192"/>
      <c r="AG152" s="192"/>
      <c r="AH152" s="192"/>
      <c r="AI152" s="190"/>
      <c r="AJ152" s="190"/>
      <c r="AK152" s="190"/>
      <c r="AL152" s="190"/>
      <c r="AM152" s="190"/>
      <c r="AN152" s="190"/>
      <c r="AO152" s="190"/>
      <c r="AP152" s="190"/>
      <c r="AQ152" s="190"/>
      <c r="AR152" s="190"/>
      <c r="AS152" s="190"/>
      <c r="AT152" s="70"/>
      <c r="AU152" s="70"/>
      <c r="AV152" s="70"/>
      <c r="AW152" s="70"/>
      <c r="AX152" s="190"/>
      <c r="AY152" s="190"/>
      <c r="AZ152" s="190"/>
      <c r="BA152" s="190"/>
      <c r="BB152" s="190"/>
      <c r="BC152" s="190"/>
      <c r="BD152" s="190"/>
      <c r="BE152" s="190"/>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c r="CN152" s="143"/>
      <c r="CO152" s="143"/>
      <c r="CP152" s="143"/>
      <c r="CQ152" s="143"/>
      <c r="CR152" s="143"/>
      <c r="CS152" s="143"/>
      <c r="CT152" s="143"/>
      <c r="CU152" s="143"/>
      <c r="CV152" s="143"/>
      <c r="CW152" s="143"/>
      <c r="CX152" s="143"/>
      <c r="CY152" s="143"/>
      <c r="CZ152" s="143"/>
      <c r="DA152" s="143"/>
      <c r="DB152" s="143"/>
      <c r="DC152" s="143"/>
      <c r="DD152" s="143"/>
      <c r="DE152" s="197"/>
    </row>
    <row r="153" spans="1:109" s="198" customFormat="1" ht="47.25">
      <c r="A153" s="26">
        <v>248</v>
      </c>
      <c r="B153" s="311" t="s">
        <v>243</v>
      </c>
      <c r="C153" s="312" t="s">
        <v>2</v>
      </c>
      <c r="D153" s="311" t="s">
        <v>244</v>
      </c>
      <c r="E153" s="312" t="s">
        <v>2</v>
      </c>
      <c r="F153" s="312"/>
      <c r="G153" s="311" t="s">
        <v>244</v>
      </c>
      <c r="H153" s="311" t="s">
        <v>699</v>
      </c>
      <c r="I153" s="312" t="s">
        <v>612</v>
      </c>
      <c r="J153" s="312" t="s">
        <v>981</v>
      </c>
      <c r="K153" s="312" t="s">
        <v>23</v>
      </c>
      <c r="L153" s="139" t="s">
        <v>42</v>
      </c>
      <c r="M153" s="14"/>
      <c r="N153" s="26"/>
      <c r="O153" s="26"/>
      <c r="P153" s="26"/>
      <c r="Q153" s="26"/>
      <c r="R153" s="26"/>
      <c r="S153" s="26" t="s">
        <v>36</v>
      </c>
      <c r="T153" s="26"/>
      <c r="U153" s="26"/>
      <c r="V153" s="26"/>
      <c r="W153" s="189">
        <f t="shared" si="2"/>
        <v>1</v>
      </c>
      <c r="X153" s="190"/>
      <c r="Y153" s="190"/>
      <c r="Z153" s="190"/>
      <c r="AA153" s="190"/>
      <c r="AB153" s="190"/>
      <c r="AC153" s="190"/>
      <c r="AD153" s="190"/>
      <c r="AE153" s="190"/>
      <c r="AF153" s="190"/>
      <c r="AG153" s="190"/>
      <c r="AH153" s="190"/>
      <c r="AI153" s="190"/>
      <c r="AJ153" s="190"/>
      <c r="AK153" s="190"/>
      <c r="AL153" s="190"/>
      <c r="AM153" s="190"/>
      <c r="AN153" s="194"/>
      <c r="AO153" s="194"/>
      <c r="AP153" s="194"/>
      <c r="AQ153" s="194"/>
      <c r="AR153" s="194"/>
      <c r="AS153" s="194"/>
      <c r="AT153" s="70"/>
      <c r="AU153" s="70"/>
      <c r="AV153" s="70"/>
      <c r="AW153" s="70"/>
      <c r="AX153" s="190"/>
      <c r="AY153" s="190"/>
      <c r="AZ153" s="190"/>
      <c r="BA153" s="190"/>
      <c r="BB153" s="190"/>
      <c r="BC153" s="190"/>
      <c r="BD153" s="190"/>
      <c r="BE153" s="190"/>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c r="CN153" s="143"/>
      <c r="CO153" s="143"/>
      <c r="CP153" s="143"/>
      <c r="CQ153" s="143"/>
      <c r="CR153" s="143"/>
      <c r="CS153" s="143"/>
      <c r="CT153" s="143"/>
      <c r="CU153" s="143"/>
      <c r="CV153" s="143"/>
      <c r="CW153" s="143"/>
      <c r="CX153" s="143"/>
      <c r="CY153" s="143"/>
      <c r="CZ153" s="143"/>
      <c r="DA153" s="143"/>
      <c r="DB153" s="143"/>
      <c r="DC153" s="143"/>
      <c r="DD153" s="143"/>
      <c r="DE153" s="197"/>
    </row>
    <row r="154" spans="1:109" s="198" customFormat="1" ht="82.5" customHeight="1">
      <c r="A154" s="95">
        <v>250</v>
      </c>
      <c r="B154" s="138" t="s">
        <v>998</v>
      </c>
      <c r="C154" s="76" t="s">
        <v>4</v>
      </c>
      <c r="D154" s="138" t="s">
        <v>999</v>
      </c>
      <c r="E154" s="76" t="s">
        <v>4</v>
      </c>
      <c r="F154" s="312" t="s">
        <v>36</v>
      </c>
      <c r="G154" s="138" t="s">
        <v>999</v>
      </c>
      <c r="H154" s="311" t="s">
        <v>1340</v>
      </c>
      <c r="I154" s="312"/>
      <c r="J154" s="312"/>
      <c r="K154" s="312" t="s">
        <v>23</v>
      </c>
      <c r="L154" s="139" t="s">
        <v>42</v>
      </c>
      <c r="M154" s="14"/>
      <c r="N154" s="26"/>
      <c r="O154" s="26" t="s">
        <v>36</v>
      </c>
      <c r="P154" s="26"/>
      <c r="Q154" s="26"/>
      <c r="R154" s="26"/>
      <c r="S154" s="26"/>
      <c r="T154" s="26"/>
      <c r="U154" s="26"/>
      <c r="V154" s="26"/>
      <c r="W154" s="189">
        <f t="shared" si="2"/>
        <v>1</v>
      </c>
      <c r="X154" s="190"/>
      <c r="Y154" s="190"/>
      <c r="Z154" s="190"/>
      <c r="AA154" s="190"/>
      <c r="AB154" s="190"/>
      <c r="AC154" s="190"/>
      <c r="AD154" s="190"/>
      <c r="AE154" s="190"/>
      <c r="AF154" s="190"/>
      <c r="AG154" s="190"/>
      <c r="AH154" s="190"/>
      <c r="AI154" s="190"/>
      <c r="AJ154" s="190"/>
      <c r="AK154" s="190"/>
      <c r="AL154" s="190"/>
      <c r="AM154" s="190"/>
      <c r="AN154" s="194"/>
      <c r="AO154" s="194"/>
      <c r="AP154" s="194"/>
      <c r="AQ154" s="194"/>
      <c r="AR154" s="194"/>
      <c r="AS154" s="194"/>
      <c r="AT154" s="190"/>
      <c r="AU154" s="190"/>
      <c r="AV154" s="190"/>
      <c r="AW154" s="190"/>
      <c r="AX154" s="190"/>
      <c r="AY154" s="190"/>
      <c r="AZ154" s="190"/>
      <c r="BA154" s="190"/>
      <c r="BB154" s="190"/>
      <c r="BC154" s="190"/>
      <c r="BD154" s="190"/>
      <c r="BE154" s="190"/>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c r="CN154" s="143"/>
      <c r="CO154" s="143"/>
      <c r="CP154" s="143"/>
      <c r="CQ154" s="143"/>
      <c r="CR154" s="143"/>
      <c r="CS154" s="143"/>
      <c r="CT154" s="143"/>
      <c r="CU154" s="143"/>
      <c r="CV154" s="143"/>
      <c r="CW154" s="143"/>
      <c r="CX154" s="143"/>
      <c r="CY154" s="143"/>
      <c r="CZ154" s="143"/>
      <c r="DA154" s="143"/>
      <c r="DB154" s="143"/>
      <c r="DC154" s="143"/>
      <c r="DD154" s="143"/>
      <c r="DE154" s="197"/>
    </row>
    <row r="155" spans="1:109">
      <c r="A155" s="364" t="s">
        <v>245</v>
      </c>
      <c r="B155" s="365"/>
      <c r="C155" s="365"/>
      <c r="D155" s="366"/>
      <c r="E155" s="137" t="s">
        <v>27</v>
      </c>
      <c r="F155" s="137"/>
      <c r="G155" s="137"/>
      <c r="H155" s="137"/>
      <c r="I155" s="137"/>
      <c r="J155" s="137"/>
      <c r="K155" s="137" t="s">
        <v>27</v>
      </c>
      <c r="L155" s="137" t="s">
        <v>27</v>
      </c>
      <c r="M155" s="137" t="s">
        <v>33</v>
      </c>
      <c r="N155" s="137" t="s">
        <v>27</v>
      </c>
      <c r="O155" s="137" t="s">
        <v>27</v>
      </c>
      <c r="P155" s="137" t="s">
        <v>27</v>
      </c>
      <c r="Q155" s="137" t="s">
        <v>27</v>
      </c>
      <c r="R155" s="137" t="s">
        <v>27</v>
      </c>
      <c r="S155" s="137" t="s">
        <v>27</v>
      </c>
      <c r="T155" s="137" t="s">
        <v>27</v>
      </c>
      <c r="U155" s="137" t="s">
        <v>27</v>
      </c>
      <c r="V155" s="137" t="s">
        <v>27</v>
      </c>
      <c r="W155" s="137"/>
      <c r="X155" s="137"/>
      <c r="Y155" s="137"/>
      <c r="Z155" s="13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c r="CN155" s="143"/>
      <c r="CO155" s="143"/>
      <c r="CP155" s="143"/>
      <c r="CQ155" s="143"/>
      <c r="CR155" s="143"/>
      <c r="CS155" s="143"/>
      <c r="CT155" s="143"/>
      <c r="CU155" s="143"/>
      <c r="CV155" s="143"/>
      <c r="CW155" s="143"/>
      <c r="CX155" s="143"/>
      <c r="CY155" s="143"/>
      <c r="CZ155" s="143"/>
      <c r="DA155" s="143"/>
      <c r="DB155" s="143"/>
      <c r="DC155" s="143"/>
      <c r="DD155" s="143"/>
      <c r="DE155" s="143"/>
    </row>
    <row r="156" spans="1:109" s="198" customFormat="1" ht="94.5">
      <c r="A156" s="26">
        <v>252</v>
      </c>
      <c r="B156" s="311" t="s">
        <v>247</v>
      </c>
      <c r="C156" s="284" t="s">
        <v>1</v>
      </c>
      <c r="D156" s="288" t="s">
        <v>246</v>
      </c>
      <c r="E156" s="284" t="s">
        <v>3</v>
      </c>
      <c r="F156" s="284"/>
      <c r="G156" s="288" t="s">
        <v>246</v>
      </c>
      <c r="H156" s="311" t="s">
        <v>1415</v>
      </c>
      <c r="I156" s="312" t="s">
        <v>612</v>
      </c>
      <c r="J156" s="312" t="s">
        <v>981</v>
      </c>
      <c r="K156" s="312" t="s">
        <v>23</v>
      </c>
      <c r="L156" s="139" t="s">
        <v>42</v>
      </c>
      <c r="M156" s="26"/>
      <c r="N156" s="26"/>
      <c r="O156" s="26" t="s">
        <v>36</v>
      </c>
      <c r="P156" s="26"/>
      <c r="Q156" s="26"/>
      <c r="R156" s="26"/>
      <c r="S156" s="26"/>
      <c r="T156" s="26"/>
      <c r="U156" s="26"/>
      <c r="V156" s="26"/>
      <c r="W156" s="189">
        <f t="shared" si="2"/>
        <v>1</v>
      </c>
      <c r="X156" s="70"/>
      <c r="Y156" s="70"/>
      <c r="Z156" s="70"/>
      <c r="AA156" s="70"/>
      <c r="AB156" s="191"/>
      <c r="AC156" s="191"/>
      <c r="AD156" s="191"/>
      <c r="AE156" s="190"/>
      <c r="AF156" s="190"/>
      <c r="AG156" s="190"/>
      <c r="AH156" s="190"/>
      <c r="AI156" s="190"/>
      <c r="AJ156" s="190"/>
      <c r="AK156" s="190"/>
      <c r="AL156" s="190"/>
      <c r="AM156" s="190"/>
      <c r="AN156" s="190"/>
      <c r="AO156" s="190"/>
      <c r="AP156" s="190"/>
      <c r="AQ156" s="190"/>
      <c r="AR156" s="190"/>
      <c r="AS156" s="190"/>
      <c r="AT156" s="190"/>
      <c r="AU156" s="190"/>
      <c r="AV156" s="190"/>
      <c r="AW156" s="190"/>
      <c r="AX156" s="190"/>
      <c r="AY156" s="190"/>
      <c r="AZ156" s="190"/>
      <c r="BA156" s="190"/>
      <c r="BB156" s="190"/>
      <c r="BC156" s="190"/>
      <c r="BD156" s="190"/>
      <c r="BE156" s="190"/>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c r="CN156" s="143"/>
      <c r="CO156" s="143"/>
      <c r="CP156" s="143"/>
      <c r="CQ156" s="143"/>
      <c r="CR156" s="143"/>
      <c r="CS156" s="143"/>
      <c r="CT156" s="143"/>
      <c r="CU156" s="143"/>
      <c r="CV156" s="143"/>
      <c r="CW156" s="143"/>
      <c r="CX156" s="143"/>
      <c r="CY156" s="143"/>
      <c r="CZ156" s="143"/>
      <c r="DA156" s="143"/>
      <c r="DB156" s="143"/>
      <c r="DC156" s="143"/>
      <c r="DD156" s="143"/>
      <c r="DE156" s="197"/>
    </row>
    <row r="157" spans="1:109" s="198" customFormat="1" ht="78.75">
      <c r="A157" s="26">
        <v>255</v>
      </c>
      <c r="B157" s="138" t="s">
        <v>248</v>
      </c>
      <c r="C157" s="299" t="s">
        <v>4</v>
      </c>
      <c r="D157" s="138" t="s">
        <v>249</v>
      </c>
      <c r="E157" s="299" t="s">
        <v>4</v>
      </c>
      <c r="F157" s="76" t="s">
        <v>36</v>
      </c>
      <c r="G157" s="42" t="s">
        <v>249</v>
      </c>
      <c r="H157" s="311" t="s">
        <v>1416</v>
      </c>
      <c r="I157" s="312" t="s">
        <v>612</v>
      </c>
      <c r="J157" s="312" t="s">
        <v>981</v>
      </c>
      <c r="K157" s="76" t="s">
        <v>23</v>
      </c>
      <c r="L157" s="145" t="s">
        <v>42</v>
      </c>
      <c r="M157" s="26"/>
      <c r="N157" s="26" t="s">
        <v>36</v>
      </c>
      <c r="O157" s="26"/>
      <c r="P157" s="26"/>
      <c r="Q157" s="26"/>
      <c r="R157" s="26"/>
      <c r="S157" s="26"/>
      <c r="T157" s="26"/>
      <c r="U157" s="26"/>
      <c r="V157" s="26"/>
      <c r="W157" s="189">
        <f t="shared" si="2"/>
        <v>1</v>
      </c>
      <c r="X157" s="70" t="s">
        <v>978</v>
      </c>
      <c r="Y157" s="70"/>
      <c r="Z157" s="70"/>
      <c r="AA157" s="70"/>
      <c r="AB157" s="190"/>
      <c r="AC157" s="190"/>
      <c r="AD157" s="190"/>
      <c r="AE157" s="190"/>
      <c r="AF157" s="190"/>
      <c r="AG157" s="190"/>
      <c r="AH157" s="190"/>
      <c r="AI157" s="190"/>
      <c r="AJ157" s="190"/>
      <c r="AK157" s="190"/>
      <c r="AL157" s="190"/>
      <c r="AM157" s="190"/>
      <c r="AN157" s="190"/>
      <c r="AO157" s="190"/>
      <c r="AP157" s="190"/>
      <c r="AQ157" s="190"/>
      <c r="AR157" s="190"/>
      <c r="AS157" s="190"/>
      <c r="AT157" s="190"/>
      <c r="AU157" s="190"/>
      <c r="AV157" s="190"/>
      <c r="AW157" s="190"/>
      <c r="AX157" s="190"/>
      <c r="AY157" s="190"/>
      <c r="AZ157" s="190"/>
      <c r="BA157" s="190"/>
      <c r="BB157" s="190"/>
      <c r="BC157" s="190"/>
      <c r="BD157" s="190"/>
      <c r="BE157" s="190"/>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c r="CN157" s="143"/>
      <c r="CO157" s="143"/>
      <c r="CP157" s="143"/>
      <c r="CQ157" s="143"/>
      <c r="CR157" s="143"/>
      <c r="CS157" s="143"/>
      <c r="CT157" s="143"/>
      <c r="CU157" s="143"/>
      <c r="CV157" s="143"/>
      <c r="CW157" s="143"/>
      <c r="CX157" s="143"/>
      <c r="CY157" s="143"/>
      <c r="CZ157" s="143"/>
      <c r="DA157" s="143"/>
      <c r="DB157" s="143"/>
      <c r="DC157" s="143"/>
      <c r="DD157" s="143"/>
      <c r="DE157" s="197"/>
    </row>
    <row r="158" spans="1:109" s="198" customFormat="1" ht="63">
      <c r="A158" s="26">
        <v>257</v>
      </c>
      <c r="B158" s="138" t="s">
        <v>250</v>
      </c>
      <c r="C158" s="299" t="s">
        <v>4</v>
      </c>
      <c r="D158" s="297" t="s">
        <v>251</v>
      </c>
      <c r="E158" s="299" t="s">
        <v>4</v>
      </c>
      <c r="F158" s="76" t="s">
        <v>36</v>
      </c>
      <c r="G158" s="44" t="s">
        <v>251</v>
      </c>
      <c r="H158" s="311" t="s">
        <v>1417</v>
      </c>
      <c r="I158" s="312" t="s">
        <v>612</v>
      </c>
      <c r="J158" s="312" t="s">
        <v>981</v>
      </c>
      <c r="K158" s="76" t="s">
        <v>23</v>
      </c>
      <c r="L158" s="145" t="s">
        <v>64</v>
      </c>
      <c r="M158" s="26"/>
      <c r="N158" s="26"/>
      <c r="O158" s="26"/>
      <c r="P158" s="26" t="s">
        <v>36</v>
      </c>
      <c r="Q158" s="26"/>
      <c r="R158" s="26"/>
      <c r="S158" s="26"/>
      <c r="T158" s="26"/>
      <c r="U158" s="26"/>
      <c r="V158" s="26"/>
      <c r="W158" s="189">
        <f t="shared" si="2"/>
        <v>1</v>
      </c>
      <c r="X158" s="190"/>
      <c r="Y158" s="190"/>
      <c r="Z158" s="190"/>
      <c r="AA158" s="190"/>
      <c r="AB158" s="190"/>
      <c r="AC158" s="190"/>
      <c r="AD158" s="190"/>
      <c r="AE158" s="192"/>
      <c r="AF158" s="192"/>
      <c r="AG158" s="192"/>
      <c r="AH158" s="192"/>
      <c r="AI158" s="190"/>
      <c r="AJ158" s="190"/>
      <c r="AK158" s="190"/>
      <c r="AL158" s="190"/>
      <c r="AM158" s="190"/>
      <c r="AN158" s="190"/>
      <c r="AO158" s="190"/>
      <c r="AP158" s="190"/>
      <c r="AQ158" s="190"/>
      <c r="AR158" s="190"/>
      <c r="AS158" s="190"/>
      <c r="AT158" s="190"/>
      <c r="AU158" s="190"/>
      <c r="AV158" s="190"/>
      <c r="AW158" s="190"/>
      <c r="AX158" s="190"/>
      <c r="AY158" s="190"/>
      <c r="AZ158" s="190"/>
      <c r="BA158" s="190"/>
      <c r="BB158" s="190"/>
      <c r="BC158" s="190"/>
      <c r="BD158" s="190"/>
      <c r="BE158" s="190"/>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c r="CN158" s="143"/>
      <c r="CO158" s="143"/>
      <c r="CP158" s="143"/>
      <c r="CQ158" s="143"/>
      <c r="CR158" s="143"/>
      <c r="CS158" s="143"/>
      <c r="CT158" s="143"/>
      <c r="CU158" s="143"/>
      <c r="CV158" s="143"/>
      <c r="CW158" s="143"/>
      <c r="CX158" s="143"/>
      <c r="CY158" s="143"/>
      <c r="CZ158" s="143"/>
      <c r="DA158" s="143"/>
      <c r="DB158" s="143"/>
      <c r="DC158" s="143"/>
      <c r="DD158" s="143"/>
      <c r="DE158" s="197"/>
    </row>
    <row r="159" spans="1:109" s="198" customFormat="1" ht="66" customHeight="1">
      <c r="A159" s="26">
        <v>259</v>
      </c>
      <c r="B159" s="311" t="s">
        <v>1000</v>
      </c>
      <c r="C159" s="284" t="s">
        <v>1</v>
      </c>
      <c r="D159" s="288" t="s">
        <v>252</v>
      </c>
      <c r="E159" s="284" t="s">
        <v>3</v>
      </c>
      <c r="F159" s="284"/>
      <c r="G159" s="288" t="s">
        <v>252</v>
      </c>
      <c r="H159" s="288" t="s">
        <v>700</v>
      </c>
      <c r="I159" s="312" t="s">
        <v>612</v>
      </c>
      <c r="J159" s="312" t="s">
        <v>981</v>
      </c>
      <c r="K159" s="312" t="s">
        <v>23</v>
      </c>
      <c r="L159" s="139" t="s">
        <v>42</v>
      </c>
      <c r="M159" s="26">
        <v>1</v>
      </c>
      <c r="N159" s="26"/>
      <c r="O159" s="26"/>
      <c r="P159" s="26"/>
      <c r="Q159" s="26"/>
      <c r="R159" s="26"/>
      <c r="S159" s="26"/>
      <c r="T159" s="26" t="s">
        <v>36</v>
      </c>
      <c r="U159" s="26"/>
      <c r="V159" s="26"/>
      <c r="W159" s="189">
        <f t="shared" si="2"/>
        <v>1</v>
      </c>
      <c r="X159" s="190"/>
      <c r="Y159" s="190"/>
      <c r="Z159" s="190"/>
      <c r="AA159" s="190"/>
      <c r="AB159" s="190"/>
      <c r="AC159" s="190"/>
      <c r="AD159" s="190"/>
      <c r="AE159" s="190"/>
      <c r="AF159" s="190"/>
      <c r="AG159" s="190"/>
      <c r="AH159" s="190"/>
      <c r="AI159" s="190"/>
      <c r="AJ159" s="190"/>
      <c r="AK159" s="190"/>
      <c r="AL159" s="190"/>
      <c r="AM159" s="190"/>
      <c r="AN159" s="190"/>
      <c r="AO159" s="190"/>
      <c r="AP159" s="190"/>
      <c r="AQ159" s="190"/>
      <c r="AR159" s="190"/>
      <c r="AS159" s="190"/>
      <c r="AT159" s="190"/>
      <c r="AU159" s="190"/>
      <c r="AV159" s="190"/>
      <c r="AW159" s="190"/>
      <c r="AX159" s="195"/>
      <c r="AY159" s="195"/>
      <c r="AZ159" s="195"/>
      <c r="BA159" s="190"/>
      <c r="BB159" s="190"/>
      <c r="BC159" s="190"/>
      <c r="BD159" s="190"/>
      <c r="BE159" s="190"/>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c r="CN159" s="143"/>
      <c r="CO159" s="143"/>
      <c r="CP159" s="143"/>
      <c r="CQ159" s="143"/>
      <c r="CR159" s="143"/>
      <c r="CS159" s="143"/>
      <c r="CT159" s="143"/>
      <c r="CU159" s="143"/>
      <c r="CV159" s="143"/>
      <c r="CW159" s="143"/>
      <c r="CX159" s="143"/>
      <c r="CY159" s="143"/>
      <c r="CZ159" s="143"/>
      <c r="DA159" s="143"/>
      <c r="DB159" s="143"/>
      <c r="DC159" s="143"/>
      <c r="DD159" s="143"/>
      <c r="DE159" s="197"/>
    </row>
    <row r="160" spans="1:109" s="198" customFormat="1" ht="63.75" customHeight="1">
      <c r="A160" s="361">
        <v>261</v>
      </c>
      <c r="B160" s="441" t="s">
        <v>253</v>
      </c>
      <c r="C160" s="320" t="s">
        <v>1</v>
      </c>
      <c r="D160" s="313" t="s">
        <v>254</v>
      </c>
      <c r="E160" s="312" t="s">
        <v>1</v>
      </c>
      <c r="F160" s="312"/>
      <c r="G160" s="313" t="s">
        <v>254</v>
      </c>
      <c r="H160" s="313" t="s">
        <v>701</v>
      </c>
      <c r="I160" s="312" t="s">
        <v>612</v>
      </c>
      <c r="J160" s="312" t="s">
        <v>981</v>
      </c>
      <c r="K160" s="312" t="s">
        <v>23</v>
      </c>
      <c r="L160" s="139" t="s">
        <v>42</v>
      </c>
      <c r="M160" s="26"/>
      <c r="N160" s="26"/>
      <c r="O160" s="26"/>
      <c r="P160" s="26"/>
      <c r="Q160" s="26"/>
      <c r="R160" s="26" t="s">
        <v>36</v>
      </c>
      <c r="S160" s="26"/>
      <c r="T160" s="26"/>
      <c r="U160" s="26"/>
      <c r="V160" s="26"/>
      <c r="W160" s="189">
        <f t="shared" si="2"/>
        <v>1</v>
      </c>
      <c r="X160" s="190"/>
      <c r="Y160" s="190"/>
      <c r="Z160" s="190"/>
      <c r="AA160" s="190"/>
      <c r="AB160" s="190"/>
      <c r="AC160" s="190"/>
      <c r="AD160" s="190"/>
      <c r="AE160" s="190"/>
      <c r="AF160" s="190"/>
      <c r="AG160" s="190"/>
      <c r="AH160" s="190"/>
      <c r="AI160" s="190"/>
      <c r="AJ160" s="190"/>
      <c r="AK160" s="190"/>
      <c r="AL160" s="190"/>
      <c r="AM160" s="190"/>
      <c r="AN160" s="194"/>
      <c r="AO160" s="194"/>
      <c r="AP160" s="194"/>
      <c r="AQ160" s="194"/>
      <c r="AR160" s="194"/>
      <c r="AS160" s="194"/>
      <c r="AT160" s="190"/>
      <c r="AU160" s="190"/>
      <c r="AV160" s="190"/>
      <c r="AW160" s="190"/>
      <c r="AX160" s="190"/>
      <c r="AY160" s="190"/>
      <c r="AZ160" s="190"/>
      <c r="BA160" s="190"/>
      <c r="BB160" s="190"/>
      <c r="BC160" s="190"/>
      <c r="BD160" s="190"/>
      <c r="BE160" s="190"/>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c r="CN160" s="143"/>
      <c r="CO160" s="143"/>
      <c r="CP160" s="143"/>
      <c r="CQ160" s="143"/>
      <c r="CR160" s="143"/>
      <c r="CS160" s="143"/>
      <c r="CT160" s="143"/>
      <c r="CU160" s="143"/>
      <c r="CV160" s="143"/>
      <c r="CW160" s="143"/>
      <c r="CX160" s="143"/>
      <c r="CY160" s="143"/>
      <c r="CZ160" s="143"/>
      <c r="DA160" s="143"/>
      <c r="DB160" s="143"/>
      <c r="DC160" s="143"/>
      <c r="DD160" s="143"/>
      <c r="DE160" s="197"/>
    </row>
    <row r="161" spans="1:109" s="198" customFormat="1" ht="63.75" customHeight="1">
      <c r="A161" s="362"/>
      <c r="B161" s="442"/>
      <c r="C161" s="321"/>
      <c r="D161" s="313" t="s">
        <v>255</v>
      </c>
      <c r="E161" s="312" t="s">
        <v>1</v>
      </c>
      <c r="F161" s="312"/>
      <c r="G161" s="313" t="s">
        <v>255</v>
      </c>
      <c r="H161" s="313" t="s">
        <v>702</v>
      </c>
      <c r="I161" s="312" t="s">
        <v>612</v>
      </c>
      <c r="J161" s="312" t="s">
        <v>981</v>
      </c>
      <c r="K161" s="312" t="s">
        <v>23</v>
      </c>
      <c r="L161" s="139" t="s">
        <v>42</v>
      </c>
      <c r="M161" s="26"/>
      <c r="N161" s="26"/>
      <c r="O161" s="26"/>
      <c r="P161" s="26"/>
      <c r="Q161" s="26" t="s">
        <v>36</v>
      </c>
      <c r="R161" s="26"/>
      <c r="S161" s="26"/>
      <c r="T161" s="26"/>
      <c r="U161" s="26"/>
      <c r="V161" s="26"/>
      <c r="W161" s="189">
        <f t="shared" si="2"/>
        <v>1</v>
      </c>
      <c r="X161" s="199"/>
      <c r="Y161" s="199"/>
      <c r="Z161" s="199"/>
      <c r="AA161" s="199"/>
      <c r="AB161" s="199"/>
      <c r="AC161" s="199"/>
      <c r="AD161" s="199"/>
      <c r="AE161" s="199"/>
      <c r="AF161" s="199"/>
      <c r="AG161" s="199"/>
      <c r="AH161" s="199"/>
      <c r="AI161" s="193"/>
      <c r="AJ161" s="193"/>
      <c r="AK161" s="193"/>
      <c r="AL161" s="193"/>
      <c r="AM161" s="193"/>
      <c r="AN161" s="199"/>
      <c r="AO161" s="199"/>
      <c r="AP161" s="199"/>
      <c r="AQ161" s="199"/>
      <c r="AR161" s="199"/>
      <c r="AS161" s="199"/>
      <c r="AT161" s="199"/>
      <c r="AU161" s="199"/>
      <c r="AV161" s="199"/>
      <c r="AW161" s="199"/>
      <c r="AX161" s="199"/>
      <c r="AY161" s="199"/>
      <c r="AZ161" s="199"/>
      <c r="BA161" s="199"/>
      <c r="BB161" s="199"/>
      <c r="BC161" s="199"/>
      <c r="BD161" s="199"/>
      <c r="BE161" s="199"/>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c r="CN161" s="143"/>
      <c r="CO161" s="143"/>
      <c r="CP161" s="143"/>
      <c r="CQ161" s="143"/>
      <c r="CR161" s="143"/>
      <c r="CS161" s="143"/>
      <c r="CT161" s="143"/>
      <c r="CU161" s="143"/>
      <c r="CV161" s="143"/>
      <c r="CW161" s="143"/>
      <c r="CX161" s="143"/>
      <c r="CY161" s="143"/>
      <c r="CZ161" s="143"/>
      <c r="DA161" s="143"/>
      <c r="DB161" s="143"/>
      <c r="DC161" s="143"/>
      <c r="DD161" s="143"/>
      <c r="DE161" s="197"/>
    </row>
    <row r="162" spans="1:109" s="198" customFormat="1" ht="63.75" customHeight="1">
      <c r="A162" s="362"/>
      <c r="B162" s="442"/>
      <c r="C162" s="321"/>
      <c r="D162" s="313" t="s">
        <v>256</v>
      </c>
      <c r="E162" s="312" t="s">
        <v>1</v>
      </c>
      <c r="F162" s="312"/>
      <c r="G162" s="313" t="s">
        <v>256</v>
      </c>
      <c r="H162" s="313" t="s">
        <v>703</v>
      </c>
      <c r="I162" s="312" t="s">
        <v>612</v>
      </c>
      <c r="J162" s="312" t="s">
        <v>981</v>
      </c>
      <c r="K162" s="312" t="s">
        <v>23</v>
      </c>
      <c r="L162" s="139" t="s">
        <v>42</v>
      </c>
      <c r="M162" s="26"/>
      <c r="N162" s="26"/>
      <c r="O162" s="26"/>
      <c r="P162" s="26" t="s">
        <v>36</v>
      </c>
      <c r="Q162" s="26"/>
      <c r="R162" s="26"/>
      <c r="S162" s="26"/>
      <c r="T162" s="26"/>
      <c r="U162" s="26"/>
      <c r="V162" s="26"/>
      <c r="W162" s="189">
        <f t="shared" si="2"/>
        <v>1</v>
      </c>
      <c r="X162" s="199"/>
      <c r="Y162" s="199"/>
      <c r="Z162" s="199"/>
      <c r="AA162" s="199"/>
      <c r="AB162" s="199"/>
      <c r="AC162" s="199"/>
      <c r="AD162" s="199"/>
      <c r="AE162" s="192"/>
      <c r="AF162" s="192"/>
      <c r="AG162" s="192"/>
      <c r="AH162" s="192"/>
      <c r="AI162" s="199"/>
      <c r="AJ162" s="199"/>
      <c r="AK162" s="199"/>
      <c r="AL162" s="199"/>
      <c r="AM162" s="199"/>
      <c r="AN162" s="199"/>
      <c r="AO162" s="199"/>
      <c r="AP162" s="199"/>
      <c r="AQ162" s="199"/>
      <c r="AR162" s="199"/>
      <c r="AS162" s="199"/>
      <c r="AT162" s="199"/>
      <c r="AU162" s="199"/>
      <c r="AV162" s="199"/>
      <c r="AW162" s="199"/>
      <c r="AX162" s="199"/>
      <c r="AY162" s="199"/>
      <c r="AZ162" s="199"/>
      <c r="BA162" s="199"/>
      <c r="BB162" s="199"/>
      <c r="BC162" s="199"/>
      <c r="BD162" s="199"/>
      <c r="BE162" s="199"/>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c r="CN162" s="143"/>
      <c r="CO162" s="143"/>
      <c r="CP162" s="143"/>
      <c r="CQ162" s="143"/>
      <c r="CR162" s="143"/>
      <c r="CS162" s="143"/>
      <c r="CT162" s="143"/>
      <c r="CU162" s="143"/>
      <c r="CV162" s="143"/>
      <c r="CW162" s="143"/>
      <c r="CX162" s="143"/>
      <c r="CY162" s="143"/>
      <c r="CZ162" s="143"/>
      <c r="DA162" s="143"/>
      <c r="DB162" s="143"/>
      <c r="DC162" s="143"/>
      <c r="DD162" s="143"/>
      <c r="DE162" s="197"/>
    </row>
    <row r="163" spans="1:109" s="198" customFormat="1" ht="63.75" customHeight="1">
      <c r="A163" s="362"/>
      <c r="B163" s="442"/>
      <c r="C163" s="321"/>
      <c r="D163" s="313" t="s">
        <v>257</v>
      </c>
      <c r="E163" s="312" t="s">
        <v>4</v>
      </c>
      <c r="F163" s="312"/>
      <c r="G163" s="313" t="s">
        <v>257</v>
      </c>
      <c r="H163" s="313" t="s">
        <v>1418</v>
      </c>
      <c r="I163" s="312" t="s">
        <v>612</v>
      </c>
      <c r="J163" s="312" t="s">
        <v>981</v>
      </c>
      <c r="K163" s="312" t="s">
        <v>23</v>
      </c>
      <c r="L163" s="139" t="s">
        <v>42</v>
      </c>
      <c r="M163" s="26"/>
      <c r="N163" s="26" t="s">
        <v>36</v>
      </c>
      <c r="O163" s="26"/>
      <c r="P163" s="26"/>
      <c r="Q163" s="26"/>
      <c r="R163" s="26"/>
      <c r="S163" s="26"/>
      <c r="T163" s="26"/>
      <c r="U163" s="26"/>
      <c r="V163" s="26"/>
      <c r="W163" s="189">
        <f t="shared" ref="W163:W306" si="3">COUNTIF(N163:V163,"x")</f>
        <v>1</v>
      </c>
      <c r="X163" s="70"/>
      <c r="Y163" s="70" t="s">
        <v>976</v>
      </c>
      <c r="Z163" s="70"/>
      <c r="AA163" s="70"/>
      <c r="AB163" s="190"/>
      <c r="AC163" s="190"/>
      <c r="AD163" s="190"/>
      <c r="AE163" s="190"/>
      <c r="AF163" s="19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c r="BA163" s="190"/>
      <c r="BB163" s="190"/>
      <c r="BC163" s="190"/>
      <c r="BD163" s="190"/>
      <c r="BE163" s="190"/>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c r="CN163" s="143"/>
      <c r="CO163" s="143"/>
      <c r="CP163" s="143"/>
      <c r="CQ163" s="143"/>
      <c r="CR163" s="143"/>
      <c r="CS163" s="143"/>
      <c r="CT163" s="143"/>
      <c r="CU163" s="143"/>
      <c r="CV163" s="143"/>
      <c r="CW163" s="143"/>
      <c r="CX163" s="143"/>
      <c r="CY163" s="143"/>
      <c r="CZ163" s="143"/>
      <c r="DA163" s="143"/>
      <c r="DB163" s="143"/>
      <c r="DC163" s="143"/>
      <c r="DD163" s="143"/>
      <c r="DE163" s="197"/>
    </row>
    <row r="164" spans="1:109" s="198" customFormat="1" ht="40.5" customHeight="1">
      <c r="A164" s="362"/>
      <c r="B164" s="442"/>
      <c r="C164" s="321"/>
      <c r="D164" s="313" t="s">
        <v>258</v>
      </c>
      <c r="E164" s="312" t="s">
        <v>4</v>
      </c>
      <c r="F164" s="312"/>
      <c r="G164" s="313" t="s">
        <v>258</v>
      </c>
      <c r="H164" s="313" t="s">
        <v>704</v>
      </c>
      <c r="I164" s="312" t="s">
        <v>612</v>
      </c>
      <c r="J164" s="312" t="s">
        <v>981</v>
      </c>
      <c r="K164" s="312" t="s">
        <v>23</v>
      </c>
      <c r="L164" s="139" t="s">
        <v>42</v>
      </c>
      <c r="M164" s="26"/>
      <c r="N164" s="26"/>
      <c r="O164" s="26"/>
      <c r="P164" s="26"/>
      <c r="Q164" s="26"/>
      <c r="R164" s="26"/>
      <c r="S164" s="26"/>
      <c r="T164" s="26"/>
      <c r="U164" s="26"/>
      <c r="V164" s="26" t="s">
        <v>36</v>
      </c>
      <c r="W164" s="189">
        <f t="shared" si="3"/>
        <v>1</v>
      </c>
      <c r="X164" s="190"/>
      <c r="Y164" s="190"/>
      <c r="Z164" s="190"/>
      <c r="AA164" s="190"/>
      <c r="AB164" s="191"/>
      <c r="AC164" s="191"/>
      <c r="AD164" s="191"/>
      <c r="AE164" s="190"/>
      <c r="AF164" s="190"/>
      <c r="AG164" s="190"/>
      <c r="AH164" s="190"/>
      <c r="AI164" s="190"/>
      <c r="AJ164" s="190"/>
      <c r="AK164" s="190"/>
      <c r="AL164" s="190"/>
      <c r="AM164" s="190"/>
      <c r="AN164" s="190"/>
      <c r="AO164" s="190"/>
      <c r="AP164" s="190"/>
      <c r="AQ164" s="190"/>
      <c r="AR164" s="190"/>
      <c r="AS164" s="190"/>
      <c r="AT164" s="190"/>
      <c r="AU164" s="190"/>
      <c r="AV164" s="190"/>
      <c r="AW164" s="190"/>
      <c r="AX164" s="190"/>
      <c r="AY164" s="190"/>
      <c r="AZ164" s="190"/>
      <c r="BA164" s="190"/>
      <c r="BB164" s="190"/>
      <c r="BC164" s="194"/>
      <c r="BD164" s="194"/>
      <c r="BE164" s="194"/>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c r="CN164" s="143"/>
      <c r="CO164" s="143"/>
      <c r="CP164" s="143"/>
      <c r="CQ164" s="143"/>
      <c r="CR164" s="143"/>
      <c r="CS164" s="143"/>
      <c r="CT164" s="143"/>
      <c r="CU164" s="143"/>
      <c r="CV164" s="143"/>
      <c r="CW164" s="143"/>
      <c r="CX164" s="143"/>
      <c r="CY164" s="143"/>
      <c r="CZ164" s="143"/>
      <c r="DA164" s="143"/>
      <c r="DB164" s="143"/>
      <c r="DC164" s="143"/>
      <c r="DD164" s="143"/>
      <c r="DE164" s="197"/>
    </row>
    <row r="165" spans="1:109" s="198" customFormat="1" ht="63.75" customHeight="1">
      <c r="A165" s="362"/>
      <c r="B165" s="442"/>
      <c r="C165" s="321"/>
      <c r="D165" s="313" t="s">
        <v>259</v>
      </c>
      <c r="E165" s="312" t="s">
        <v>1</v>
      </c>
      <c r="F165" s="312"/>
      <c r="G165" s="313" t="s">
        <v>259</v>
      </c>
      <c r="H165" s="313" t="s">
        <v>705</v>
      </c>
      <c r="I165" s="312" t="s">
        <v>612</v>
      </c>
      <c r="J165" s="312" t="s">
        <v>981</v>
      </c>
      <c r="K165" s="312" t="s">
        <v>23</v>
      </c>
      <c r="L165" s="139" t="s">
        <v>42</v>
      </c>
      <c r="M165" s="26"/>
      <c r="N165" s="26"/>
      <c r="O165" s="26"/>
      <c r="P165" s="26"/>
      <c r="Q165" s="26"/>
      <c r="R165" s="26"/>
      <c r="S165" s="26" t="s">
        <v>36</v>
      </c>
      <c r="T165" s="26"/>
      <c r="U165" s="26"/>
      <c r="V165" s="26"/>
      <c r="W165" s="189">
        <f t="shared" si="3"/>
        <v>1</v>
      </c>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c r="AT165" s="70"/>
      <c r="AU165" s="70"/>
      <c r="AV165" s="70"/>
      <c r="AW165" s="70"/>
      <c r="AX165" s="190"/>
      <c r="AY165" s="190"/>
      <c r="AZ165" s="190"/>
      <c r="BA165" s="190"/>
      <c r="BB165" s="190"/>
      <c r="BC165" s="190"/>
      <c r="BD165" s="190"/>
      <c r="BE165" s="190"/>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c r="CN165" s="143"/>
      <c r="CO165" s="143"/>
      <c r="CP165" s="143"/>
      <c r="CQ165" s="143"/>
      <c r="CR165" s="143"/>
      <c r="CS165" s="143"/>
      <c r="CT165" s="143"/>
      <c r="CU165" s="143"/>
      <c r="CV165" s="143"/>
      <c r="CW165" s="143"/>
      <c r="CX165" s="143"/>
      <c r="CY165" s="143"/>
      <c r="CZ165" s="143"/>
      <c r="DA165" s="143"/>
      <c r="DB165" s="143"/>
      <c r="DC165" s="143"/>
      <c r="DD165" s="143"/>
      <c r="DE165" s="197"/>
    </row>
    <row r="166" spans="1:109" s="198" customFormat="1" ht="63.75" customHeight="1">
      <c r="A166" s="362"/>
      <c r="B166" s="442"/>
      <c r="C166" s="321"/>
      <c r="D166" s="313" t="s">
        <v>260</v>
      </c>
      <c r="E166" s="312" t="s">
        <v>4</v>
      </c>
      <c r="F166" s="312"/>
      <c r="G166" s="313" t="s">
        <v>260</v>
      </c>
      <c r="H166" s="313" t="s">
        <v>1419</v>
      </c>
      <c r="I166" s="312" t="s">
        <v>612</v>
      </c>
      <c r="J166" s="312" t="s">
        <v>981</v>
      </c>
      <c r="K166" s="312" t="s">
        <v>23</v>
      </c>
      <c r="L166" s="139" t="s">
        <v>42</v>
      </c>
      <c r="M166" s="26"/>
      <c r="N166" s="26" t="s">
        <v>36</v>
      </c>
      <c r="O166" s="26"/>
      <c r="P166" s="26"/>
      <c r="Q166" s="26"/>
      <c r="R166" s="26"/>
      <c r="S166" s="26"/>
      <c r="T166" s="26"/>
      <c r="U166" s="26"/>
      <c r="V166" s="26"/>
      <c r="W166" s="189">
        <f t="shared" si="3"/>
        <v>1</v>
      </c>
      <c r="X166" s="70" t="s">
        <v>976</v>
      </c>
      <c r="Y166" s="70"/>
      <c r="Z166" s="70"/>
      <c r="AA166" s="7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c r="CN166" s="143"/>
      <c r="CO166" s="143"/>
      <c r="CP166" s="143"/>
      <c r="CQ166" s="143"/>
      <c r="CR166" s="143"/>
      <c r="CS166" s="143"/>
      <c r="CT166" s="143"/>
      <c r="CU166" s="143"/>
      <c r="CV166" s="143"/>
      <c r="CW166" s="143"/>
      <c r="CX166" s="143"/>
      <c r="CY166" s="143"/>
      <c r="CZ166" s="143"/>
      <c r="DA166" s="143"/>
      <c r="DB166" s="143"/>
      <c r="DC166" s="143"/>
      <c r="DD166" s="143"/>
      <c r="DE166" s="197"/>
    </row>
    <row r="167" spans="1:109" s="198" customFormat="1" ht="63.75" customHeight="1">
      <c r="A167" s="362"/>
      <c r="B167" s="442"/>
      <c r="C167" s="321"/>
      <c r="D167" s="313" t="s">
        <v>261</v>
      </c>
      <c r="E167" s="312" t="s">
        <v>4</v>
      </c>
      <c r="F167" s="312"/>
      <c r="G167" s="313" t="s">
        <v>261</v>
      </c>
      <c r="H167" s="313" t="s">
        <v>1420</v>
      </c>
      <c r="I167" s="312" t="s">
        <v>612</v>
      </c>
      <c r="J167" s="312" t="s">
        <v>981</v>
      </c>
      <c r="K167" s="312" t="s">
        <v>23</v>
      </c>
      <c r="L167" s="139" t="s">
        <v>42</v>
      </c>
      <c r="M167" s="26"/>
      <c r="N167" s="26"/>
      <c r="O167" s="26"/>
      <c r="P167" s="26"/>
      <c r="Q167" s="26"/>
      <c r="R167" s="26" t="s">
        <v>36</v>
      </c>
      <c r="S167" s="26"/>
      <c r="T167" s="26"/>
      <c r="U167" s="26"/>
      <c r="V167" s="26"/>
      <c r="W167" s="189">
        <f t="shared" si="3"/>
        <v>1</v>
      </c>
      <c r="X167" s="190"/>
      <c r="Y167" s="190"/>
      <c r="Z167" s="190"/>
      <c r="AA167" s="190"/>
      <c r="AB167" s="190"/>
      <c r="AC167" s="190"/>
      <c r="AD167" s="190"/>
      <c r="AE167" s="190"/>
      <c r="AF167" s="190"/>
      <c r="AG167" s="190"/>
      <c r="AH167" s="190"/>
      <c r="AI167" s="190"/>
      <c r="AJ167" s="190"/>
      <c r="AK167" s="190"/>
      <c r="AL167" s="190"/>
      <c r="AM167" s="190"/>
      <c r="AN167" s="194"/>
      <c r="AO167" s="194"/>
      <c r="AP167" s="194"/>
      <c r="AQ167" s="194"/>
      <c r="AR167" s="194"/>
      <c r="AS167" s="194"/>
      <c r="AT167" s="190"/>
      <c r="AU167" s="190"/>
      <c r="AV167" s="190"/>
      <c r="AW167" s="190"/>
      <c r="AX167" s="190"/>
      <c r="AY167" s="190"/>
      <c r="AZ167" s="190"/>
      <c r="BA167" s="190"/>
      <c r="BB167" s="190"/>
      <c r="BC167" s="190"/>
      <c r="BD167" s="190"/>
      <c r="BE167" s="190"/>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c r="CN167" s="143"/>
      <c r="CO167" s="143"/>
      <c r="CP167" s="143"/>
      <c r="CQ167" s="143"/>
      <c r="CR167" s="143"/>
      <c r="CS167" s="143"/>
      <c r="CT167" s="143"/>
      <c r="CU167" s="143"/>
      <c r="CV167" s="143"/>
      <c r="CW167" s="143"/>
      <c r="CX167" s="143"/>
      <c r="CY167" s="143"/>
      <c r="CZ167" s="143"/>
      <c r="DA167" s="143"/>
      <c r="DB167" s="143"/>
      <c r="DC167" s="143"/>
      <c r="DD167" s="143"/>
      <c r="DE167" s="197"/>
    </row>
    <row r="168" spans="1:109" s="198" customFormat="1" ht="63.75" customHeight="1">
      <c r="A168" s="362"/>
      <c r="B168" s="442"/>
      <c r="C168" s="321"/>
      <c r="D168" s="313" t="s">
        <v>262</v>
      </c>
      <c r="E168" s="312" t="s">
        <v>4</v>
      </c>
      <c r="F168" s="312"/>
      <c r="G168" s="313" t="s">
        <v>262</v>
      </c>
      <c r="H168" s="313" t="s">
        <v>706</v>
      </c>
      <c r="I168" s="312" t="s">
        <v>612</v>
      </c>
      <c r="J168" s="312" t="s">
        <v>981</v>
      </c>
      <c r="K168" s="312" t="s">
        <v>23</v>
      </c>
      <c r="L168" s="139" t="s">
        <v>42</v>
      </c>
      <c r="M168" s="26"/>
      <c r="N168" s="26" t="s">
        <v>36</v>
      </c>
      <c r="O168" s="26"/>
      <c r="P168" s="26"/>
      <c r="Q168" s="26"/>
      <c r="R168" s="26"/>
      <c r="S168" s="26"/>
      <c r="T168" s="26"/>
      <c r="U168" s="26"/>
      <c r="V168" s="26"/>
      <c r="W168" s="189">
        <f t="shared" si="3"/>
        <v>1</v>
      </c>
      <c r="X168" s="70"/>
      <c r="Y168" s="70" t="s">
        <v>978</v>
      </c>
      <c r="Z168" s="70"/>
      <c r="AA168" s="70"/>
      <c r="AB168" s="190"/>
      <c r="AC168" s="190"/>
      <c r="AD168" s="190"/>
      <c r="AE168" s="190"/>
      <c r="AF168" s="19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c r="BA168" s="190"/>
      <c r="BB168" s="190"/>
      <c r="BC168" s="190"/>
      <c r="BD168" s="190"/>
      <c r="BE168" s="190"/>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c r="CN168" s="143"/>
      <c r="CO168" s="143"/>
      <c r="CP168" s="143"/>
      <c r="CQ168" s="143"/>
      <c r="CR168" s="143"/>
      <c r="CS168" s="143"/>
      <c r="CT168" s="143"/>
      <c r="CU168" s="143"/>
      <c r="CV168" s="143"/>
      <c r="CW168" s="143"/>
      <c r="CX168" s="143"/>
      <c r="CY168" s="143"/>
      <c r="CZ168" s="143"/>
      <c r="DA168" s="143"/>
      <c r="DB168" s="143"/>
      <c r="DC168" s="143"/>
      <c r="DD168" s="143"/>
      <c r="DE168" s="197"/>
    </row>
    <row r="169" spans="1:109" s="198" customFormat="1" ht="63.75" customHeight="1">
      <c r="A169" s="362"/>
      <c r="B169" s="442"/>
      <c r="C169" s="321"/>
      <c r="D169" s="313" t="s">
        <v>263</v>
      </c>
      <c r="E169" s="312" t="s">
        <v>1</v>
      </c>
      <c r="F169" s="312"/>
      <c r="G169" s="313" t="s">
        <v>263</v>
      </c>
      <c r="H169" s="313" t="s">
        <v>707</v>
      </c>
      <c r="I169" s="312" t="s">
        <v>612</v>
      </c>
      <c r="J169" s="312" t="s">
        <v>981</v>
      </c>
      <c r="K169" s="312" t="s">
        <v>23</v>
      </c>
      <c r="L169" s="139" t="s">
        <v>42</v>
      </c>
      <c r="M169" s="26"/>
      <c r="N169" s="26" t="s">
        <v>36</v>
      </c>
      <c r="O169" s="26"/>
      <c r="P169" s="26"/>
      <c r="Q169" s="26"/>
      <c r="R169" s="26"/>
      <c r="S169" s="26"/>
      <c r="T169" s="26"/>
      <c r="U169" s="26"/>
      <c r="V169" s="26"/>
      <c r="W169" s="189">
        <f t="shared" si="3"/>
        <v>1</v>
      </c>
      <c r="X169" s="70"/>
      <c r="Y169" s="70"/>
      <c r="Z169" s="70" t="s">
        <v>976</v>
      </c>
      <c r="AA169" s="70"/>
      <c r="AB169" s="190"/>
      <c r="AC169" s="190"/>
      <c r="AD169" s="190"/>
      <c r="AE169" s="190"/>
      <c r="AF169" s="190"/>
      <c r="AG169" s="190"/>
      <c r="AH169" s="190"/>
      <c r="AI169" s="190"/>
      <c r="AJ169" s="190"/>
      <c r="AK169" s="190"/>
      <c r="AL169" s="190"/>
      <c r="AM169" s="190"/>
      <c r="AN169" s="190"/>
      <c r="AO169" s="190"/>
      <c r="AP169" s="190"/>
      <c r="AQ169" s="190"/>
      <c r="AR169" s="190"/>
      <c r="AS169" s="190"/>
      <c r="AT169" s="190"/>
      <c r="AU169" s="190"/>
      <c r="AV169" s="190"/>
      <c r="AW169" s="190"/>
      <c r="AX169" s="190"/>
      <c r="AY169" s="190"/>
      <c r="AZ169" s="190"/>
      <c r="BA169" s="190"/>
      <c r="BB169" s="190"/>
      <c r="BC169" s="190"/>
      <c r="BD169" s="190"/>
      <c r="BE169" s="190"/>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c r="CN169" s="143"/>
      <c r="CO169" s="143"/>
      <c r="CP169" s="143"/>
      <c r="CQ169" s="143"/>
      <c r="CR169" s="143"/>
      <c r="CS169" s="143"/>
      <c r="CT169" s="143"/>
      <c r="CU169" s="143"/>
      <c r="CV169" s="143"/>
      <c r="CW169" s="143"/>
      <c r="CX169" s="143"/>
      <c r="CY169" s="143"/>
      <c r="CZ169" s="143"/>
      <c r="DA169" s="143"/>
      <c r="DB169" s="143"/>
      <c r="DC169" s="143"/>
      <c r="DD169" s="143"/>
      <c r="DE169" s="197"/>
    </row>
    <row r="170" spans="1:109" s="198" customFormat="1" ht="63.75" customHeight="1">
      <c r="A170" s="362"/>
      <c r="B170" s="442"/>
      <c r="C170" s="321"/>
      <c r="D170" s="313" t="s">
        <v>264</v>
      </c>
      <c r="E170" s="312" t="s">
        <v>1</v>
      </c>
      <c r="F170" s="312"/>
      <c r="G170" s="313" t="s">
        <v>264</v>
      </c>
      <c r="H170" s="313" t="s">
        <v>1421</v>
      </c>
      <c r="I170" s="312" t="s">
        <v>612</v>
      </c>
      <c r="J170" s="312" t="s">
        <v>981</v>
      </c>
      <c r="K170" s="312" t="s">
        <v>23</v>
      </c>
      <c r="L170" s="139" t="s">
        <v>42</v>
      </c>
      <c r="M170" s="26"/>
      <c r="N170" s="26"/>
      <c r="O170" s="26"/>
      <c r="P170" s="26"/>
      <c r="Q170" s="26"/>
      <c r="R170" s="26"/>
      <c r="S170" s="26" t="s">
        <v>36</v>
      </c>
      <c r="T170" s="26"/>
      <c r="U170" s="26"/>
      <c r="V170" s="26"/>
      <c r="W170" s="189">
        <f t="shared" si="3"/>
        <v>1</v>
      </c>
      <c r="X170" s="70"/>
      <c r="Y170" s="70"/>
      <c r="Z170" s="70"/>
      <c r="AA170" s="70"/>
      <c r="AB170" s="190"/>
      <c r="AC170" s="190"/>
      <c r="AD170" s="190"/>
      <c r="AE170" s="192"/>
      <c r="AF170" s="192"/>
      <c r="AG170" s="192"/>
      <c r="AH170" s="192"/>
      <c r="AI170" s="190"/>
      <c r="AJ170" s="190"/>
      <c r="AK170" s="190"/>
      <c r="AL170" s="190"/>
      <c r="AM170" s="190"/>
      <c r="AN170" s="190"/>
      <c r="AO170" s="190"/>
      <c r="AP170" s="190"/>
      <c r="AQ170" s="190"/>
      <c r="AR170" s="190"/>
      <c r="AS170" s="190"/>
      <c r="AT170" s="70"/>
      <c r="AU170" s="70"/>
      <c r="AV170" s="70"/>
      <c r="AW170" s="70"/>
      <c r="AX170" s="190"/>
      <c r="AY170" s="190"/>
      <c r="AZ170" s="190"/>
      <c r="BA170" s="190"/>
      <c r="BB170" s="190"/>
      <c r="BC170" s="190"/>
      <c r="BD170" s="190"/>
      <c r="BE170" s="190"/>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c r="CN170" s="143"/>
      <c r="CO170" s="143"/>
      <c r="CP170" s="143"/>
      <c r="CQ170" s="143"/>
      <c r="CR170" s="143"/>
      <c r="CS170" s="143"/>
      <c r="CT170" s="143"/>
      <c r="CU170" s="143"/>
      <c r="CV170" s="143"/>
      <c r="CW170" s="143"/>
      <c r="CX170" s="143"/>
      <c r="CY170" s="143"/>
      <c r="CZ170" s="143"/>
      <c r="DA170" s="143"/>
      <c r="DB170" s="143"/>
      <c r="DC170" s="143"/>
      <c r="DD170" s="143"/>
      <c r="DE170" s="197"/>
    </row>
    <row r="171" spans="1:109" s="198" customFormat="1" ht="63">
      <c r="A171" s="26">
        <v>262</v>
      </c>
      <c r="B171" s="311" t="s">
        <v>265</v>
      </c>
      <c r="C171" s="312" t="s">
        <v>1</v>
      </c>
      <c r="D171" s="311" t="s">
        <v>266</v>
      </c>
      <c r="E171" s="312" t="s">
        <v>1</v>
      </c>
      <c r="F171" s="312"/>
      <c r="G171" s="311" t="s">
        <v>266</v>
      </c>
      <c r="H171" s="311" t="s">
        <v>1422</v>
      </c>
      <c r="I171" s="312" t="s">
        <v>612</v>
      </c>
      <c r="J171" s="312" t="s">
        <v>981</v>
      </c>
      <c r="K171" s="312" t="s">
        <v>23</v>
      </c>
      <c r="L171" s="139" t="s">
        <v>42</v>
      </c>
      <c r="M171" s="26"/>
      <c r="N171" s="26"/>
      <c r="O171" s="26"/>
      <c r="P171" s="26"/>
      <c r="Q171" s="26" t="s">
        <v>36</v>
      </c>
      <c r="R171" s="26"/>
      <c r="S171" s="26"/>
      <c r="T171" s="26"/>
      <c r="U171" s="26"/>
      <c r="V171" s="26"/>
      <c r="W171" s="189">
        <f t="shared" si="3"/>
        <v>1</v>
      </c>
      <c r="X171" s="190"/>
      <c r="Y171" s="190"/>
      <c r="Z171" s="190"/>
      <c r="AA171" s="190"/>
      <c r="AB171" s="190"/>
      <c r="AC171" s="190"/>
      <c r="AD171" s="190"/>
      <c r="AE171" s="190"/>
      <c r="AF171" s="190"/>
      <c r="AG171" s="190"/>
      <c r="AH171" s="190"/>
      <c r="AI171" s="193"/>
      <c r="AJ171" s="193"/>
      <c r="AK171" s="193"/>
      <c r="AL171" s="193"/>
      <c r="AM171" s="193"/>
      <c r="AN171" s="190"/>
      <c r="AO171" s="190"/>
      <c r="AP171" s="190"/>
      <c r="AQ171" s="190"/>
      <c r="AR171" s="190"/>
      <c r="AS171" s="190"/>
      <c r="AT171" s="190"/>
      <c r="AU171" s="190"/>
      <c r="AV171" s="190"/>
      <c r="AW171" s="190"/>
      <c r="AX171" s="190"/>
      <c r="AY171" s="190"/>
      <c r="AZ171" s="190"/>
      <c r="BA171" s="190"/>
      <c r="BB171" s="190"/>
      <c r="BC171" s="190"/>
      <c r="BD171" s="190"/>
      <c r="BE171" s="190"/>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c r="CN171" s="143"/>
      <c r="CO171" s="143"/>
      <c r="CP171" s="143"/>
      <c r="CQ171" s="143"/>
      <c r="CR171" s="143"/>
      <c r="CS171" s="143"/>
      <c r="CT171" s="143"/>
      <c r="CU171" s="143"/>
      <c r="CV171" s="143"/>
      <c r="CW171" s="143"/>
      <c r="CX171" s="143"/>
      <c r="CY171" s="143"/>
      <c r="CZ171" s="143"/>
      <c r="DA171" s="143"/>
      <c r="DB171" s="143"/>
      <c r="DC171" s="143"/>
      <c r="DD171" s="143"/>
      <c r="DE171" s="197"/>
    </row>
    <row r="172" spans="1:109" s="198" customFormat="1" ht="63">
      <c r="A172" s="26">
        <v>263</v>
      </c>
      <c r="B172" s="311" t="s">
        <v>267</v>
      </c>
      <c r="C172" s="312" t="s">
        <v>1</v>
      </c>
      <c r="D172" s="311" t="s">
        <v>268</v>
      </c>
      <c r="E172" s="312" t="s">
        <v>1</v>
      </c>
      <c r="F172" s="312"/>
      <c r="G172" s="311" t="s">
        <v>268</v>
      </c>
      <c r="H172" s="311" t="s">
        <v>708</v>
      </c>
      <c r="I172" s="312" t="s">
        <v>612</v>
      </c>
      <c r="J172" s="312" t="s">
        <v>981</v>
      </c>
      <c r="K172" s="312" t="s">
        <v>23</v>
      </c>
      <c r="L172" s="139" t="s">
        <v>42</v>
      </c>
      <c r="M172" s="26">
        <v>1</v>
      </c>
      <c r="N172" s="26"/>
      <c r="O172" s="26"/>
      <c r="P172" s="26" t="s">
        <v>36</v>
      </c>
      <c r="Q172" s="26"/>
      <c r="R172" s="26"/>
      <c r="S172" s="26"/>
      <c r="T172" s="26"/>
      <c r="U172" s="26"/>
      <c r="V172" s="26"/>
      <c r="W172" s="189">
        <f t="shared" si="3"/>
        <v>1</v>
      </c>
      <c r="X172" s="190"/>
      <c r="Y172" s="190"/>
      <c r="Z172" s="190"/>
      <c r="AA172" s="190"/>
      <c r="AB172" s="190"/>
      <c r="AC172" s="190"/>
      <c r="AD172" s="190"/>
      <c r="AE172" s="192"/>
      <c r="AF172" s="192"/>
      <c r="AG172" s="192"/>
      <c r="AH172" s="192"/>
      <c r="AI172" s="190"/>
      <c r="AJ172" s="190"/>
      <c r="AK172" s="190"/>
      <c r="AL172" s="190"/>
      <c r="AM172" s="190"/>
      <c r="AN172" s="190"/>
      <c r="AO172" s="190"/>
      <c r="AP172" s="190"/>
      <c r="AQ172" s="190"/>
      <c r="AR172" s="190"/>
      <c r="AS172" s="190"/>
      <c r="AT172" s="190"/>
      <c r="AU172" s="190"/>
      <c r="AV172" s="190"/>
      <c r="AW172" s="190"/>
      <c r="AX172" s="190"/>
      <c r="AY172" s="190"/>
      <c r="AZ172" s="190"/>
      <c r="BA172" s="190"/>
      <c r="BB172" s="190"/>
      <c r="BC172" s="190"/>
      <c r="BD172" s="190"/>
      <c r="BE172" s="190"/>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c r="CN172" s="143"/>
      <c r="CO172" s="143"/>
      <c r="CP172" s="143"/>
      <c r="CQ172" s="143"/>
      <c r="CR172" s="143"/>
      <c r="CS172" s="143"/>
      <c r="CT172" s="143"/>
      <c r="CU172" s="143"/>
      <c r="CV172" s="143"/>
      <c r="CW172" s="143"/>
      <c r="CX172" s="143"/>
      <c r="CY172" s="143"/>
      <c r="CZ172" s="143"/>
      <c r="DA172" s="143"/>
      <c r="DB172" s="143"/>
      <c r="DC172" s="143"/>
      <c r="DD172" s="143"/>
      <c r="DE172" s="197"/>
    </row>
    <row r="173" spans="1:109" s="198" customFormat="1" ht="84" customHeight="1">
      <c r="A173" s="272">
        <v>266</v>
      </c>
      <c r="B173" s="135" t="s">
        <v>1001</v>
      </c>
      <c r="C173" s="310" t="s">
        <v>4</v>
      </c>
      <c r="D173" s="21" t="s">
        <v>1002</v>
      </c>
      <c r="E173" s="97" t="s">
        <v>4</v>
      </c>
      <c r="F173" s="139" t="s">
        <v>36</v>
      </c>
      <c r="G173" s="42" t="s">
        <v>269</v>
      </c>
      <c r="H173" s="311" t="s">
        <v>1423</v>
      </c>
      <c r="I173" s="312" t="s">
        <v>612</v>
      </c>
      <c r="J173" s="312" t="s">
        <v>981</v>
      </c>
      <c r="K173" s="76" t="s">
        <v>23</v>
      </c>
      <c r="L173" s="145" t="s">
        <v>42</v>
      </c>
      <c r="M173" s="25">
        <v>1</v>
      </c>
      <c r="N173" s="14"/>
      <c r="O173" s="14"/>
      <c r="P173" s="14"/>
      <c r="Q173" s="14"/>
      <c r="R173" s="14"/>
      <c r="S173" s="14"/>
      <c r="T173" s="25" t="s">
        <v>36</v>
      </c>
      <c r="U173" s="14"/>
      <c r="V173" s="14"/>
      <c r="W173" s="189">
        <f t="shared" si="3"/>
        <v>1</v>
      </c>
      <c r="X173" s="70"/>
      <c r="Y173" s="70"/>
      <c r="Z173" s="70"/>
      <c r="AA173" s="70"/>
      <c r="AB173" s="190"/>
      <c r="AC173" s="190"/>
      <c r="AD173" s="190"/>
      <c r="AE173" s="190"/>
      <c r="AF173" s="190"/>
      <c r="AG173" s="190"/>
      <c r="AH173" s="190"/>
      <c r="AI173" s="190"/>
      <c r="AJ173" s="190"/>
      <c r="AK173" s="190"/>
      <c r="AL173" s="190"/>
      <c r="AM173" s="190"/>
      <c r="AN173" s="190"/>
      <c r="AO173" s="190"/>
      <c r="AP173" s="190"/>
      <c r="AQ173" s="190"/>
      <c r="AR173" s="190"/>
      <c r="AS173" s="190"/>
      <c r="AT173" s="190"/>
      <c r="AU173" s="190"/>
      <c r="AV173" s="190"/>
      <c r="AW173" s="190"/>
      <c r="AX173" s="195"/>
      <c r="AY173" s="195"/>
      <c r="AZ173" s="195"/>
      <c r="BA173" s="190"/>
      <c r="BB173" s="190"/>
      <c r="BC173" s="190"/>
      <c r="BD173" s="190"/>
      <c r="BE173" s="190"/>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c r="CN173" s="143"/>
      <c r="CO173" s="143"/>
      <c r="CP173" s="143"/>
      <c r="CQ173" s="143"/>
      <c r="CR173" s="143"/>
      <c r="CS173" s="143"/>
      <c r="CT173" s="143"/>
      <c r="CU173" s="143"/>
      <c r="CV173" s="143"/>
      <c r="CW173" s="143"/>
      <c r="CX173" s="143"/>
      <c r="CY173" s="143"/>
      <c r="CZ173" s="143"/>
      <c r="DA173" s="143"/>
      <c r="DB173" s="143"/>
      <c r="DC173" s="143"/>
      <c r="DD173" s="143"/>
      <c r="DE173" s="25" t="s">
        <v>1003</v>
      </c>
    </row>
    <row r="174" spans="1:109" s="198" customFormat="1" ht="132" customHeight="1">
      <c r="A174" s="272">
        <v>267</v>
      </c>
      <c r="B174" s="135" t="s">
        <v>1206</v>
      </c>
      <c r="C174" s="310" t="s">
        <v>2</v>
      </c>
      <c r="D174" s="21" t="s">
        <v>1207</v>
      </c>
      <c r="E174" s="97"/>
      <c r="F174" s="77"/>
      <c r="G174" s="96" t="s">
        <v>1207</v>
      </c>
      <c r="H174" s="5" t="s">
        <v>1530</v>
      </c>
      <c r="I174" s="312"/>
      <c r="J174" s="312"/>
      <c r="K174" s="76" t="s">
        <v>23</v>
      </c>
      <c r="L174" s="145" t="s">
        <v>42</v>
      </c>
      <c r="M174" s="25"/>
      <c r="N174" s="14"/>
      <c r="O174" s="14"/>
      <c r="P174" s="14"/>
      <c r="Q174" s="25" t="s">
        <v>36</v>
      </c>
      <c r="R174" s="14"/>
      <c r="S174" s="14"/>
      <c r="T174" s="14"/>
      <c r="U174" s="14"/>
      <c r="V174" s="14"/>
      <c r="W174" s="189">
        <f t="shared" si="3"/>
        <v>1</v>
      </c>
      <c r="X174" s="70"/>
      <c r="Y174" s="70"/>
      <c r="Z174" s="70"/>
      <c r="AA174" s="70"/>
      <c r="AB174" s="190"/>
      <c r="AC174" s="190"/>
      <c r="AD174" s="190"/>
      <c r="AE174" s="190"/>
      <c r="AF174" s="190"/>
      <c r="AG174" s="190"/>
      <c r="AH174" s="190"/>
      <c r="AI174" s="193"/>
      <c r="AJ174" s="193"/>
      <c r="AK174" s="193"/>
      <c r="AL174" s="193"/>
      <c r="AM174" s="193"/>
      <c r="AN174" s="190"/>
      <c r="AO174" s="190"/>
      <c r="AP174" s="190"/>
      <c r="AQ174" s="190"/>
      <c r="AR174" s="190"/>
      <c r="AS174" s="190"/>
      <c r="AT174" s="190"/>
      <c r="AU174" s="190"/>
      <c r="AV174" s="190"/>
      <c r="AW174" s="190"/>
      <c r="AX174" s="195"/>
      <c r="AY174" s="195"/>
      <c r="AZ174" s="195"/>
      <c r="BA174" s="190"/>
      <c r="BB174" s="190"/>
      <c r="BC174" s="190"/>
      <c r="BD174" s="190"/>
      <c r="BE174" s="190"/>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c r="CN174" s="143"/>
      <c r="CO174" s="143"/>
      <c r="CP174" s="143"/>
      <c r="CQ174" s="143"/>
      <c r="CR174" s="143"/>
      <c r="CS174" s="143"/>
      <c r="CT174" s="143"/>
      <c r="CU174" s="143"/>
      <c r="CV174" s="143"/>
      <c r="CW174" s="143"/>
      <c r="CX174" s="143"/>
      <c r="CY174" s="143"/>
      <c r="CZ174" s="143"/>
      <c r="DA174" s="143"/>
      <c r="DB174" s="143"/>
      <c r="DC174" s="143"/>
      <c r="DD174" s="143"/>
      <c r="DE174" s="25" t="s">
        <v>1208</v>
      </c>
    </row>
    <row r="175" spans="1:109" s="198" customFormat="1" ht="80.25" customHeight="1">
      <c r="A175" s="295">
        <v>268</v>
      </c>
      <c r="B175" s="200" t="s">
        <v>1424</v>
      </c>
      <c r="C175" s="310" t="s">
        <v>2</v>
      </c>
      <c r="D175" s="21" t="s">
        <v>1425</v>
      </c>
      <c r="E175" s="97"/>
      <c r="F175" s="77"/>
      <c r="G175" s="96" t="s">
        <v>1209</v>
      </c>
      <c r="H175" s="5" t="s">
        <v>1531</v>
      </c>
      <c r="I175" s="312"/>
      <c r="J175" s="312"/>
      <c r="K175" s="76" t="s">
        <v>23</v>
      </c>
      <c r="L175" s="145" t="s">
        <v>42</v>
      </c>
      <c r="M175" s="25"/>
      <c r="N175" s="14"/>
      <c r="O175" s="25" t="s">
        <v>36</v>
      </c>
      <c r="P175" s="14"/>
      <c r="Q175" s="25"/>
      <c r="R175" s="14"/>
      <c r="S175" s="14"/>
      <c r="T175" s="14"/>
      <c r="U175" s="14"/>
      <c r="V175" s="14"/>
      <c r="W175" s="189">
        <f t="shared" si="3"/>
        <v>1</v>
      </c>
      <c r="X175" s="70"/>
      <c r="Y175" s="70"/>
      <c r="Z175" s="70"/>
      <c r="AA175" s="70"/>
      <c r="AB175" s="190"/>
      <c r="AC175" s="190"/>
      <c r="AD175" s="190"/>
      <c r="AE175" s="190"/>
      <c r="AF175" s="190"/>
      <c r="AG175" s="190"/>
      <c r="AH175" s="190"/>
      <c r="AI175" s="190"/>
      <c r="AJ175" s="190"/>
      <c r="AK175" s="190"/>
      <c r="AL175" s="190"/>
      <c r="AM175" s="190"/>
      <c r="AN175" s="190"/>
      <c r="AO175" s="190"/>
      <c r="AP175" s="190"/>
      <c r="AQ175" s="190"/>
      <c r="AR175" s="190"/>
      <c r="AS175" s="190"/>
      <c r="AT175" s="190"/>
      <c r="AU175" s="190"/>
      <c r="AV175" s="190"/>
      <c r="AW175" s="190"/>
      <c r="AX175" s="195"/>
      <c r="AY175" s="195"/>
      <c r="AZ175" s="195"/>
      <c r="BA175" s="190"/>
      <c r="BB175" s="190"/>
      <c r="BC175" s="190"/>
      <c r="BD175" s="190"/>
      <c r="BE175" s="190"/>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c r="CN175" s="143"/>
      <c r="CO175" s="143"/>
      <c r="CP175" s="143"/>
      <c r="CQ175" s="143"/>
      <c r="CR175" s="143"/>
      <c r="CS175" s="143"/>
      <c r="CT175" s="143"/>
      <c r="CU175" s="143"/>
      <c r="CV175" s="143"/>
      <c r="CW175" s="143"/>
      <c r="CX175" s="143"/>
      <c r="CY175" s="143"/>
      <c r="CZ175" s="143"/>
      <c r="DA175" s="143"/>
      <c r="DB175" s="143"/>
      <c r="DC175" s="143"/>
      <c r="DD175" s="143"/>
      <c r="DE175" s="25" t="s">
        <v>1210</v>
      </c>
    </row>
    <row r="176" spans="1:109" s="198" customFormat="1" ht="69.75" customHeight="1">
      <c r="A176" s="295">
        <v>269</v>
      </c>
      <c r="B176" s="200" t="s">
        <v>1211</v>
      </c>
      <c r="C176" s="310" t="s">
        <v>2</v>
      </c>
      <c r="D176" s="21" t="s">
        <v>1212</v>
      </c>
      <c r="E176" s="96" t="s">
        <v>1212</v>
      </c>
      <c r="F176" s="96" t="s">
        <v>1212</v>
      </c>
      <c r="G176" s="96" t="s">
        <v>1212</v>
      </c>
      <c r="H176" s="5" t="s">
        <v>1532</v>
      </c>
      <c r="I176" s="312"/>
      <c r="J176" s="312"/>
      <c r="K176" s="76" t="s">
        <v>23</v>
      </c>
      <c r="L176" s="145" t="s">
        <v>42</v>
      </c>
      <c r="M176" s="25"/>
      <c r="N176" s="14"/>
      <c r="O176" s="25"/>
      <c r="P176" s="14"/>
      <c r="Q176" s="25" t="s">
        <v>36</v>
      </c>
      <c r="R176" s="14"/>
      <c r="S176" s="14"/>
      <c r="T176" s="14"/>
      <c r="U176" s="14"/>
      <c r="V176" s="14"/>
      <c r="W176" s="189">
        <f t="shared" si="3"/>
        <v>1</v>
      </c>
      <c r="X176" s="70"/>
      <c r="Y176" s="70"/>
      <c r="Z176" s="70"/>
      <c r="AA176" s="70"/>
      <c r="AB176" s="190"/>
      <c r="AC176" s="190"/>
      <c r="AD176" s="190"/>
      <c r="AE176" s="190"/>
      <c r="AF176" s="190"/>
      <c r="AG176" s="190"/>
      <c r="AH176" s="190"/>
      <c r="AI176" s="193"/>
      <c r="AJ176" s="193"/>
      <c r="AK176" s="193"/>
      <c r="AL176" s="193"/>
      <c r="AM176" s="193"/>
      <c r="AN176" s="190"/>
      <c r="AO176" s="190"/>
      <c r="AP176" s="190"/>
      <c r="AQ176" s="190"/>
      <c r="AR176" s="190"/>
      <c r="AS176" s="190"/>
      <c r="AT176" s="190"/>
      <c r="AU176" s="190"/>
      <c r="AV176" s="190"/>
      <c r="AW176" s="190"/>
      <c r="AX176" s="195"/>
      <c r="AY176" s="195"/>
      <c r="AZ176" s="195"/>
      <c r="BA176" s="190"/>
      <c r="BB176" s="190"/>
      <c r="BC176" s="190"/>
      <c r="BD176" s="190"/>
      <c r="BE176" s="190"/>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c r="CN176" s="143"/>
      <c r="CO176" s="143"/>
      <c r="CP176" s="143"/>
      <c r="CQ176" s="143"/>
      <c r="CR176" s="143"/>
      <c r="CS176" s="143"/>
      <c r="CT176" s="143"/>
      <c r="CU176" s="143"/>
      <c r="CV176" s="143"/>
      <c r="CW176" s="143"/>
      <c r="CX176" s="143"/>
      <c r="CY176" s="143"/>
      <c r="CZ176" s="143"/>
      <c r="DA176" s="143"/>
      <c r="DB176" s="143"/>
      <c r="DC176" s="143"/>
      <c r="DD176" s="143"/>
      <c r="DE176" s="25" t="s">
        <v>1213</v>
      </c>
    </row>
    <row r="177" spans="1:109" s="198" customFormat="1" ht="56.25" customHeight="1">
      <c r="A177" s="295">
        <v>271</v>
      </c>
      <c r="B177" s="98" t="s">
        <v>1004</v>
      </c>
      <c r="C177" s="312" t="s">
        <v>1005</v>
      </c>
      <c r="D177" s="216" t="s">
        <v>1006</v>
      </c>
      <c r="E177" s="312" t="s">
        <v>1005</v>
      </c>
      <c r="F177" s="77"/>
      <c r="G177" s="3" t="s">
        <v>1006</v>
      </c>
      <c r="H177" s="311" t="s">
        <v>1426</v>
      </c>
      <c r="I177" s="312"/>
      <c r="J177" s="312"/>
      <c r="K177" s="76" t="s">
        <v>23</v>
      </c>
      <c r="L177" s="145" t="s">
        <v>42</v>
      </c>
      <c r="M177" s="14"/>
      <c r="N177" s="14"/>
      <c r="O177" s="25"/>
      <c r="P177" s="14"/>
      <c r="Q177" s="14"/>
      <c r="R177" s="14"/>
      <c r="S177" s="14"/>
      <c r="T177" s="14"/>
      <c r="U177" s="26"/>
      <c r="V177" s="26" t="s">
        <v>36</v>
      </c>
      <c r="W177" s="189">
        <f t="shared" si="3"/>
        <v>1</v>
      </c>
      <c r="X177" s="70"/>
      <c r="Y177" s="70"/>
      <c r="Z177" s="70"/>
      <c r="AA177" s="70"/>
      <c r="AB177" s="190"/>
      <c r="AC177" s="190"/>
      <c r="AD177" s="190"/>
      <c r="AE177" s="190"/>
      <c r="AF177" s="190"/>
      <c r="AG177" s="190"/>
      <c r="AH177" s="190"/>
      <c r="AI177" s="190"/>
      <c r="AJ177" s="190"/>
      <c r="AK177" s="190"/>
      <c r="AL177" s="190"/>
      <c r="AM177" s="190"/>
      <c r="AN177" s="190"/>
      <c r="AO177" s="190"/>
      <c r="AP177" s="190"/>
      <c r="AQ177" s="190"/>
      <c r="AR177" s="190"/>
      <c r="AS177" s="190"/>
      <c r="AT177" s="190"/>
      <c r="AU177" s="190"/>
      <c r="AV177" s="190"/>
      <c r="AW177" s="190"/>
      <c r="AX177" s="195"/>
      <c r="AY177" s="195"/>
      <c r="AZ177" s="195"/>
      <c r="BA177" s="190"/>
      <c r="BB177" s="190"/>
      <c r="BC177" s="190"/>
      <c r="BD177" s="190"/>
      <c r="BE177" s="190"/>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c r="CN177" s="143"/>
      <c r="CO177" s="143"/>
      <c r="CP177" s="143"/>
      <c r="CQ177" s="143"/>
      <c r="CR177" s="143"/>
      <c r="CS177" s="143"/>
      <c r="CT177" s="143"/>
      <c r="CU177" s="143"/>
      <c r="CV177" s="143"/>
      <c r="CW177" s="143"/>
      <c r="CX177" s="143"/>
      <c r="CY177" s="143"/>
      <c r="CZ177" s="143"/>
      <c r="DA177" s="143"/>
      <c r="DB177" s="143"/>
      <c r="DC177" s="143"/>
      <c r="DD177" s="143"/>
      <c r="DE177" s="25"/>
    </row>
    <row r="178" spans="1:109" s="198" customFormat="1" ht="33.75" customHeight="1">
      <c r="A178" s="361">
        <v>273</v>
      </c>
      <c r="B178" s="373" t="s">
        <v>271</v>
      </c>
      <c r="C178" s="376" t="s">
        <v>4</v>
      </c>
      <c r="D178" s="373" t="s">
        <v>270</v>
      </c>
      <c r="E178" s="439" t="s">
        <v>4</v>
      </c>
      <c r="F178" s="376" t="s">
        <v>36</v>
      </c>
      <c r="G178" s="435" t="s">
        <v>270</v>
      </c>
      <c r="H178" s="311" t="s">
        <v>1427</v>
      </c>
      <c r="I178" s="312" t="s">
        <v>612</v>
      </c>
      <c r="J178" s="312" t="s">
        <v>981</v>
      </c>
      <c r="K178" s="76" t="s">
        <v>23</v>
      </c>
      <c r="L178" s="17" t="s">
        <v>42</v>
      </c>
      <c r="M178" s="14"/>
      <c r="N178" s="26"/>
      <c r="O178" s="26"/>
      <c r="P178" s="26"/>
      <c r="Q178" s="26"/>
      <c r="R178" s="26"/>
      <c r="S178" s="26"/>
      <c r="T178" s="26" t="s">
        <v>36</v>
      </c>
      <c r="U178" s="26"/>
      <c r="V178" s="26"/>
      <c r="W178" s="189">
        <f t="shared" si="3"/>
        <v>1</v>
      </c>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5"/>
      <c r="AY178" s="195"/>
      <c r="AZ178" s="195"/>
      <c r="BA178" s="190"/>
      <c r="BB178" s="190"/>
      <c r="BC178" s="190"/>
      <c r="BD178" s="190"/>
      <c r="BE178" s="190"/>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c r="CN178" s="143"/>
      <c r="CO178" s="143"/>
      <c r="CP178" s="143"/>
      <c r="CQ178" s="143"/>
      <c r="CR178" s="143"/>
      <c r="CS178" s="143"/>
      <c r="CT178" s="143"/>
      <c r="CU178" s="143"/>
      <c r="CV178" s="143"/>
      <c r="CW178" s="143"/>
      <c r="CX178" s="143"/>
      <c r="CY178" s="143"/>
      <c r="CZ178" s="143"/>
      <c r="DA178" s="143"/>
      <c r="DB178" s="143"/>
      <c r="DC178" s="143"/>
      <c r="DD178" s="143"/>
      <c r="DE178" s="197"/>
    </row>
    <row r="179" spans="1:109" s="198" customFormat="1" ht="33.75" customHeight="1">
      <c r="A179" s="363"/>
      <c r="B179" s="375"/>
      <c r="C179" s="378"/>
      <c r="D179" s="375"/>
      <c r="E179" s="440"/>
      <c r="F179" s="378"/>
      <c r="G179" s="436"/>
      <c r="H179" s="311" t="s">
        <v>1428</v>
      </c>
      <c r="I179" s="312" t="s">
        <v>612</v>
      </c>
      <c r="J179" s="312" t="s">
        <v>981</v>
      </c>
      <c r="K179" s="76" t="s">
        <v>23</v>
      </c>
      <c r="L179" s="17" t="s">
        <v>42</v>
      </c>
      <c r="M179" s="14"/>
      <c r="N179" s="26"/>
      <c r="O179" s="26"/>
      <c r="P179" s="26"/>
      <c r="Q179" s="26"/>
      <c r="R179" s="26" t="s">
        <v>36</v>
      </c>
      <c r="S179" s="26"/>
      <c r="T179" s="26"/>
      <c r="U179" s="26"/>
      <c r="V179" s="26"/>
      <c r="W179" s="189">
        <f t="shared" si="3"/>
        <v>1</v>
      </c>
      <c r="X179" s="190"/>
      <c r="Y179" s="190"/>
      <c r="Z179" s="190"/>
      <c r="AA179" s="190"/>
      <c r="AB179" s="190"/>
      <c r="AC179" s="190"/>
      <c r="AD179" s="190"/>
      <c r="AE179" s="190"/>
      <c r="AF179" s="190"/>
      <c r="AG179" s="190"/>
      <c r="AH179" s="190"/>
      <c r="AI179" s="190"/>
      <c r="AJ179" s="190"/>
      <c r="AK179" s="190"/>
      <c r="AL179" s="190"/>
      <c r="AM179" s="190"/>
      <c r="AN179" s="194"/>
      <c r="AO179" s="194"/>
      <c r="AP179" s="194"/>
      <c r="AQ179" s="194"/>
      <c r="AR179" s="194"/>
      <c r="AS179" s="194"/>
      <c r="AT179" s="190"/>
      <c r="AU179" s="190"/>
      <c r="AV179" s="190"/>
      <c r="AW179" s="190"/>
      <c r="AX179" s="190"/>
      <c r="AY179" s="190"/>
      <c r="AZ179" s="190"/>
      <c r="BA179" s="190"/>
      <c r="BB179" s="190"/>
      <c r="BC179" s="190"/>
      <c r="BD179" s="190"/>
      <c r="BE179" s="190"/>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c r="CN179" s="143"/>
      <c r="CO179" s="143"/>
      <c r="CP179" s="143"/>
      <c r="CQ179" s="143"/>
      <c r="CR179" s="143"/>
      <c r="CS179" s="143"/>
      <c r="CT179" s="143"/>
      <c r="CU179" s="143"/>
      <c r="CV179" s="143"/>
      <c r="CW179" s="143"/>
      <c r="CX179" s="143"/>
      <c r="CY179" s="143"/>
      <c r="CZ179" s="143"/>
      <c r="DA179" s="143"/>
      <c r="DB179" s="143"/>
      <c r="DC179" s="143"/>
      <c r="DD179" s="143"/>
      <c r="DE179" s="197"/>
    </row>
    <row r="180" spans="1:109" s="198" customFormat="1" ht="43.5" customHeight="1">
      <c r="A180" s="361">
        <v>276</v>
      </c>
      <c r="B180" s="382" t="s">
        <v>1007</v>
      </c>
      <c r="C180" s="376" t="s">
        <v>4</v>
      </c>
      <c r="D180" s="379" t="s">
        <v>1008</v>
      </c>
      <c r="E180" s="376" t="s">
        <v>1005</v>
      </c>
      <c r="F180" s="376" t="s">
        <v>36</v>
      </c>
      <c r="G180" s="437" t="s">
        <v>272</v>
      </c>
      <c r="H180" s="311" t="s">
        <v>1429</v>
      </c>
      <c r="I180" s="312" t="s">
        <v>612</v>
      </c>
      <c r="J180" s="312" t="s">
        <v>981</v>
      </c>
      <c r="K180" s="76" t="s">
        <v>23</v>
      </c>
      <c r="L180" s="17" t="s">
        <v>42</v>
      </c>
      <c r="M180" s="14"/>
      <c r="N180" s="26"/>
      <c r="O180" s="26" t="s">
        <v>36</v>
      </c>
      <c r="P180" s="26"/>
      <c r="Q180" s="26"/>
      <c r="R180" s="26"/>
      <c r="S180" s="26"/>
      <c r="T180" s="26"/>
      <c r="U180" s="26"/>
      <c r="V180" s="26"/>
      <c r="W180" s="189">
        <f t="shared" si="3"/>
        <v>1</v>
      </c>
      <c r="X180" s="190"/>
      <c r="Y180" s="190"/>
      <c r="Z180" s="190"/>
      <c r="AA180" s="190"/>
      <c r="AB180" s="191"/>
      <c r="AC180" s="191"/>
      <c r="AD180" s="191"/>
      <c r="AE180" s="190"/>
      <c r="AF180" s="190"/>
      <c r="AG180" s="190"/>
      <c r="AH180" s="190"/>
      <c r="AI180" s="190"/>
      <c r="AJ180" s="190"/>
      <c r="AK180" s="190"/>
      <c r="AL180" s="190"/>
      <c r="AM180" s="190"/>
      <c r="AN180" s="190"/>
      <c r="AO180" s="190"/>
      <c r="AP180" s="190"/>
      <c r="AQ180" s="190"/>
      <c r="AR180" s="190"/>
      <c r="AS180" s="190"/>
      <c r="AT180" s="190"/>
      <c r="AU180" s="190"/>
      <c r="AV180" s="190"/>
      <c r="AW180" s="190"/>
      <c r="AX180" s="190"/>
      <c r="AY180" s="190"/>
      <c r="AZ180" s="190"/>
      <c r="BA180" s="190"/>
      <c r="BB180" s="190"/>
      <c r="BC180" s="190"/>
      <c r="BD180" s="190"/>
      <c r="BE180" s="190"/>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c r="CN180" s="143"/>
      <c r="CO180" s="143"/>
      <c r="CP180" s="143"/>
      <c r="CQ180" s="143"/>
      <c r="CR180" s="143"/>
      <c r="CS180" s="143"/>
      <c r="CT180" s="143"/>
      <c r="CU180" s="143"/>
      <c r="CV180" s="143"/>
      <c r="CW180" s="143"/>
      <c r="CX180" s="143"/>
      <c r="CY180" s="143"/>
      <c r="CZ180" s="143"/>
      <c r="DA180" s="143"/>
      <c r="DB180" s="143"/>
      <c r="DC180" s="143"/>
      <c r="DD180" s="143"/>
      <c r="DE180" s="197"/>
    </row>
    <row r="181" spans="1:109" s="198" customFormat="1" ht="43.5" customHeight="1">
      <c r="A181" s="363"/>
      <c r="B181" s="384"/>
      <c r="C181" s="378"/>
      <c r="D181" s="381"/>
      <c r="E181" s="378"/>
      <c r="F181" s="378"/>
      <c r="G181" s="438"/>
      <c r="H181" s="311" t="s">
        <v>1430</v>
      </c>
      <c r="I181" s="312" t="s">
        <v>612</v>
      </c>
      <c r="J181" s="312" t="s">
        <v>981</v>
      </c>
      <c r="K181" s="76" t="s">
        <v>23</v>
      </c>
      <c r="L181" s="17" t="s">
        <v>42</v>
      </c>
      <c r="M181" s="14"/>
      <c r="N181" s="26"/>
      <c r="O181" s="26"/>
      <c r="P181" s="26"/>
      <c r="Q181" s="26"/>
      <c r="R181" s="26" t="s">
        <v>36</v>
      </c>
      <c r="S181" s="26"/>
      <c r="T181" s="26"/>
      <c r="U181" s="26"/>
      <c r="V181" s="26"/>
      <c r="W181" s="189">
        <f t="shared" si="3"/>
        <v>1</v>
      </c>
      <c r="X181" s="190"/>
      <c r="Y181" s="190"/>
      <c r="Z181" s="190"/>
      <c r="AA181" s="190"/>
      <c r="AB181" s="190"/>
      <c r="AC181" s="190"/>
      <c r="AD181" s="190"/>
      <c r="AE181" s="190"/>
      <c r="AF181" s="190"/>
      <c r="AG181" s="190"/>
      <c r="AH181" s="190"/>
      <c r="AI181" s="190"/>
      <c r="AJ181" s="190"/>
      <c r="AK181" s="190"/>
      <c r="AL181" s="190"/>
      <c r="AM181" s="190"/>
      <c r="AN181" s="194"/>
      <c r="AO181" s="194"/>
      <c r="AP181" s="194"/>
      <c r="AQ181" s="194"/>
      <c r="AR181" s="194"/>
      <c r="AS181" s="194"/>
      <c r="AT181" s="70"/>
      <c r="AU181" s="70"/>
      <c r="AV181" s="70"/>
      <c r="AW181" s="70"/>
      <c r="AX181" s="190"/>
      <c r="AY181" s="190"/>
      <c r="AZ181" s="190"/>
      <c r="BA181" s="190"/>
      <c r="BB181" s="190"/>
      <c r="BC181" s="190"/>
      <c r="BD181" s="190"/>
      <c r="BE181" s="190"/>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c r="CN181" s="143"/>
      <c r="CO181" s="143"/>
      <c r="CP181" s="143"/>
      <c r="CQ181" s="143"/>
      <c r="CR181" s="143"/>
      <c r="CS181" s="143"/>
      <c r="CT181" s="143"/>
      <c r="CU181" s="143"/>
      <c r="CV181" s="143"/>
      <c r="CW181" s="143"/>
      <c r="CX181" s="143"/>
      <c r="CY181" s="143"/>
      <c r="CZ181" s="143"/>
      <c r="DA181" s="143"/>
      <c r="DB181" s="143"/>
      <c r="DC181" s="143"/>
      <c r="DD181" s="143"/>
      <c r="DE181" s="197"/>
    </row>
    <row r="182" spans="1:109" ht="14.25" customHeight="1">
      <c r="A182" s="425" t="s">
        <v>1009</v>
      </c>
      <c r="B182" s="426"/>
      <c r="C182" s="426"/>
      <c r="D182" s="426"/>
      <c r="E182" s="426"/>
      <c r="F182" s="426"/>
      <c r="G182" s="426"/>
      <c r="H182" s="426"/>
      <c r="I182" s="426"/>
      <c r="J182" s="426"/>
      <c r="K182" s="427"/>
      <c r="L182" s="118"/>
      <c r="M182" s="119">
        <v>27</v>
      </c>
      <c r="N182" s="137" t="s">
        <v>27</v>
      </c>
      <c r="O182" s="137" t="s">
        <v>27</v>
      </c>
      <c r="P182" s="137" t="s">
        <v>27</v>
      </c>
      <c r="Q182" s="137" t="s">
        <v>27</v>
      </c>
      <c r="R182" s="137" t="s">
        <v>27</v>
      </c>
      <c r="S182" s="137" t="s">
        <v>27</v>
      </c>
      <c r="T182" s="137" t="s">
        <v>27</v>
      </c>
      <c r="U182" s="137" t="s">
        <v>27</v>
      </c>
      <c r="V182" s="137" t="s">
        <v>27</v>
      </c>
      <c r="W182" s="93"/>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69"/>
      <c r="AU182" s="69"/>
      <c r="AV182" s="69"/>
      <c r="AW182" s="69"/>
      <c r="AX182" s="41"/>
      <c r="AY182" s="41"/>
      <c r="AZ182" s="41"/>
      <c r="BA182" s="41"/>
      <c r="BB182" s="41"/>
      <c r="BC182" s="41"/>
      <c r="BD182" s="41"/>
      <c r="BE182" s="41"/>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c r="CN182" s="143"/>
      <c r="CO182" s="143"/>
      <c r="CP182" s="143"/>
      <c r="CQ182" s="143"/>
      <c r="CR182" s="143"/>
      <c r="CS182" s="143"/>
      <c r="CT182" s="143"/>
      <c r="CU182" s="143"/>
      <c r="CV182" s="143"/>
      <c r="CW182" s="143"/>
      <c r="CX182" s="143"/>
      <c r="CY182" s="143"/>
      <c r="CZ182" s="143"/>
      <c r="DA182" s="143"/>
      <c r="DB182" s="143"/>
      <c r="DC182" s="143"/>
      <c r="DD182" s="143"/>
      <c r="DE182" s="143"/>
    </row>
    <row r="183" spans="1:109" s="198" customFormat="1" ht="39.75" customHeight="1">
      <c r="A183" s="361">
        <v>278</v>
      </c>
      <c r="B183" s="428" t="s">
        <v>31</v>
      </c>
      <c r="C183" s="430" t="s">
        <v>2</v>
      </c>
      <c r="D183" s="99" t="s">
        <v>1010</v>
      </c>
      <c r="E183" s="432" t="s">
        <v>2</v>
      </c>
      <c r="F183" s="301"/>
      <c r="G183" s="99" t="s">
        <v>1010</v>
      </c>
      <c r="H183" s="210" t="s">
        <v>1010</v>
      </c>
      <c r="I183" s="312"/>
      <c r="J183" s="312"/>
      <c r="K183" s="76" t="s">
        <v>23</v>
      </c>
      <c r="L183" s="17" t="s">
        <v>42</v>
      </c>
      <c r="M183" s="25">
        <v>1</v>
      </c>
      <c r="N183" s="26" t="s">
        <v>36</v>
      </c>
      <c r="O183" s="26"/>
      <c r="P183" s="26"/>
      <c r="Q183" s="26"/>
      <c r="R183" s="26"/>
      <c r="S183" s="26"/>
      <c r="T183" s="26"/>
      <c r="U183" s="26"/>
      <c r="V183" s="26"/>
      <c r="W183" s="189">
        <f t="shared" si="3"/>
        <v>1</v>
      </c>
      <c r="X183" s="190"/>
      <c r="Y183" s="190"/>
      <c r="Z183" s="190"/>
      <c r="AA183" s="190"/>
      <c r="AB183" s="190"/>
      <c r="AC183" s="190"/>
      <c r="AD183" s="190"/>
      <c r="AE183" s="190"/>
      <c r="AF183" s="190"/>
      <c r="AG183" s="190"/>
      <c r="AH183" s="190"/>
      <c r="AI183" s="190"/>
      <c r="AJ183" s="190"/>
      <c r="AK183" s="190"/>
      <c r="AL183" s="190"/>
      <c r="AM183" s="190"/>
      <c r="AN183" s="190"/>
      <c r="AO183" s="190"/>
      <c r="AP183" s="190"/>
      <c r="AQ183" s="190"/>
      <c r="AR183" s="190"/>
      <c r="AS183" s="190"/>
      <c r="AT183" s="70"/>
      <c r="AU183" s="70"/>
      <c r="AV183" s="70"/>
      <c r="AW183" s="70"/>
      <c r="AX183" s="190"/>
      <c r="AY183" s="190"/>
      <c r="AZ183" s="190"/>
      <c r="BA183" s="190"/>
      <c r="BB183" s="190"/>
      <c r="BC183" s="190"/>
      <c r="BD183" s="190"/>
      <c r="BE183" s="190"/>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c r="CN183" s="143"/>
      <c r="CO183" s="143"/>
      <c r="CP183" s="143"/>
      <c r="CQ183" s="143"/>
      <c r="CR183" s="143"/>
      <c r="CS183" s="143"/>
      <c r="CT183" s="143"/>
      <c r="CU183" s="143"/>
      <c r="CV183" s="143"/>
      <c r="CW183" s="143"/>
      <c r="CX183" s="143"/>
      <c r="CY183" s="143"/>
      <c r="CZ183" s="143"/>
      <c r="DA183" s="143"/>
      <c r="DB183" s="143"/>
      <c r="DC183" s="143"/>
      <c r="DD183" s="143"/>
      <c r="DE183" s="25" t="s">
        <v>1037</v>
      </c>
    </row>
    <row r="184" spans="1:109" s="198" customFormat="1" ht="39.75" customHeight="1">
      <c r="A184" s="362"/>
      <c r="B184" s="429"/>
      <c r="C184" s="431"/>
      <c r="D184" s="99" t="s">
        <v>1011</v>
      </c>
      <c r="E184" s="433"/>
      <c r="F184" s="301"/>
      <c r="G184" s="99" t="s">
        <v>1011</v>
      </c>
      <c r="H184" s="210" t="s">
        <v>1214</v>
      </c>
      <c r="I184" s="312"/>
      <c r="J184" s="312"/>
      <c r="K184" s="76" t="s">
        <v>23</v>
      </c>
      <c r="L184" s="17" t="s">
        <v>42</v>
      </c>
      <c r="M184" s="25">
        <v>1</v>
      </c>
      <c r="N184" s="26" t="s">
        <v>36</v>
      </c>
      <c r="O184" s="26"/>
      <c r="P184" s="26"/>
      <c r="Q184" s="26"/>
      <c r="R184" s="26"/>
      <c r="S184" s="26"/>
      <c r="T184" s="26"/>
      <c r="U184" s="26"/>
      <c r="V184" s="26"/>
      <c r="W184" s="189">
        <f t="shared" si="3"/>
        <v>1</v>
      </c>
      <c r="X184" s="190"/>
      <c r="Y184" s="190"/>
      <c r="Z184" s="190"/>
      <c r="AA184" s="190"/>
      <c r="AB184" s="190"/>
      <c r="AC184" s="190"/>
      <c r="AD184" s="190"/>
      <c r="AE184" s="190"/>
      <c r="AF184" s="190"/>
      <c r="AG184" s="190"/>
      <c r="AH184" s="190"/>
      <c r="AI184" s="190"/>
      <c r="AJ184" s="190"/>
      <c r="AK184" s="190"/>
      <c r="AL184" s="190"/>
      <c r="AM184" s="190"/>
      <c r="AN184" s="190"/>
      <c r="AO184" s="190"/>
      <c r="AP184" s="190"/>
      <c r="AQ184" s="190"/>
      <c r="AR184" s="190"/>
      <c r="AS184" s="190"/>
      <c r="AT184" s="70"/>
      <c r="AU184" s="70"/>
      <c r="AV184" s="70"/>
      <c r="AW184" s="70"/>
      <c r="AX184" s="190"/>
      <c r="AY184" s="190"/>
      <c r="AZ184" s="190"/>
      <c r="BA184" s="190"/>
      <c r="BB184" s="190"/>
      <c r="BC184" s="190"/>
      <c r="BD184" s="190"/>
      <c r="BE184" s="190"/>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c r="CN184" s="143"/>
      <c r="CO184" s="143"/>
      <c r="CP184" s="143"/>
      <c r="CQ184" s="143"/>
      <c r="CR184" s="143"/>
      <c r="CS184" s="143"/>
      <c r="CT184" s="143"/>
      <c r="CU184" s="143"/>
      <c r="CV184" s="143"/>
      <c r="CW184" s="143"/>
      <c r="CX184" s="143"/>
      <c r="CY184" s="143"/>
      <c r="CZ184" s="143"/>
      <c r="DA184" s="143"/>
      <c r="DB184" s="143"/>
      <c r="DC184" s="143"/>
      <c r="DD184" s="143"/>
      <c r="DE184" s="25" t="s">
        <v>1037</v>
      </c>
    </row>
    <row r="185" spans="1:109" s="198" customFormat="1" ht="39.75" customHeight="1">
      <c r="A185" s="362"/>
      <c r="B185" s="429"/>
      <c r="C185" s="431"/>
      <c r="D185" s="99" t="s">
        <v>1012</v>
      </c>
      <c r="E185" s="433"/>
      <c r="F185" s="301"/>
      <c r="G185" s="99" t="s">
        <v>1012</v>
      </c>
      <c r="H185" s="210" t="s">
        <v>1215</v>
      </c>
      <c r="I185" s="312"/>
      <c r="J185" s="312"/>
      <c r="K185" s="76" t="s">
        <v>23</v>
      </c>
      <c r="L185" s="17" t="s">
        <v>42</v>
      </c>
      <c r="M185" s="25">
        <v>1</v>
      </c>
      <c r="N185" s="26"/>
      <c r="O185" s="26" t="s">
        <v>36</v>
      </c>
      <c r="P185" s="26"/>
      <c r="Q185" s="26"/>
      <c r="R185" s="26"/>
      <c r="S185" s="26"/>
      <c r="T185" s="26"/>
      <c r="U185" s="26"/>
      <c r="V185" s="26"/>
      <c r="W185" s="189">
        <f t="shared" si="3"/>
        <v>1</v>
      </c>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c r="AS185" s="190"/>
      <c r="AT185" s="70"/>
      <c r="AU185" s="70"/>
      <c r="AV185" s="70"/>
      <c r="AW185" s="70"/>
      <c r="AX185" s="190"/>
      <c r="AY185" s="190"/>
      <c r="AZ185" s="190"/>
      <c r="BA185" s="190"/>
      <c r="BB185" s="190"/>
      <c r="BC185" s="190"/>
      <c r="BD185" s="190"/>
      <c r="BE185" s="190"/>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c r="CN185" s="143"/>
      <c r="CO185" s="143"/>
      <c r="CP185" s="143"/>
      <c r="CQ185" s="143"/>
      <c r="CR185" s="143"/>
      <c r="CS185" s="143"/>
      <c r="CT185" s="143"/>
      <c r="CU185" s="143"/>
      <c r="CV185" s="143"/>
      <c r="CW185" s="143"/>
      <c r="CX185" s="143"/>
      <c r="CY185" s="143"/>
      <c r="CZ185" s="143"/>
      <c r="DA185" s="143"/>
      <c r="DB185" s="143"/>
      <c r="DC185" s="143"/>
      <c r="DD185" s="143"/>
      <c r="DE185" s="25" t="s">
        <v>1037</v>
      </c>
    </row>
    <row r="186" spans="1:109" s="198" customFormat="1" ht="39.75" customHeight="1">
      <c r="A186" s="362"/>
      <c r="B186" s="429"/>
      <c r="C186" s="431"/>
      <c r="D186" s="99" t="s">
        <v>1013</v>
      </c>
      <c r="E186" s="433"/>
      <c r="F186" s="301"/>
      <c r="G186" s="99" t="s">
        <v>1013</v>
      </c>
      <c r="H186" s="210" t="s">
        <v>1216</v>
      </c>
      <c r="I186" s="312"/>
      <c r="J186" s="312"/>
      <c r="K186" s="76" t="s">
        <v>23</v>
      </c>
      <c r="L186" s="17" t="s">
        <v>42</v>
      </c>
      <c r="M186" s="25">
        <v>1</v>
      </c>
      <c r="N186" s="26"/>
      <c r="O186" s="26" t="s">
        <v>36</v>
      </c>
      <c r="P186" s="26"/>
      <c r="Q186" s="26"/>
      <c r="R186" s="26"/>
      <c r="S186" s="26"/>
      <c r="T186" s="26"/>
      <c r="U186" s="26"/>
      <c r="V186" s="26"/>
      <c r="W186" s="189">
        <f t="shared" si="3"/>
        <v>1</v>
      </c>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70"/>
      <c r="AU186" s="70"/>
      <c r="AV186" s="70"/>
      <c r="AW186" s="70"/>
      <c r="AX186" s="190"/>
      <c r="AY186" s="190"/>
      <c r="AZ186" s="190"/>
      <c r="BA186" s="190"/>
      <c r="BB186" s="190"/>
      <c r="BC186" s="190"/>
      <c r="BD186" s="190"/>
      <c r="BE186" s="190"/>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c r="CN186" s="143"/>
      <c r="CO186" s="143"/>
      <c r="CP186" s="143"/>
      <c r="CQ186" s="143"/>
      <c r="CR186" s="143"/>
      <c r="CS186" s="143"/>
      <c r="CT186" s="143"/>
      <c r="CU186" s="143"/>
      <c r="CV186" s="143"/>
      <c r="CW186" s="143"/>
      <c r="CX186" s="143"/>
      <c r="CY186" s="143"/>
      <c r="CZ186" s="143"/>
      <c r="DA186" s="143"/>
      <c r="DB186" s="143"/>
      <c r="DC186" s="143"/>
      <c r="DD186" s="143"/>
      <c r="DE186" s="25" t="s">
        <v>1037</v>
      </c>
    </row>
    <row r="187" spans="1:109" s="198" customFormat="1" ht="39.75" customHeight="1">
      <c r="A187" s="362"/>
      <c r="B187" s="429"/>
      <c r="C187" s="431"/>
      <c r="D187" s="99" t="s">
        <v>1014</v>
      </c>
      <c r="E187" s="433"/>
      <c r="F187" s="301"/>
      <c r="G187" s="99" t="s">
        <v>1014</v>
      </c>
      <c r="H187" s="210" t="s">
        <v>1217</v>
      </c>
      <c r="I187" s="312"/>
      <c r="J187" s="312"/>
      <c r="K187" s="76" t="s">
        <v>23</v>
      </c>
      <c r="L187" s="17" t="s">
        <v>42</v>
      </c>
      <c r="M187" s="25">
        <v>1</v>
      </c>
      <c r="N187" s="26"/>
      <c r="O187" s="26" t="s">
        <v>36</v>
      </c>
      <c r="P187" s="26"/>
      <c r="Q187" s="26"/>
      <c r="R187" s="26"/>
      <c r="S187" s="26"/>
      <c r="T187" s="26"/>
      <c r="U187" s="26"/>
      <c r="V187" s="26"/>
      <c r="W187" s="189">
        <f t="shared" si="3"/>
        <v>1</v>
      </c>
      <c r="X187" s="190"/>
      <c r="Y187" s="190"/>
      <c r="Z187" s="190"/>
      <c r="AA187" s="190"/>
      <c r="AB187" s="190"/>
      <c r="AC187" s="190"/>
      <c r="AD187" s="190"/>
      <c r="AE187" s="190"/>
      <c r="AF187" s="190"/>
      <c r="AG187" s="190"/>
      <c r="AH187" s="190"/>
      <c r="AI187" s="190"/>
      <c r="AJ187" s="190"/>
      <c r="AK187" s="190"/>
      <c r="AL187" s="190"/>
      <c r="AM187" s="190"/>
      <c r="AN187" s="190"/>
      <c r="AO187" s="190"/>
      <c r="AP187" s="190"/>
      <c r="AQ187" s="190"/>
      <c r="AR187" s="190"/>
      <c r="AS187" s="190"/>
      <c r="AT187" s="70"/>
      <c r="AU187" s="70"/>
      <c r="AV187" s="70"/>
      <c r="AW187" s="70"/>
      <c r="AX187" s="190"/>
      <c r="AY187" s="190"/>
      <c r="AZ187" s="190"/>
      <c r="BA187" s="190"/>
      <c r="BB187" s="190"/>
      <c r="BC187" s="190"/>
      <c r="BD187" s="190"/>
      <c r="BE187" s="190"/>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c r="CN187" s="143"/>
      <c r="CO187" s="143"/>
      <c r="CP187" s="143"/>
      <c r="CQ187" s="143"/>
      <c r="CR187" s="143"/>
      <c r="CS187" s="143"/>
      <c r="CT187" s="143"/>
      <c r="CU187" s="143"/>
      <c r="CV187" s="143"/>
      <c r="CW187" s="143"/>
      <c r="CX187" s="143"/>
      <c r="CY187" s="143"/>
      <c r="CZ187" s="143"/>
      <c r="DA187" s="143"/>
      <c r="DB187" s="143"/>
      <c r="DC187" s="143"/>
      <c r="DD187" s="143"/>
      <c r="DE187" s="25" t="s">
        <v>1037</v>
      </c>
    </row>
    <row r="188" spans="1:109" s="198" customFormat="1" ht="39.75" customHeight="1">
      <c r="A188" s="362"/>
      <c r="B188" s="429"/>
      <c r="C188" s="431"/>
      <c r="D188" s="99" t="s">
        <v>1015</v>
      </c>
      <c r="E188" s="433"/>
      <c r="F188" s="301"/>
      <c r="G188" s="99" t="s">
        <v>1015</v>
      </c>
      <c r="H188" s="210" t="s">
        <v>1218</v>
      </c>
      <c r="I188" s="312"/>
      <c r="J188" s="312"/>
      <c r="K188" s="76" t="s">
        <v>23</v>
      </c>
      <c r="L188" s="17" t="s">
        <v>42</v>
      </c>
      <c r="M188" s="25">
        <v>1</v>
      </c>
      <c r="N188" s="26"/>
      <c r="O188" s="26"/>
      <c r="P188" s="26" t="s">
        <v>36</v>
      </c>
      <c r="Q188" s="26"/>
      <c r="R188" s="26"/>
      <c r="S188" s="26"/>
      <c r="T188" s="26"/>
      <c r="U188" s="26"/>
      <c r="V188" s="26"/>
      <c r="W188" s="189">
        <f t="shared" si="3"/>
        <v>1</v>
      </c>
      <c r="X188" s="190"/>
      <c r="Y188" s="190"/>
      <c r="Z188" s="190"/>
      <c r="AA188" s="190"/>
      <c r="AB188" s="190"/>
      <c r="AC188" s="190"/>
      <c r="AD188" s="190"/>
      <c r="AE188" s="190"/>
      <c r="AF188" s="190"/>
      <c r="AG188" s="190"/>
      <c r="AH188" s="190"/>
      <c r="AI188" s="190"/>
      <c r="AJ188" s="190"/>
      <c r="AK188" s="190"/>
      <c r="AL188" s="190"/>
      <c r="AM188" s="190"/>
      <c r="AN188" s="190"/>
      <c r="AO188" s="190"/>
      <c r="AP188" s="190"/>
      <c r="AQ188" s="190"/>
      <c r="AR188" s="190"/>
      <c r="AS188" s="190"/>
      <c r="AT188" s="70"/>
      <c r="AU188" s="70"/>
      <c r="AV188" s="70"/>
      <c r="AW188" s="70"/>
      <c r="AX188" s="190"/>
      <c r="AY188" s="190"/>
      <c r="AZ188" s="190"/>
      <c r="BA188" s="190"/>
      <c r="BB188" s="190"/>
      <c r="BC188" s="190"/>
      <c r="BD188" s="190"/>
      <c r="BE188" s="190"/>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c r="CN188" s="143"/>
      <c r="CO188" s="143"/>
      <c r="CP188" s="143"/>
      <c r="CQ188" s="143"/>
      <c r="CR188" s="143"/>
      <c r="CS188" s="143"/>
      <c r="CT188" s="143"/>
      <c r="CU188" s="143"/>
      <c r="CV188" s="143"/>
      <c r="CW188" s="143"/>
      <c r="CX188" s="143"/>
      <c r="CY188" s="143"/>
      <c r="CZ188" s="143"/>
      <c r="DA188" s="143"/>
      <c r="DB188" s="143"/>
      <c r="DC188" s="143"/>
      <c r="DD188" s="143"/>
      <c r="DE188" s="25" t="s">
        <v>1037</v>
      </c>
    </row>
    <row r="189" spans="1:109" s="198" customFormat="1" ht="39.75" customHeight="1">
      <c r="A189" s="362"/>
      <c r="B189" s="429"/>
      <c r="C189" s="431"/>
      <c r="D189" s="99" t="s">
        <v>1016</v>
      </c>
      <c r="E189" s="433"/>
      <c r="F189" s="301"/>
      <c r="G189" s="99" t="s">
        <v>1016</v>
      </c>
      <c r="H189" s="210" t="s">
        <v>1219</v>
      </c>
      <c r="I189" s="312"/>
      <c r="J189" s="312"/>
      <c r="K189" s="76" t="s">
        <v>23</v>
      </c>
      <c r="L189" s="17" t="s">
        <v>42</v>
      </c>
      <c r="M189" s="25">
        <v>1</v>
      </c>
      <c r="N189" s="26"/>
      <c r="O189" s="26"/>
      <c r="P189" s="26" t="s">
        <v>36</v>
      </c>
      <c r="Q189" s="26"/>
      <c r="R189" s="26"/>
      <c r="S189" s="26"/>
      <c r="T189" s="26"/>
      <c r="U189" s="26"/>
      <c r="V189" s="26"/>
      <c r="W189" s="189">
        <f t="shared" si="3"/>
        <v>1</v>
      </c>
      <c r="X189" s="190"/>
      <c r="Y189" s="190"/>
      <c r="Z189" s="190"/>
      <c r="AA189" s="190"/>
      <c r="AB189" s="190"/>
      <c r="AC189" s="190"/>
      <c r="AD189" s="190"/>
      <c r="AE189" s="190"/>
      <c r="AF189" s="190"/>
      <c r="AG189" s="190"/>
      <c r="AH189" s="190"/>
      <c r="AI189" s="190"/>
      <c r="AJ189" s="190"/>
      <c r="AK189" s="190"/>
      <c r="AL189" s="190"/>
      <c r="AM189" s="190"/>
      <c r="AN189" s="190"/>
      <c r="AO189" s="190"/>
      <c r="AP189" s="190"/>
      <c r="AQ189" s="190"/>
      <c r="AR189" s="190"/>
      <c r="AS189" s="190"/>
      <c r="AT189" s="70"/>
      <c r="AU189" s="70"/>
      <c r="AV189" s="70"/>
      <c r="AW189" s="70"/>
      <c r="AX189" s="190"/>
      <c r="AY189" s="190"/>
      <c r="AZ189" s="190"/>
      <c r="BA189" s="190"/>
      <c r="BB189" s="190"/>
      <c r="BC189" s="190"/>
      <c r="BD189" s="190"/>
      <c r="BE189" s="190"/>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c r="CN189" s="143"/>
      <c r="CO189" s="143"/>
      <c r="CP189" s="143"/>
      <c r="CQ189" s="143"/>
      <c r="CR189" s="143"/>
      <c r="CS189" s="143"/>
      <c r="CT189" s="143"/>
      <c r="CU189" s="143"/>
      <c r="CV189" s="143"/>
      <c r="CW189" s="143"/>
      <c r="CX189" s="143"/>
      <c r="CY189" s="143"/>
      <c r="CZ189" s="143"/>
      <c r="DA189" s="143"/>
      <c r="DB189" s="143"/>
      <c r="DC189" s="143"/>
      <c r="DD189" s="143"/>
      <c r="DE189" s="25" t="s">
        <v>1037</v>
      </c>
    </row>
    <row r="190" spans="1:109" s="198" customFormat="1" ht="39.75" customHeight="1">
      <c r="A190" s="362"/>
      <c r="B190" s="429"/>
      <c r="C190" s="431"/>
      <c r="D190" s="99" t="s">
        <v>1017</v>
      </c>
      <c r="E190" s="433"/>
      <c r="F190" s="301"/>
      <c r="G190" s="99" t="s">
        <v>1017</v>
      </c>
      <c r="H190" s="210" t="s">
        <v>1220</v>
      </c>
      <c r="I190" s="312"/>
      <c r="J190" s="312"/>
      <c r="K190" s="76" t="s">
        <v>23</v>
      </c>
      <c r="L190" s="17" t="s">
        <v>42</v>
      </c>
      <c r="M190" s="25">
        <v>1</v>
      </c>
      <c r="N190" s="26"/>
      <c r="O190" s="26"/>
      <c r="P190" s="26" t="s">
        <v>36</v>
      </c>
      <c r="Q190" s="26"/>
      <c r="R190" s="26"/>
      <c r="S190" s="26"/>
      <c r="T190" s="26"/>
      <c r="U190" s="26"/>
      <c r="V190" s="26"/>
      <c r="W190" s="189">
        <f t="shared" si="3"/>
        <v>1</v>
      </c>
      <c r="X190" s="190"/>
      <c r="Y190" s="190"/>
      <c r="Z190" s="190"/>
      <c r="AA190" s="190"/>
      <c r="AB190" s="190"/>
      <c r="AC190" s="190"/>
      <c r="AD190" s="190"/>
      <c r="AE190" s="190"/>
      <c r="AF190" s="190"/>
      <c r="AG190" s="190"/>
      <c r="AH190" s="190"/>
      <c r="AI190" s="190"/>
      <c r="AJ190" s="190"/>
      <c r="AK190" s="190"/>
      <c r="AL190" s="190"/>
      <c r="AM190" s="190"/>
      <c r="AN190" s="190"/>
      <c r="AO190" s="190"/>
      <c r="AP190" s="190"/>
      <c r="AQ190" s="190"/>
      <c r="AR190" s="190"/>
      <c r="AS190" s="190"/>
      <c r="AT190" s="70"/>
      <c r="AU190" s="70"/>
      <c r="AV190" s="70"/>
      <c r="AW190" s="70"/>
      <c r="AX190" s="190"/>
      <c r="AY190" s="190"/>
      <c r="AZ190" s="190"/>
      <c r="BA190" s="190"/>
      <c r="BB190" s="190"/>
      <c r="BC190" s="190"/>
      <c r="BD190" s="190"/>
      <c r="BE190" s="190"/>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c r="CN190" s="143"/>
      <c r="CO190" s="143"/>
      <c r="CP190" s="143"/>
      <c r="CQ190" s="143"/>
      <c r="CR190" s="143"/>
      <c r="CS190" s="143"/>
      <c r="CT190" s="143"/>
      <c r="CU190" s="143"/>
      <c r="CV190" s="143"/>
      <c r="CW190" s="143"/>
      <c r="CX190" s="143"/>
      <c r="CY190" s="143"/>
      <c r="CZ190" s="143"/>
      <c r="DA190" s="143"/>
      <c r="DB190" s="143"/>
      <c r="DC190" s="143"/>
      <c r="DD190" s="143"/>
      <c r="DE190" s="25" t="s">
        <v>1037</v>
      </c>
    </row>
    <row r="191" spans="1:109" s="198" customFormat="1" ht="39.75" customHeight="1">
      <c r="A191" s="362"/>
      <c r="B191" s="429"/>
      <c r="C191" s="431"/>
      <c r="D191" s="99" t="s">
        <v>1018</v>
      </c>
      <c r="E191" s="433"/>
      <c r="F191" s="301"/>
      <c r="G191" s="99" t="s">
        <v>1018</v>
      </c>
      <c r="H191" s="210" t="s">
        <v>1221</v>
      </c>
      <c r="I191" s="312"/>
      <c r="J191" s="312"/>
      <c r="K191" s="76" t="s">
        <v>23</v>
      </c>
      <c r="L191" s="17" t="s">
        <v>42</v>
      </c>
      <c r="M191" s="25">
        <v>1</v>
      </c>
      <c r="N191" s="26"/>
      <c r="O191" s="26"/>
      <c r="P191" s="26" t="s">
        <v>36</v>
      </c>
      <c r="Q191" s="26"/>
      <c r="R191" s="26"/>
      <c r="S191" s="26"/>
      <c r="T191" s="26"/>
      <c r="U191" s="26"/>
      <c r="V191" s="26"/>
      <c r="W191" s="189">
        <f t="shared" si="3"/>
        <v>1</v>
      </c>
      <c r="X191" s="190"/>
      <c r="Y191" s="190"/>
      <c r="Z191" s="190"/>
      <c r="AA191" s="190"/>
      <c r="AB191" s="190"/>
      <c r="AC191" s="190"/>
      <c r="AD191" s="190"/>
      <c r="AE191" s="190"/>
      <c r="AF191" s="190"/>
      <c r="AG191" s="190"/>
      <c r="AH191" s="190"/>
      <c r="AI191" s="190"/>
      <c r="AJ191" s="190"/>
      <c r="AK191" s="190"/>
      <c r="AL191" s="190"/>
      <c r="AM191" s="190"/>
      <c r="AN191" s="190"/>
      <c r="AO191" s="190"/>
      <c r="AP191" s="190"/>
      <c r="AQ191" s="190"/>
      <c r="AR191" s="190"/>
      <c r="AS191" s="190"/>
      <c r="AT191" s="70"/>
      <c r="AU191" s="70"/>
      <c r="AV191" s="70"/>
      <c r="AW191" s="70"/>
      <c r="AX191" s="190"/>
      <c r="AY191" s="190"/>
      <c r="AZ191" s="190"/>
      <c r="BA191" s="190"/>
      <c r="BB191" s="190"/>
      <c r="BC191" s="190"/>
      <c r="BD191" s="190"/>
      <c r="BE191" s="190"/>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c r="CN191" s="143"/>
      <c r="CO191" s="143"/>
      <c r="CP191" s="143"/>
      <c r="CQ191" s="143"/>
      <c r="CR191" s="143"/>
      <c r="CS191" s="143"/>
      <c r="CT191" s="143"/>
      <c r="CU191" s="143"/>
      <c r="CV191" s="143"/>
      <c r="CW191" s="143"/>
      <c r="CX191" s="143"/>
      <c r="CY191" s="143"/>
      <c r="CZ191" s="143"/>
      <c r="DA191" s="143"/>
      <c r="DB191" s="143"/>
      <c r="DC191" s="143"/>
      <c r="DD191" s="143"/>
      <c r="DE191" s="25" t="s">
        <v>1037</v>
      </c>
    </row>
    <row r="192" spans="1:109" s="198" customFormat="1" ht="39.75" customHeight="1">
      <c r="A192" s="362"/>
      <c r="B192" s="429"/>
      <c r="C192" s="431"/>
      <c r="D192" s="99" t="s">
        <v>1019</v>
      </c>
      <c r="E192" s="433"/>
      <c r="F192" s="301"/>
      <c r="G192" s="99" t="s">
        <v>1019</v>
      </c>
      <c r="H192" s="210" t="s">
        <v>1222</v>
      </c>
      <c r="I192" s="312"/>
      <c r="J192" s="312"/>
      <c r="K192" s="76" t="s">
        <v>23</v>
      </c>
      <c r="L192" s="17" t="s">
        <v>42</v>
      </c>
      <c r="M192" s="25">
        <v>1</v>
      </c>
      <c r="N192" s="26"/>
      <c r="O192" s="26"/>
      <c r="P192" s="26"/>
      <c r="Q192" s="26" t="s">
        <v>36</v>
      </c>
      <c r="R192" s="26"/>
      <c r="S192" s="26"/>
      <c r="T192" s="26"/>
      <c r="U192" s="26"/>
      <c r="V192" s="26"/>
      <c r="W192" s="189">
        <f t="shared" si="3"/>
        <v>1</v>
      </c>
      <c r="X192" s="190"/>
      <c r="Y192" s="190"/>
      <c r="Z192" s="190"/>
      <c r="AA192" s="190"/>
      <c r="AB192" s="190"/>
      <c r="AC192" s="190"/>
      <c r="AD192" s="190"/>
      <c r="AE192" s="190"/>
      <c r="AF192" s="190"/>
      <c r="AG192" s="190"/>
      <c r="AH192" s="190"/>
      <c r="AI192" s="193"/>
      <c r="AJ192" s="193"/>
      <c r="AK192" s="193"/>
      <c r="AL192" s="193"/>
      <c r="AM192" s="193"/>
      <c r="AN192" s="190"/>
      <c r="AO192" s="190"/>
      <c r="AP192" s="190"/>
      <c r="AQ192" s="190"/>
      <c r="AR192" s="190"/>
      <c r="AS192" s="190"/>
      <c r="AT192" s="70"/>
      <c r="AU192" s="70"/>
      <c r="AV192" s="70"/>
      <c r="AW192" s="70"/>
      <c r="AX192" s="190"/>
      <c r="AY192" s="190"/>
      <c r="AZ192" s="190"/>
      <c r="BA192" s="190"/>
      <c r="BB192" s="190"/>
      <c r="BC192" s="190"/>
      <c r="BD192" s="190"/>
      <c r="BE192" s="190"/>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c r="CN192" s="143"/>
      <c r="CO192" s="143"/>
      <c r="CP192" s="143"/>
      <c r="CQ192" s="143"/>
      <c r="CR192" s="143"/>
      <c r="CS192" s="143"/>
      <c r="CT192" s="143"/>
      <c r="CU192" s="143"/>
      <c r="CV192" s="143"/>
      <c r="CW192" s="143"/>
      <c r="CX192" s="143"/>
      <c r="CY192" s="143"/>
      <c r="CZ192" s="143"/>
      <c r="DA192" s="143"/>
      <c r="DB192" s="143"/>
      <c r="DC192" s="143"/>
      <c r="DD192" s="143"/>
      <c r="DE192" s="25" t="s">
        <v>1037</v>
      </c>
    </row>
    <row r="193" spans="1:109" s="198" customFormat="1" ht="39.75" customHeight="1">
      <c r="A193" s="362"/>
      <c r="B193" s="429"/>
      <c r="C193" s="431"/>
      <c r="D193" s="99" t="s">
        <v>1020</v>
      </c>
      <c r="E193" s="433"/>
      <c r="F193" s="301"/>
      <c r="G193" s="99" t="s">
        <v>1020</v>
      </c>
      <c r="H193" s="210" t="s">
        <v>1223</v>
      </c>
      <c r="I193" s="312"/>
      <c r="J193" s="312"/>
      <c r="K193" s="76" t="s">
        <v>23</v>
      </c>
      <c r="L193" s="17" t="s">
        <v>42</v>
      </c>
      <c r="M193" s="25">
        <v>1</v>
      </c>
      <c r="N193" s="26"/>
      <c r="O193" s="26"/>
      <c r="P193" s="26"/>
      <c r="Q193" s="26" t="s">
        <v>36</v>
      </c>
      <c r="R193" s="26"/>
      <c r="S193" s="26"/>
      <c r="T193" s="26"/>
      <c r="U193" s="26"/>
      <c r="V193" s="26"/>
      <c r="W193" s="189">
        <f t="shared" si="3"/>
        <v>1</v>
      </c>
      <c r="X193" s="190"/>
      <c r="Y193" s="190"/>
      <c r="Z193" s="190"/>
      <c r="AA193" s="190"/>
      <c r="AB193" s="190"/>
      <c r="AC193" s="190"/>
      <c r="AD193" s="190"/>
      <c r="AE193" s="190"/>
      <c r="AF193" s="190"/>
      <c r="AG193" s="190"/>
      <c r="AH193" s="190"/>
      <c r="AI193" s="193"/>
      <c r="AJ193" s="193"/>
      <c r="AK193" s="193"/>
      <c r="AL193" s="193"/>
      <c r="AM193" s="193"/>
      <c r="AN193" s="190"/>
      <c r="AO193" s="190"/>
      <c r="AP193" s="190"/>
      <c r="AQ193" s="190"/>
      <c r="AR193" s="190"/>
      <c r="AS193" s="190"/>
      <c r="AT193" s="70"/>
      <c r="AU193" s="70"/>
      <c r="AV193" s="70"/>
      <c r="AW193" s="70"/>
      <c r="AX193" s="190"/>
      <c r="AY193" s="190"/>
      <c r="AZ193" s="190"/>
      <c r="BA193" s="190"/>
      <c r="BB193" s="190"/>
      <c r="BC193" s="190"/>
      <c r="BD193" s="190"/>
      <c r="BE193" s="190"/>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c r="CN193" s="143"/>
      <c r="CO193" s="143"/>
      <c r="CP193" s="143"/>
      <c r="CQ193" s="143"/>
      <c r="CR193" s="143"/>
      <c r="CS193" s="143"/>
      <c r="CT193" s="143"/>
      <c r="CU193" s="143"/>
      <c r="CV193" s="143"/>
      <c r="CW193" s="143"/>
      <c r="CX193" s="143"/>
      <c r="CY193" s="143"/>
      <c r="CZ193" s="143"/>
      <c r="DA193" s="143"/>
      <c r="DB193" s="143"/>
      <c r="DC193" s="143"/>
      <c r="DD193" s="143"/>
      <c r="DE193" s="25" t="s">
        <v>1037</v>
      </c>
    </row>
    <row r="194" spans="1:109" s="198" customFormat="1" ht="39.75" customHeight="1">
      <c r="A194" s="362"/>
      <c r="B194" s="429"/>
      <c r="C194" s="431"/>
      <c r="D194" s="100" t="s">
        <v>1021</v>
      </c>
      <c r="E194" s="433"/>
      <c r="F194" s="301"/>
      <c r="G194" s="100" t="s">
        <v>1021</v>
      </c>
      <c r="H194" s="211" t="s">
        <v>1224</v>
      </c>
      <c r="I194" s="312"/>
      <c r="J194" s="312"/>
      <c r="K194" s="76" t="s">
        <v>23</v>
      </c>
      <c r="L194" s="17" t="s">
        <v>42</v>
      </c>
      <c r="M194" s="25">
        <v>1</v>
      </c>
      <c r="N194" s="26"/>
      <c r="O194" s="26"/>
      <c r="P194" s="26"/>
      <c r="Q194" s="26" t="s">
        <v>36</v>
      </c>
      <c r="R194" s="26"/>
      <c r="S194" s="26"/>
      <c r="T194" s="26"/>
      <c r="U194" s="26"/>
      <c r="V194" s="26"/>
      <c r="W194" s="189">
        <f t="shared" si="3"/>
        <v>1</v>
      </c>
      <c r="X194" s="190"/>
      <c r="Y194" s="190"/>
      <c r="Z194" s="190"/>
      <c r="AA194" s="190"/>
      <c r="AB194" s="190"/>
      <c r="AC194" s="190"/>
      <c r="AD194" s="190"/>
      <c r="AE194" s="190"/>
      <c r="AF194" s="190"/>
      <c r="AG194" s="190"/>
      <c r="AH194" s="190"/>
      <c r="AI194" s="193"/>
      <c r="AJ194" s="193"/>
      <c r="AK194" s="193"/>
      <c r="AL194" s="193"/>
      <c r="AM194" s="193"/>
      <c r="AN194" s="190"/>
      <c r="AO194" s="190"/>
      <c r="AP194" s="190"/>
      <c r="AQ194" s="190"/>
      <c r="AR194" s="190"/>
      <c r="AS194" s="190"/>
      <c r="AT194" s="70"/>
      <c r="AU194" s="70"/>
      <c r="AV194" s="70"/>
      <c r="AW194" s="70"/>
      <c r="AX194" s="190"/>
      <c r="AY194" s="190"/>
      <c r="AZ194" s="190"/>
      <c r="BA194" s="190"/>
      <c r="BB194" s="190"/>
      <c r="BC194" s="190"/>
      <c r="BD194" s="190"/>
      <c r="BE194" s="190"/>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c r="CN194" s="143"/>
      <c r="CO194" s="143"/>
      <c r="CP194" s="143"/>
      <c r="CQ194" s="143"/>
      <c r="CR194" s="143"/>
      <c r="CS194" s="143"/>
      <c r="CT194" s="143"/>
      <c r="CU194" s="143"/>
      <c r="CV194" s="143"/>
      <c r="CW194" s="143"/>
      <c r="CX194" s="143"/>
      <c r="CY194" s="143"/>
      <c r="CZ194" s="143"/>
      <c r="DA194" s="143"/>
      <c r="DB194" s="143"/>
      <c r="DC194" s="143"/>
      <c r="DD194" s="143"/>
      <c r="DE194" s="25" t="s">
        <v>1037</v>
      </c>
    </row>
    <row r="195" spans="1:109" s="198" customFormat="1" ht="52.5" customHeight="1">
      <c r="A195" s="362"/>
      <c r="B195" s="429"/>
      <c r="C195" s="431"/>
      <c r="D195" s="99" t="s">
        <v>1022</v>
      </c>
      <c r="E195" s="433"/>
      <c r="F195" s="301"/>
      <c r="G195" s="99" t="s">
        <v>1022</v>
      </c>
      <c r="H195" s="210" t="s">
        <v>1225</v>
      </c>
      <c r="I195" s="312"/>
      <c r="J195" s="312"/>
      <c r="K195" s="76" t="s">
        <v>23</v>
      </c>
      <c r="L195" s="17" t="s">
        <v>42</v>
      </c>
      <c r="M195" s="25">
        <v>1</v>
      </c>
      <c r="N195" s="26"/>
      <c r="O195" s="26"/>
      <c r="P195" s="26"/>
      <c r="Q195" s="26"/>
      <c r="R195" s="26" t="s">
        <v>36</v>
      </c>
      <c r="S195" s="26"/>
      <c r="T195" s="26"/>
      <c r="U195" s="26"/>
      <c r="V195" s="26"/>
      <c r="W195" s="189">
        <f t="shared" si="3"/>
        <v>1</v>
      </c>
      <c r="X195" s="190"/>
      <c r="Y195" s="190"/>
      <c r="Z195" s="190"/>
      <c r="AA195" s="190"/>
      <c r="AB195" s="190"/>
      <c r="AC195" s="190"/>
      <c r="AD195" s="190"/>
      <c r="AE195" s="190"/>
      <c r="AF195" s="190"/>
      <c r="AG195" s="190"/>
      <c r="AH195" s="190"/>
      <c r="AI195" s="190"/>
      <c r="AJ195" s="190"/>
      <c r="AK195" s="190"/>
      <c r="AL195" s="190"/>
      <c r="AM195" s="190"/>
      <c r="AN195" s="194"/>
      <c r="AO195" s="194"/>
      <c r="AP195" s="194"/>
      <c r="AQ195" s="194"/>
      <c r="AR195" s="194"/>
      <c r="AS195" s="194"/>
      <c r="AT195" s="70"/>
      <c r="AU195" s="70"/>
      <c r="AV195" s="70"/>
      <c r="AW195" s="70"/>
      <c r="AX195" s="190"/>
      <c r="AY195" s="190"/>
      <c r="AZ195" s="190"/>
      <c r="BA195" s="190"/>
      <c r="BB195" s="190"/>
      <c r="BC195" s="190"/>
      <c r="BD195" s="190"/>
      <c r="BE195" s="190"/>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c r="CN195" s="143"/>
      <c r="CO195" s="143"/>
      <c r="CP195" s="143"/>
      <c r="CQ195" s="143"/>
      <c r="CR195" s="143"/>
      <c r="CS195" s="143"/>
      <c r="CT195" s="143"/>
      <c r="CU195" s="143"/>
      <c r="CV195" s="143"/>
      <c r="CW195" s="143"/>
      <c r="CX195" s="143"/>
      <c r="CY195" s="143"/>
      <c r="CZ195" s="143"/>
      <c r="DA195" s="143"/>
      <c r="DB195" s="143"/>
      <c r="DC195" s="143"/>
      <c r="DD195" s="143"/>
      <c r="DE195" s="25" t="s">
        <v>1037</v>
      </c>
    </row>
    <row r="196" spans="1:109" s="198" customFormat="1" ht="57.75" customHeight="1">
      <c r="A196" s="362"/>
      <c r="B196" s="429"/>
      <c r="C196" s="431"/>
      <c r="D196" s="101" t="s">
        <v>1023</v>
      </c>
      <c r="E196" s="433"/>
      <c r="F196" s="301"/>
      <c r="G196" s="101" t="s">
        <v>1023</v>
      </c>
      <c r="H196" s="212" t="s">
        <v>1226</v>
      </c>
      <c r="I196" s="312"/>
      <c r="J196" s="312"/>
      <c r="K196" s="76" t="s">
        <v>23</v>
      </c>
      <c r="L196" s="17" t="s">
        <v>42</v>
      </c>
      <c r="M196" s="25">
        <v>1</v>
      </c>
      <c r="N196" s="26"/>
      <c r="O196" s="26"/>
      <c r="P196" s="26"/>
      <c r="Q196" s="26"/>
      <c r="R196" s="26" t="s">
        <v>36</v>
      </c>
      <c r="S196" s="26"/>
      <c r="T196" s="26"/>
      <c r="U196" s="26"/>
      <c r="V196" s="26"/>
      <c r="W196" s="189">
        <f t="shared" si="3"/>
        <v>1</v>
      </c>
      <c r="X196" s="190"/>
      <c r="Y196" s="190"/>
      <c r="Z196" s="190"/>
      <c r="AA196" s="190"/>
      <c r="AB196" s="190"/>
      <c r="AC196" s="190"/>
      <c r="AD196" s="190"/>
      <c r="AE196" s="190"/>
      <c r="AF196" s="190"/>
      <c r="AG196" s="190"/>
      <c r="AH196" s="190"/>
      <c r="AI196" s="190"/>
      <c r="AJ196" s="190"/>
      <c r="AK196" s="190"/>
      <c r="AL196" s="190"/>
      <c r="AM196" s="190"/>
      <c r="AN196" s="194"/>
      <c r="AO196" s="194"/>
      <c r="AP196" s="194"/>
      <c r="AQ196" s="194"/>
      <c r="AR196" s="194"/>
      <c r="AS196" s="194"/>
      <c r="AT196" s="70"/>
      <c r="AU196" s="70"/>
      <c r="AV196" s="70"/>
      <c r="AW196" s="70"/>
      <c r="AX196" s="190"/>
      <c r="AY196" s="190"/>
      <c r="AZ196" s="190"/>
      <c r="BA196" s="190"/>
      <c r="BB196" s="190"/>
      <c r="BC196" s="190"/>
      <c r="BD196" s="190"/>
      <c r="BE196" s="190"/>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c r="CN196" s="143"/>
      <c r="CO196" s="143"/>
      <c r="CP196" s="143"/>
      <c r="CQ196" s="143"/>
      <c r="CR196" s="143"/>
      <c r="CS196" s="143"/>
      <c r="CT196" s="143"/>
      <c r="CU196" s="143"/>
      <c r="CV196" s="143"/>
      <c r="CW196" s="143"/>
      <c r="CX196" s="143"/>
      <c r="CY196" s="143"/>
      <c r="CZ196" s="143"/>
      <c r="DA196" s="143"/>
      <c r="DB196" s="143"/>
      <c r="DC196" s="143"/>
      <c r="DD196" s="143"/>
      <c r="DE196" s="25" t="s">
        <v>1037</v>
      </c>
    </row>
    <row r="197" spans="1:109" s="198" customFormat="1" ht="39.75" customHeight="1">
      <c r="A197" s="362"/>
      <c r="B197" s="429"/>
      <c r="C197" s="431"/>
      <c r="D197" s="99" t="s">
        <v>1024</v>
      </c>
      <c r="E197" s="433"/>
      <c r="F197" s="301"/>
      <c r="G197" s="99" t="s">
        <v>1024</v>
      </c>
      <c r="H197" s="210" t="s">
        <v>1502</v>
      </c>
      <c r="I197" s="312"/>
      <c r="J197" s="312"/>
      <c r="K197" s="76" t="s">
        <v>23</v>
      </c>
      <c r="L197" s="17" t="s">
        <v>42</v>
      </c>
      <c r="M197" s="25">
        <v>1</v>
      </c>
      <c r="N197" s="26"/>
      <c r="O197" s="26"/>
      <c r="P197" s="26"/>
      <c r="Q197" s="26"/>
      <c r="R197" s="26" t="s">
        <v>36</v>
      </c>
      <c r="S197" s="26"/>
      <c r="T197" s="26"/>
      <c r="U197" s="26"/>
      <c r="V197" s="26"/>
      <c r="W197" s="189">
        <f t="shared" si="3"/>
        <v>1</v>
      </c>
      <c r="X197" s="190"/>
      <c r="Y197" s="190"/>
      <c r="Z197" s="190"/>
      <c r="AA197" s="190"/>
      <c r="AB197" s="190"/>
      <c r="AC197" s="190"/>
      <c r="AD197" s="190"/>
      <c r="AE197" s="190"/>
      <c r="AF197" s="190"/>
      <c r="AG197" s="190"/>
      <c r="AH197" s="190"/>
      <c r="AI197" s="190"/>
      <c r="AJ197" s="190"/>
      <c r="AK197" s="190"/>
      <c r="AL197" s="190"/>
      <c r="AM197" s="190"/>
      <c r="AN197" s="194"/>
      <c r="AO197" s="194"/>
      <c r="AP197" s="194"/>
      <c r="AQ197" s="194"/>
      <c r="AR197" s="194"/>
      <c r="AS197" s="194"/>
      <c r="AT197" s="70"/>
      <c r="AU197" s="70"/>
      <c r="AV197" s="70"/>
      <c r="AW197" s="70"/>
      <c r="AX197" s="190"/>
      <c r="AY197" s="190"/>
      <c r="AZ197" s="190"/>
      <c r="BA197" s="190"/>
      <c r="BB197" s="190"/>
      <c r="BC197" s="190"/>
      <c r="BD197" s="190"/>
      <c r="BE197" s="190"/>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c r="CN197" s="143"/>
      <c r="CO197" s="143"/>
      <c r="CP197" s="143"/>
      <c r="CQ197" s="143"/>
      <c r="CR197" s="143"/>
      <c r="CS197" s="143"/>
      <c r="CT197" s="143"/>
      <c r="CU197" s="143"/>
      <c r="CV197" s="143"/>
      <c r="CW197" s="143"/>
      <c r="CX197" s="143"/>
      <c r="CY197" s="143"/>
      <c r="CZ197" s="143"/>
      <c r="DA197" s="143"/>
      <c r="DB197" s="143"/>
      <c r="DC197" s="143"/>
      <c r="DD197" s="143"/>
      <c r="DE197" s="25" t="s">
        <v>1037</v>
      </c>
    </row>
    <row r="198" spans="1:109" s="198" customFormat="1" ht="48.75" customHeight="1">
      <c r="A198" s="362"/>
      <c r="B198" s="429"/>
      <c r="C198" s="431"/>
      <c r="D198" s="99" t="s">
        <v>1025</v>
      </c>
      <c r="E198" s="433"/>
      <c r="F198" s="301"/>
      <c r="G198" s="99" t="s">
        <v>1025</v>
      </c>
      <c r="H198" s="210" t="s">
        <v>1227</v>
      </c>
      <c r="I198" s="312"/>
      <c r="J198" s="312"/>
      <c r="K198" s="76" t="s">
        <v>23</v>
      </c>
      <c r="L198" s="17" t="s">
        <v>42</v>
      </c>
      <c r="M198" s="25">
        <v>1</v>
      </c>
      <c r="N198" s="26"/>
      <c r="O198" s="26"/>
      <c r="P198" s="26"/>
      <c r="Q198" s="26"/>
      <c r="R198" s="26" t="s">
        <v>36</v>
      </c>
      <c r="S198" s="26"/>
      <c r="T198" s="26"/>
      <c r="U198" s="26"/>
      <c r="V198" s="26"/>
      <c r="W198" s="189">
        <f t="shared" si="3"/>
        <v>1</v>
      </c>
      <c r="X198" s="190"/>
      <c r="Y198" s="190"/>
      <c r="Z198" s="190"/>
      <c r="AA198" s="190"/>
      <c r="AB198" s="190"/>
      <c r="AC198" s="190"/>
      <c r="AD198" s="190"/>
      <c r="AE198" s="190"/>
      <c r="AF198" s="190"/>
      <c r="AG198" s="190"/>
      <c r="AH198" s="190"/>
      <c r="AI198" s="190"/>
      <c r="AJ198" s="190"/>
      <c r="AK198" s="190"/>
      <c r="AL198" s="190"/>
      <c r="AM198" s="190"/>
      <c r="AN198" s="194"/>
      <c r="AO198" s="194"/>
      <c r="AP198" s="194"/>
      <c r="AQ198" s="194"/>
      <c r="AR198" s="194"/>
      <c r="AS198" s="194"/>
      <c r="AT198" s="70"/>
      <c r="AU198" s="70"/>
      <c r="AV198" s="70"/>
      <c r="AW198" s="70"/>
      <c r="AX198" s="190"/>
      <c r="AY198" s="190"/>
      <c r="AZ198" s="190"/>
      <c r="BA198" s="190"/>
      <c r="BB198" s="190"/>
      <c r="BC198" s="190"/>
      <c r="BD198" s="190"/>
      <c r="BE198" s="190"/>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c r="CN198" s="143"/>
      <c r="CO198" s="143"/>
      <c r="CP198" s="143"/>
      <c r="CQ198" s="143"/>
      <c r="CR198" s="143"/>
      <c r="CS198" s="143"/>
      <c r="CT198" s="143"/>
      <c r="CU198" s="143"/>
      <c r="CV198" s="143"/>
      <c r="CW198" s="143"/>
      <c r="CX198" s="143"/>
      <c r="CY198" s="143"/>
      <c r="CZ198" s="143"/>
      <c r="DA198" s="143"/>
      <c r="DB198" s="143"/>
      <c r="DC198" s="143"/>
      <c r="DD198" s="143"/>
      <c r="DE198" s="25" t="s">
        <v>1037</v>
      </c>
    </row>
    <row r="199" spans="1:109" s="198" customFormat="1" ht="39.75" customHeight="1">
      <c r="A199" s="362"/>
      <c r="B199" s="429"/>
      <c r="C199" s="431"/>
      <c r="D199" s="99" t="s">
        <v>1026</v>
      </c>
      <c r="E199" s="433"/>
      <c r="F199" s="301"/>
      <c r="G199" s="99" t="s">
        <v>1026</v>
      </c>
      <c r="H199" s="210" t="s">
        <v>1228</v>
      </c>
      <c r="I199" s="312"/>
      <c r="J199" s="312"/>
      <c r="K199" s="76" t="s">
        <v>23</v>
      </c>
      <c r="L199" s="17" t="s">
        <v>42</v>
      </c>
      <c r="M199" s="25">
        <v>1</v>
      </c>
      <c r="N199" s="26"/>
      <c r="O199" s="26"/>
      <c r="P199" s="26"/>
      <c r="Q199" s="26"/>
      <c r="R199" s="26" t="s">
        <v>36</v>
      </c>
      <c r="S199" s="26"/>
      <c r="T199" s="26"/>
      <c r="U199" s="26"/>
      <c r="V199" s="26"/>
      <c r="W199" s="189">
        <f t="shared" si="3"/>
        <v>1</v>
      </c>
      <c r="X199" s="190"/>
      <c r="Y199" s="190"/>
      <c r="Z199" s="190"/>
      <c r="AA199" s="190"/>
      <c r="AB199" s="190"/>
      <c r="AC199" s="190"/>
      <c r="AD199" s="190"/>
      <c r="AE199" s="190"/>
      <c r="AF199" s="190"/>
      <c r="AG199" s="190"/>
      <c r="AH199" s="190"/>
      <c r="AI199" s="190"/>
      <c r="AJ199" s="190"/>
      <c r="AK199" s="190"/>
      <c r="AL199" s="190"/>
      <c r="AM199" s="190"/>
      <c r="AN199" s="194"/>
      <c r="AO199" s="194"/>
      <c r="AP199" s="194"/>
      <c r="AQ199" s="194"/>
      <c r="AR199" s="194"/>
      <c r="AS199" s="194"/>
      <c r="AT199" s="70"/>
      <c r="AU199" s="70"/>
      <c r="AV199" s="70"/>
      <c r="AW199" s="70"/>
      <c r="AX199" s="190"/>
      <c r="AY199" s="190"/>
      <c r="AZ199" s="190"/>
      <c r="BA199" s="190"/>
      <c r="BB199" s="190"/>
      <c r="BC199" s="190"/>
      <c r="BD199" s="190"/>
      <c r="BE199" s="190"/>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c r="CN199" s="143"/>
      <c r="CO199" s="143"/>
      <c r="CP199" s="143"/>
      <c r="CQ199" s="143"/>
      <c r="CR199" s="143"/>
      <c r="CS199" s="143"/>
      <c r="CT199" s="143"/>
      <c r="CU199" s="143"/>
      <c r="CV199" s="143"/>
      <c r="CW199" s="143"/>
      <c r="CX199" s="143"/>
      <c r="CY199" s="143"/>
      <c r="CZ199" s="143"/>
      <c r="DA199" s="143"/>
      <c r="DB199" s="143"/>
      <c r="DC199" s="143"/>
      <c r="DD199" s="143"/>
      <c r="DE199" s="25" t="s">
        <v>1037</v>
      </c>
    </row>
    <row r="200" spans="1:109" s="198" customFormat="1" ht="39.75" customHeight="1">
      <c r="A200" s="362"/>
      <c r="B200" s="429"/>
      <c r="C200" s="431"/>
      <c r="D200" s="99" t="s">
        <v>1027</v>
      </c>
      <c r="E200" s="433"/>
      <c r="F200" s="301"/>
      <c r="G200" s="99" t="s">
        <v>1027</v>
      </c>
      <c r="H200" s="210" t="s">
        <v>1229</v>
      </c>
      <c r="I200" s="312"/>
      <c r="J200" s="312"/>
      <c r="K200" s="76" t="s">
        <v>23</v>
      </c>
      <c r="L200" s="17" t="s">
        <v>42</v>
      </c>
      <c r="M200" s="25">
        <v>1</v>
      </c>
      <c r="N200" s="26"/>
      <c r="O200" s="26"/>
      <c r="P200" s="26"/>
      <c r="Q200" s="26"/>
      <c r="R200" s="26"/>
      <c r="S200" s="26" t="s">
        <v>36</v>
      </c>
      <c r="T200" s="26"/>
      <c r="U200" s="26"/>
      <c r="V200" s="26"/>
      <c r="W200" s="189">
        <f t="shared" si="3"/>
        <v>1</v>
      </c>
      <c r="X200" s="190"/>
      <c r="Y200" s="190"/>
      <c r="Z200" s="190"/>
      <c r="AA200" s="190"/>
      <c r="AB200" s="190"/>
      <c r="AC200" s="190"/>
      <c r="AD200" s="190"/>
      <c r="AE200" s="190"/>
      <c r="AF200" s="190"/>
      <c r="AG200" s="190"/>
      <c r="AH200" s="190"/>
      <c r="AI200" s="190"/>
      <c r="AJ200" s="190"/>
      <c r="AK200" s="190"/>
      <c r="AL200" s="190"/>
      <c r="AM200" s="190"/>
      <c r="AN200" s="190"/>
      <c r="AO200" s="190"/>
      <c r="AP200" s="190"/>
      <c r="AQ200" s="190"/>
      <c r="AR200" s="190"/>
      <c r="AS200" s="190"/>
      <c r="AT200" s="70"/>
      <c r="AU200" s="70"/>
      <c r="AV200" s="70"/>
      <c r="AW200" s="70"/>
      <c r="AX200" s="190"/>
      <c r="AY200" s="190"/>
      <c r="AZ200" s="190"/>
      <c r="BA200" s="190"/>
      <c r="BB200" s="190"/>
      <c r="BC200" s="190"/>
      <c r="BD200" s="190"/>
      <c r="BE200" s="190"/>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c r="CN200" s="143"/>
      <c r="CO200" s="143"/>
      <c r="CP200" s="143"/>
      <c r="CQ200" s="143"/>
      <c r="CR200" s="143"/>
      <c r="CS200" s="143"/>
      <c r="CT200" s="143"/>
      <c r="CU200" s="143"/>
      <c r="CV200" s="143"/>
      <c r="CW200" s="143"/>
      <c r="CX200" s="143"/>
      <c r="CY200" s="143"/>
      <c r="CZ200" s="143"/>
      <c r="DA200" s="143"/>
      <c r="DB200" s="143"/>
      <c r="DC200" s="143"/>
      <c r="DD200" s="143"/>
      <c r="DE200" s="25" t="s">
        <v>1037</v>
      </c>
    </row>
    <row r="201" spans="1:109" s="198" customFormat="1" ht="39.75" customHeight="1">
      <c r="A201" s="362"/>
      <c r="B201" s="429"/>
      <c r="C201" s="431"/>
      <c r="D201" s="99" t="s">
        <v>1028</v>
      </c>
      <c r="E201" s="433"/>
      <c r="F201" s="301"/>
      <c r="G201" s="99" t="s">
        <v>1028</v>
      </c>
      <c r="H201" s="210" t="s">
        <v>1230</v>
      </c>
      <c r="I201" s="312"/>
      <c r="J201" s="312"/>
      <c r="K201" s="76" t="s">
        <v>23</v>
      </c>
      <c r="L201" s="17" t="s">
        <v>42</v>
      </c>
      <c r="M201" s="25">
        <v>1</v>
      </c>
      <c r="N201" s="26"/>
      <c r="O201" s="26"/>
      <c r="P201" s="26"/>
      <c r="Q201" s="26"/>
      <c r="R201" s="26"/>
      <c r="S201" s="26" t="s">
        <v>36</v>
      </c>
      <c r="T201" s="26"/>
      <c r="U201" s="26"/>
      <c r="V201" s="26"/>
      <c r="W201" s="189">
        <f t="shared" si="3"/>
        <v>1</v>
      </c>
      <c r="X201" s="190"/>
      <c r="Y201" s="190"/>
      <c r="Z201" s="190"/>
      <c r="AA201" s="190"/>
      <c r="AB201" s="190"/>
      <c r="AC201" s="190"/>
      <c r="AD201" s="190"/>
      <c r="AE201" s="190"/>
      <c r="AF201" s="190"/>
      <c r="AG201" s="190"/>
      <c r="AH201" s="190"/>
      <c r="AI201" s="190"/>
      <c r="AJ201" s="190"/>
      <c r="AK201" s="190"/>
      <c r="AL201" s="190"/>
      <c r="AM201" s="190"/>
      <c r="AN201" s="190"/>
      <c r="AO201" s="190"/>
      <c r="AP201" s="190"/>
      <c r="AQ201" s="190"/>
      <c r="AR201" s="190"/>
      <c r="AS201" s="190"/>
      <c r="AT201" s="70"/>
      <c r="AU201" s="70"/>
      <c r="AV201" s="70"/>
      <c r="AW201" s="70"/>
      <c r="AX201" s="190"/>
      <c r="AY201" s="190"/>
      <c r="AZ201" s="190"/>
      <c r="BA201" s="190"/>
      <c r="BB201" s="190"/>
      <c r="BC201" s="190"/>
      <c r="BD201" s="190"/>
      <c r="BE201" s="190"/>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c r="CN201" s="143"/>
      <c r="CO201" s="143"/>
      <c r="CP201" s="143"/>
      <c r="CQ201" s="143"/>
      <c r="CR201" s="143"/>
      <c r="CS201" s="143"/>
      <c r="CT201" s="143"/>
      <c r="CU201" s="143"/>
      <c r="CV201" s="143"/>
      <c r="CW201" s="143"/>
      <c r="CX201" s="143"/>
      <c r="CY201" s="143"/>
      <c r="CZ201" s="143"/>
      <c r="DA201" s="143"/>
      <c r="DB201" s="143"/>
      <c r="DC201" s="143"/>
      <c r="DD201" s="143"/>
      <c r="DE201" s="25" t="s">
        <v>1037</v>
      </c>
    </row>
    <row r="202" spans="1:109" s="198" customFormat="1" ht="39.75" customHeight="1">
      <c r="A202" s="362"/>
      <c r="B202" s="429"/>
      <c r="C202" s="431"/>
      <c r="D202" s="100" t="s">
        <v>1029</v>
      </c>
      <c r="E202" s="433"/>
      <c r="F202" s="301"/>
      <c r="G202" s="100" t="s">
        <v>1029</v>
      </c>
      <c r="H202" s="211" t="s">
        <v>1231</v>
      </c>
      <c r="I202" s="312"/>
      <c r="J202" s="312"/>
      <c r="K202" s="76" t="s">
        <v>23</v>
      </c>
      <c r="L202" s="17" t="s">
        <v>42</v>
      </c>
      <c r="M202" s="25">
        <v>1</v>
      </c>
      <c r="N202" s="26"/>
      <c r="O202" s="26"/>
      <c r="P202" s="26"/>
      <c r="Q202" s="26"/>
      <c r="R202" s="26"/>
      <c r="S202" s="26" t="s">
        <v>36</v>
      </c>
      <c r="T202" s="26"/>
      <c r="U202" s="26"/>
      <c r="V202" s="26"/>
      <c r="W202" s="189">
        <f t="shared" si="3"/>
        <v>1</v>
      </c>
      <c r="X202" s="190"/>
      <c r="Y202" s="190"/>
      <c r="Z202" s="190"/>
      <c r="AA202" s="190"/>
      <c r="AB202" s="190"/>
      <c r="AC202" s="190"/>
      <c r="AD202" s="190"/>
      <c r="AE202" s="190"/>
      <c r="AF202" s="190"/>
      <c r="AG202" s="190"/>
      <c r="AH202" s="190"/>
      <c r="AI202" s="190"/>
      <c r="AJ202" s="190"/>
      <c r="AK202" s="190"/>
      <c r="AL202" s="190"/>
      <c r="AM202" s="190"/>
      <c r="AN202" s="190"/>
      <c r="AO202" s="190"/>
      <c r="AP202" s="190"/>
      <c r="AQ202" s="190"/>
      <c r="AR202" s="190"/>
      <c r="AS202" s="190"/>
      <c r="AT202" s="70"/>
      <c r="AU202" s="70"/>
      <c r="AV202" s="70"/>
      <c r="AW202" s="70"/>
      <c r="AX202" s="190"/>
      <c r="AY202" s="190"/>
      <c r="AZ202" s="190"/>
      <c r="BA202" s="190"/>
      <c r="BB202" s="190"/>
      <c r="BC202" s="190"/>
      <c r="BD202" s="190"/>
      <c r="BE202" s="190"/>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c r="CN202" s="143"/>
      <c r="CO202" s="143"/>
      <c r="CP202" s="143"/>
      <c r="CQ202" s="143"/>
      <c r="CR202" s="143"/>
      <c r="CS202" s="143"/>
      <c r="CT202" s="143"/>
      <c r="CU202" s="143"/>
      <c r="CV202" s="143"/>
      <c r="CW202" s="143"/>
      <c r="CX202" s="143"/>
      <c r="CY202" s="143"/>
      <c r="CZ202" s="143"/>
      <c r="DA202" s="143"/>
      <c r="DB202" s="143"/>
      <c r="DC202" s="143"/>
      <c r="DD202" s="143"/>
      <c r="DE202" s="25" t="s">
        <v>1037</v>
      </c>
    </row>
    <row r="203" spans="1:109" s="198" customFormat="1" ht="39.75" customHeight="1">
      <c r="A203" s="362"/>
      <c r="B203" s="429"/>
      <c r="C203" s="431"/>
      <c r="D203" s="99" t="s">
        <v>1030</v>
      </c>
      <c r="E203" s="433"/>
      <c r="F203" s="301"/>
      <c r="G203" s="99" t="s">
        <v>1030</v>
      </c>
      <c r="H203" s="210" t="s">
        <v>1232</v>
      </c>
      <c r="I203" s="312"/>
      <c r="J203" s="312"/>
      <c r="K203" s="76" t="s">
        <v>23</v>
      </c>
      <c r="L203" s="17" t="s">
        <v>42</v>
      </c>
      <c r="M203" s="25">
        <v>1</v>
      </c>
      <c r="N203" s="26"/>
      <c r="O203" s="26"/>
      <c r="P203" s="26"/>
      <c r="Q203" s="26"/>
      <c r="R203" s="26"/>
      <c r="S203" s="26"/>
      <c r="T203" s="26" t="s">
        <v>36</v>
      </c>
      <c r="U203" s="26"/>
      <c r="V203" s="26"/>
      <c r="W203" s="189">
        <f t="shared" si="3"/>
        <v>1</v>
      </c>
      <c r="X203" s="190"/>
      <c r="Y203" s="190"/>
      <c r="Z203" s="190"/>
      <c r="AA203" s="190"/>
      <c r="AB203" s="190"/>
      <c r="AC203" s="190"/>
      <c r="AD203" s="190"/>
      <c r="AE203" s="190"/>
      <c r="AF203" s="190"/>
      <c r="AG203" s="190"/>
      <c r="AH203" s="190"/>
      <c r="AI203" s="190"/>
      <c r="AJ203" s="190"/>
      <c r="AK203" s="190"/>
      <c r="AL203" s="190"/>
      <c r="AM203" s="190"/>
      <c r="AN203" s="190"/>
      <c r="AO203" s="190"/>
      <c r="AP203" s="190"/>
      <c r="AQ203" s="190"/>
      <c r="AR203" s="190"/>
      <c r="AS203" s="190"/>
      <c r="AT203" s="70"/>
      <c r="AU203" s="70"/>
      <c r="AV203" s="70"/>
      <c r="AW203" s="70"/>
      <c r="AX203" s="195"/>
      <c r="AY203" s="195"/>
      <c r="AZ203" s="195"/>
      <c r="BA203" s="190"/>
      <c r="BB203" s="190"/>
      <c r="BC203" s="190"/>
      <c r="BD203" s="190"/>
      <c r="BE203" s="190"/>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c r="CN203" s="143"/>
      <c r="CO203" s="143"/>
      <c r="CP203" s="143"/>
      <c r="CQ203" s="143"/>
      <c r="CR203" s="143"/>
      <c r="CS203" s="143"/>
      <c r="CT203" s="143"/>
      <c r="CU203" s="143"/>
      <c r="CV203" s="143"/>
      <c r="CW203" s="143"/>
      <c r="CX203" s="143"/>
      <c r="CY203" s="143"/>
      <c r="CZ203" s="143"/>
      <c r="DA203" s="143"/>
      <c r="DB203" s="143"/>
      <c r="DC203" s="143"/>
      <c r="DD203" s="143"/>
      <c r="DE203" s="25" t="s">
        <v>1037</v>
      </c>
    </row>
    <row r="204" spans="1:109" s="198" customFormat="1" ht="39.75" customHeight="1">
      <c r="A204" s="362"/>
      <c r="B204" s="429"/>
      <c r="C204" s="431"/>
      <c r="D204" s="100" t="s">
        <v>1031</v>
      </c>
      <c r="E204" s="433"/>
      <c r="F204" s="301"/>
      <c r="G204" s="100" t="s">
        <v>1031</v>
      </c>
      <c r="H204" s="211" t="s">
        <v>1233</v>
      </c>
      <c r="I204" s="312"/>
      <c r="J204" s="312"/>
      <c r="K204" s="76" t="s">
        <v>23</v>
      </c>
      <c r="L204" s="17" t="s">
        <v>42</v>
      </c>
      <c r="M204" s="25">
        <v>1</v>
      </c>
      <c r="N204" s="26"/>
      <c r="O204" s="26"/>
      <c r="P204" s="26"/>
      <c r="Q204" s="26"/>
      <c r="R204" s="26"/>
      <c r="S204" s="26"/>
      <c r="T204" s="26" t="s">
        <v>36</v>
      </c>
      <c r="U204" s="26"/>
      <c r="V204" s="26"/>
      <c r="W204" s="189">
        <f t="shared" si="3"/>
        <v>1</v>
      </c>
      <c r="X204" s="190"/>
      <c r="Y204" s="190"/>
      <c r="Z204" s="190"/>
      <c r="AA204" s="190"/>
      <c r="AB204" s="190"/>
      <c r="AC204" s="190"/>
      <c r="AD204" s="190"/>
      <c r="AE204" s="190"/>
      <c r="AF204" s="190"/>
      <c r="AG204" s="190"/>
      <c r="AH204" s="190"/>
      <c r="AI204" s="190"/>
      <c r="AJ204" s="190"/>
      <c r="AK204" s="190"/>
      <c r="AL204" s="190"/>
      <c r="AM204" s="190"/>
      <c r="AN204" s="190"/>
      <c r="AO204" s="190"/>
      <c r="AP204" s="190"/>
      <c r="AQ204" s="190"/>
      <c r="AR204" s="190"/>
      <c r="AS204" s="190"/>
      <c r="AT204" s="70"/>
      <c r="AU204" s="70"/>
      <c r="AV204" s="70"/>
      <c r="AW204" s="70"/>
      <c r="AX204" s="195"/>
      <c r="AY204" s="195"/>
      <c r="AZ204" s="195"/>
      <c r="BA204" s="190"/>
      <c r="BB204" s="190"/>
      <c r="BC204" s="190"/>
      <c r="BD204" s="190"/>
      <c r="BE204" s="190"/>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c r="CN204" s="143"/>
      <c r="CO204" s="143"/>
      <c r="CP204" s="143"/>
      <c r="CQ204" s="143"/>
      <c r="CR204" s="143"/>
      <c r="CS204" s="143"/>
      <c r="CT204" s="143"/>
      <c r="CU204" s="143"/>
      <c r="CV204" s="143"/>
      <c r="CW204" s="143"/>
      <c r="CX204" s="143"/>
      <c r="CY204" s="143"/>
      <c r="CZ204" s="143"/>
      <c r="DA204" s="143"/>
      <c r="DB204" s="143"/>
      <c r="DC204" s="143"/>
      <c r="DD204" s="143"/>
      <c r="DE204" s="25" t="s">
        <v>1037</v>
      </c>
    </row>
    <row r="205" spans="1:109" s="198" customFormat="1" ht="39.75" customHeight="1">
      <c r="A205" s="362"/>
      <c r="B205" s="429"/>
      <c r="C205" s="431"/>
      <c r="D205" s="102" t="s">
        <v>1032</v>
      </c>
      <c r="E205" s="433"/>
      <c r="F205" s="301"/>
      <c r="G205" s="102" t="s">
        <v>1032</v>
      </c>
      <c r="H205" s="213" t="s">
        <v>1234</v>
      </c>
      <c r="I205" s="312"/>
      <c r="J205" s="312"/>
      <c r="K205" s="76" t="s">
        <v>23</v>
      </c>
      <c r="L205" s="17" t="s">
        <v>42</v>
      </c>
      <c r="M205" s="25">
        <v>1</v>
      </c>
      <c r="N205" s="26"/>
      <c r="O205" s="26"/>
      <c r="P205" s="26"/>
      <c r="Q205" s="26"/>
      <c r="R205" s="26"/>
      <c r="S205" s="26"/>
      <c r="T205" s="26" t="s">
        <v>36</v>
      </c>
      <c r="U205" s="26"/>
      <c r="V205" s="26"/>
      <c r="W205" s="189">
        <f t="shared" si="3"/>
        <v>1</v>
      </c>
      <c r="X205" s="190"/>
      <c r="Y205" s="190"/>
      <c r="Z205" s="190"/>
      <c r="AA205" s="190"/>
      <c r="AB205" s="190"/>
      <c r="AC205" s="190"/>
      <c r="AD205" s="190"/>
      <c r="AE205" s="190"/>
      <c r="AF205" s="190"/>
      <c r="AG205" s="190"/>
      <c r="AH205" s="190"/>
      <c r="AI205" s="190"/>
      <c r="AJ205" s="190"/>
      <c r="AK205" s="190"/>
      <c r="AL205" s="190"/>
      <c r="AM205" s="190"/>
      <c r="AN205" s="190"/>
      <c r="AO205" s="190"/>
      <c r="AP205" s="190"/>
      <c r="AQ205" s="190"/>
      <c r="AR205" s="190"/>
      <c r="AS205" s="190"/>
      <c r="AT205" s="70"/>
      <c r="AU205" s="70"/>
      <c r="AV205" s="70"/>
      <c r="AW205" s="70"/>
      <c r="AX205" s="195"/>
      <c r="AY205" s="195"/>
      <c r="AZ205" s="195"/>
      <c r="BA205" s="190"/>
      <c r="BB205" s="190"/>
      <c r="BC205" s="190"/>
      <c r="BD205" s="190"/>
      <c r="BE205" s="190"/>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c r="CN205" s="143"/>
      <c r="CO205" s="143"/>
      <c r="CP205" s="143"/>
      <c r="CQ205" s="143"/>
      <c r="CR205" s="143"/>
      <c r="CS205" s="143"/>
      <c r="CT205" s="143"/>
      <c r="CU205" s="143"/>
      <c r="CV205" s="143"/>
      <c r="CW205" s="143"/>
      <c r="CX205" s="143"/>
      <c r="CY205" s="143"/>
      <c r="CZ205" s="143"/>
      <c r="DA205" s="143"/>
      <c r="DB205" s="143"/>
      <c r="DC205" s="143"/>
      <c r="DD205" s="143"/>
      <c r="DE205" s="25" t="s">
        <v>1037</v>
      </c>
    </row>
    <row r="206" spans="1:109" s="198" customFormat="1" ht="39.75" customHeight="1">
      <c r="A206" s="362"/>
      <c r="B206" s="429"/>
      <c r="C206" s="431"/>
      <c r="D206" s="103" t="s">
        <v>1033</v>
      </c>
      <c r="E206" s="433"/>
      <c r="F206" s="301"/>
      <c r="G206" s="103" t="s">
        <v>1033</v>
      </c>
      <c r="H206" s="45" t="s">
        <v>1235</v>
      </c>
      <c r="I206" s="312"/>
      <c r="J206" s="312"/>
      <c r="K206" s="76" t="s">
        <v>23</v>
      </c>
      <c r="L206" s="17" t="s">
        <v>42</v>
      </c>
      <c r="M206" s="25">
        <v>1</v>
      </c>
      <c r="N206" s="26"/>
      <c r="O206" s="26"/>
      <c r="P206" s="26"/>
      <c r="Q206" s="26"/>
      <c r="R206" s="26"/>
      <c r="S206" s="26"/>
      <c r="T206" s="26"/>
      <c r="U206" s="26" t="s">
        <v>36</v>
      </c>
      <c r="V206" s="26"/>
      <c r="W206" s="189">
        <f t="shared" si="3"/>
        <v>1</v>
      </c>
      <c r="X206" s="190"/>
      <c r="Y206" s="190"/>
      <c r="Z206" s="190"/>
      <c r="AA206" s="190"/>
      <c r="AB206" s="190"/>
      <c r="AC206" s="190"/>
      <c r="AD206" s="190"/>
      <c r="AE206" s="190"/>
      <c r="AF206" s="190"/>
      <c r="AG206" s="190"/>
      <c r="AH206" s="190"/>
      <c r="AI206" s="190"/>
      <c r="AJ206" s="190"/>
      <c r="AK206" s="190"/>
      <c r="AL206" s="190"/>
      <c r="AM206" s="190"/>
      <c r="AN206" s="190"/>
      <c r="AO206" s="190"/>
      <c r="AP206" s="190"/>
      <c r="AQ206" s="190"/>
      <c r="AR206" s="190"/>
      <c r="AS206" s="190"/>
      <c r="AT206" s="70"/>
      <c r="AU206" s="70"/>
      <c r="AV206" s="70"/>
      <c r="AW206" s="70"/>
      <c r="AX206" s="190"/>
      <c r="AY206" s="190"/>
      <c r="AZ206" s="190"/>
      <c r="BA206" s="196"/>
      <c r="BB206" s="196"/>
      <c r="BC206" s="190"/>
      <c r="BD206" s="190"/>
      <c r="BE206" s="190"/>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c r="CN206" s="143"/>
      <c r="CO206" s="143"/>
      <c r="CP206" s="143"/>
      <c r="CQ206" s="143"/>
      <c r="CR206" s="143"/>
      <c r="CS206" s="143"/>
      <c r="CT206" s="143"/>
      <c r="CU206" s="143"/>
      <c r="CV206" s="143"/>
      <c r="CW206" s="143"/>
      <c r="CX206" s="143"/>
      <c r="CY206" s="143"/>
      <c r="CZ206" s="143"/>
      <c r="DA206" s="143"/>
      <c r="DB206" s="143"/>
      <c r="DC206" s="143"/>
      <c r="DD206" s="143"/>
      <c r="DE206" s="25" t="s">
        <v>1037</v>
      </c>
    </row>
    <row r="207" spans="1:109" s="198" customFormat="1" ht="39.75" customHeight="1">
      <c r="A207" s="362"/>
      <c r="B207" s="429"/>
      <c r="C207" s="431"/>
      <c r="D207" s="103" t="s">
        <v>1034</v>
      </c>
      <c r="E207" s="434"/>
      <c r="F207" s="301"/>
      <c r="G207" s="103" t="s">
        <v>1034</v>
      </c>
      <c r="H207" s="45" t="s">
        <v>1236</v>
      </c>
      <c r="I207" s="312"/>
      <c r="J207" s="312"/>
      <c r="K207" s="76" t="s">
        <v>23</v>
      </c>
      <c r="L207" s="17" t="s">
        <v>42</v>
      </c>
      <c r="M207" s="25">
        <v>1</v>
      </c>
      <c r="N207" s="26"/>
      <c r="O207" s="26"/>
      <c r="P207" s="26"/>
      <c r="Q207" s="26"/>
      <c r="R207" s="26"/>
      <c r="S207" s="26"/>
      <c r="T207" s="26"/>
      <c r="U207" s="26" t="s">
        <v>36</v>
      </c>
      <c r="V207" s="26"/>
      <c r="W207" s="189">
        <f t="shared" si="3"/>
        <v>1</v>
      </c>
      <c r="X207" s="190"/>
      <c r="Y207" s="190"/>
      <c r="Z207" s="190"/>
      <c r="AA207" s="190"/>
      <c r="AB207" s="190"/>
      <c r="AC207" s="190"/>
      <c r="AD207" s="190"/>
      <c r="AE207" s="190"/>
      <c r="AF207" s="190"/>
      <c r="AG207" s="190"/>
      <c r="AH207" s="190"/>
      <c r="AI207" s="190"/>
      <c r="AJ207" s="190"/>
      <c r="AK207" s="190"/>
      <c r="AL207" s="190"/>
      <c r="AM207" s="190"/>
      <c r="AN207" s="190"/>
      <c r="AO207" s="190"/>
      <c r="AP207" s="190"/>
      <c r="AQ207" s="190"/>
      <c r="AR207" s="190"/>
      <c r="AS207" s="190"/>
      <c r="AT207" s="70"/>
      <c r="AU207" s="70"/>
      <c r="AV207" s="70"/>
      <c r="AW207" s="70"/>
      <c r="AX207" s="190"/>
      <c r="AY207" s="190"/>
      <c r="AZ207" s="190"/>
      <c r="BA207" s="196"/>
      <c r="BB207" s="196"/>
      <c r="BC207" s="190"/>
      <c r="BD207" s="190"/>
      <c r="BE207" s="190"/>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c r="CN207" s="143"/>
      <c r="CO207" s="143"/>
      <c r="CP207" s="143"/>
      <c r="CQ207" s="143"/>
      <c r="CR207" s="143"/>
      <c r="CS207" s="143"/>
      <c r="CT207" s="143"/>
      <c r="CU207" s="143"/>
      <c r="CV207" s="143"/>
      <c r="CW207" s="143"/>
      <c r="CX207" s="143"/>
      <c r="CY207" s="143"/>
      <c r="CZ207" s="143"/>
      <c r="DA207" s="143"/>
      <c r="DB207" s="143"/>
      <c r="DC207" s="143"/>
      <c r="DD207" s="143"/>
      <c r="DE207" s="25" t="s">
        <v>1037</v>
      </c>
    </row>
    <row r="208" spans="1:109" s="198" customFormat="1" ht="31.5" customHeight="1">
      <c r="A208" s="376" t="s">
        <v>1237</v>
      </c>
      <c r="B208" s="352" t="s">
        <v>1035</v>
      </c>
      <c r="C208" s="320" t="s">
        <v>3</v>
      </c>
      <c r="D208" s="352" t="s">
        <v>1036</v>
      </c>
      <c r="E208" s="376" t="s">
        <v>3</v>
      </c>
      <c r="F208" s="76"/>
      <c r="G208" s="422" t="s">
        <v>218</v>
      </c>
      <c r="H208" s="214" t="s">
        <v>1431</v>
      </c>
      <c r="I208" s="312"/>
      <c r="J208" s="312"/>
      <c r="K208" s="76" t="s">
        <v>23</v>
      </c>
      <c r="L208" s="17" t="s">
        <v>42</v>
      </c>
      <c r="M208" s="14"/>
      <c r="N208" s="26" t="s">
        <v>36</v>
      </c>
      <c r="O208" s="26"/>
      <c r="P208" s="26"/>
      <c r="Q208" s="26"/>
      <c r="R208" s="26"/>
      <c r="S208" s="26"/>
      <c r="T208" s="26"/>
      <c r="U208" s="26"/>
      <c r="V208" s="26"/>
      <c r="W208" s="189">
        <f t="shared" si="3"/>
        <v>1</v>
      </c>
      <c r="X208" s="190"/>
      <c r="Y208" s="190"/>
      <c r="Z208" s="190"/>
      <c r="AA208" s="190"/>
      <c r="AB208" s="190"/>
      <c r="AC208" s="190"/>
      <c r="AD208" s="190"/>
      <c r="AE208" s="190"/>
      <c r="AF208" s="190"/>
      <c r="AG208" s="190"/>
      <c r="AH208" s="190"/>
      <c r="AI208" s="190"/>
      <c r="AJ208" s="190"/>
      <c r="AK208" s="190"/>
      <c r="AL208" s="190"/>
      <c r="AM208" s="190"/>
      <c r="AN208" s="190"/>
      <c r="AO208" s="190"/>
      <c r="AP208" s="190"/>
      <c r="AQ208" s="190"/>
      <c r="AR208" s="190"/>
      <c r="AS208" s="190"/>
      <c r="AT208" s="70"/>
      <c r="AU208" s="70"/>
      <c r="AV208" s="70"/>
      <c r="AW208" s="70"/>
      <c r="AX208" s="190"/>
      <c r="AY208" s="190"/>
      <c r="AZ208" s="190"/>
      <c r="BA208" s="190"/>
      <c r="BB208" s="190"/>
      <c r="BC208" s="190"/>
      <c r="BD208" s="190"/>
      <c r="BE208" s="190"/>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c r="CN208" s="143"/>
      <c r="CO208" s="143"/>
      <c r="CP208" s="143"/>
      <c r="CQ208" s="143"/>
      <c r="CR208" s="143"/>
      <c r="CS208" s="143"/>
      <c r="CT208" s="143"/>
      <c r="CU208" s="143"/>
      <c r="CV208" s="143"/>
      <c r="CW208" s="143"/>
      <c r="CX208" s="143"/>
      <c r="CY208" s="143"/>
      <c r="CZ208" s="143"/>
      <c r="DA208" s="143"/>
      <c r="DB208" s="143"/>
      <c r="DC208" s="143"/>
      <c r="DD208" s="143"/>
      <c r="DE208" s="197"/>
    </row>
    <row r="209" spans="1:109" s="198" customFormat="1" ht="31.5" customHeight="1">
      <c r="A209" s="377"/>
      <c r="B209" s="353"/>
      <c r="C209" s="321"/>
      <c r="D209" s="353"/>
      <c r="E209" s="377"/>
      <c r="F209" s="76"/>
      <c r="G209" s="423"/>
      <c r="H209" s="214" t="s">
        <v>1432</v>
      </c>
      <c r="I209" s="312"/>
      <c r="J209" s="312"/>
      <c r="K209" s="76" t="s">
        <v>23</v>
      </c>
      <c r="L209" s="17" t="s">
        <v>42</v>
      </c>
      <c r="M209" s="14"/>
      <c r="N209" s="26"/>
      <c r="O209" s="26"/>
      <c r="P209" s="26"/>
      <c r="Q209" s="26" t="s">
        <v>36</v>
      </c>
      <c r="R209" s="26"/>
      <c r="S209" s="26"/>
      <c r="T209" s="26"/>
      <c r="U209" s="26"/>
      <c r="V209" s="26"/>
      <c r="W209" s="189">
        <f t="shared" si="3"/>
        <v>1</v>
      </c>
      <c r="X209" s="190"/>
      <c r="Y209" s="190"/>
      <c r="Z209" s="190"/>
      <c r="AA209" s="190"/>
      <c r="AB209" s="190"/>
      <c r="AC209" s="190"/>
      <c r="AD209" s="190"/>
      <c r="AE209" s="190"/>
      <c r="AF209" s="190"/>
      <c r="AG209" s="190"/>
      <c r="AH209" s="190"/>
      <c r="AI209" s="193"/>
      <c r="AJ209" s="193"/>
      <c r="AK209" s="193"/>
      <c r="AL209" s="193"/>
      <c r="AM209" s="193"/>
      <c r="AN209" s="190"/>
      <c r="AO209" s="190"/>
      <c r="AP209" s="190"/>
      <c r="AQ209" s="190"/>
      <c r="AR209" s="190"/>
      <c r="AS209" s="190"/>
      <c r="AT209" s="70"/>
      <c r="AU209" s="70"/>
      <c r="AV209" s="70"/>
      <c r="AW209" s="70"/>
      <c r="AX209" s="190"/>
      <c r="AY209" s="190"/>
      <c r="AZ209" s="190"/>
      <c r="BA209" s="190"/>
      <c r="BB209" s="190"/>
      <c r="BC209" s="190"/>
      <c r="BD209" s="190"/>
      <c r="BE209" s="190"/>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c r="CN209" s="143"/>
      <c r="CO209" s="143"/>
      <c r="CP209" s="143"/>
      <c r="CQ209" s="143"/>
      <c r="CR209" s="143"/>
      <c r="CS209" s="143"/>
      <c r="CT209" s="143"/>
      <c r="CU209" s="143"/>
      <c r="CV209" s="143"/>
      <c r="CW209" s="143"/>
      <c r="CX209" s="143"/>
      <c r="CY209" s="143"/>
      <c r="CZ209" s="143"/>
      <c r="DA209" s="143"/>
      <c r="DB209" s="143"/>
      <c r="DC209" s="143"/>
      <c r="DD209" s="143"/>
      <c r="DE209" s="197"/>
    </row>
    <row r="210" spans="1:109" s="198" customFormat="1" ht="31.5" customHeight="1">
      <c r="A210" s="378"/>
      <c r="B210" s="354"/>
      <c r="C210" s="322"/>
      <c r="D210" s="354"/>
      <c r="E210" s="378"/>
      <c r="F210" s="76"/>
      <c r="G210" s="424"/>
      <c r="H210" s="214" t="s">
        <v>1433</v>
      </c>
      <c r="I210" s="312"/>
      <c r="J210" s="312"/>
      <c r="K210" s="76" t="s">
        <v>23</v>
      </c>
      <c r="L210" s="17" t="s">
        <v>42</v>
      </c>
      <c r="M210" s="14"/>
      <c r="N210" s="26"/>
      <c r="O210" s="26"/>
      <c r="P210" s="26"/>
      <c r="Q210" s="26"/>
      <c r="R210" s="26"/>
      <c r="S210" s="26"/>
      <c r="T210" s="26"/>
      <c r="U210" s="26" t="s">
        <v>36</v>
      </c>
      <c r="V210" s="26"/>
      <c r="W210" s="189">
        <f t="shared" si="3"/>
        <v>1</v>
      </c>
      <c r="X210" s="190"/>
      <c r="Y210" s="190"/>
      <c r="Z210" s="190"/>
      <c r="AA210" s="190"/>
      <c r="AB210" s="190"/>
      <c r="AC210" s="190"/>
      <c r="AD210" s="190"/>
      <c r="AE210" s="190"/>
      <c r="AF210" s="190"/>
      <c r="AG210" s="190"/>
      <c r="AH210" s="190"/>
      <c r="AI210" s="190"/>
      <c r="AJ210" s="190"/>
      <c r="AK210" s="190"/>
      <c r="AL210" s="190"/>
      <c r="AM210" s="190"/>
      <c r="AN210" s="190"/>
      <c r="AO210" s="190"/>
      <c r="AP210" s="190"/>
      <c r="AQ210" s="190"/>
      <c r="AR210" s="190"/>
      <c r="AS210" s="190"/>
      <c r="AT210" s="70"/>
      <c r="AU210" s="70"/>
      <c r="AV210" s="70"/>
      <c r="AW210" s="70"/>
      <c r="AX210" s="190"/>
      <c r="AY210" s="190"/>
      <c r="AZ210" s="190"/>
      <c r="BA210" s="190"/>
      <c r="BB210" s="190"/>
      <c r="BC210" s="190"/>
      <c r="BD210" s="190"/>
      <c r="BE210" s="190"/>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c r="CN210" s="143"/>
      <c r="CO210" s="143"/>
      <c r="CP210" s="143"/>
      <c r="CQ210" s="143"/>
      <c r="CR210" s="143"/>
      <c r="CS210" s="143"/>
      <c r="CT210" s="143"/>
      <c r="CU210" s="143"/>
      <c r="CV210" s="143"/>
      <c r="CW210" s="143"/>
      <c r="CX210" s="143"/>
      <c r="CY210" s="143"/>
      <c r="CZ210" s="143"/>
      <c r="DA210" s="143"/>
      <c r="DB210" s="143"/>
      <c r="DC210" s="143"/>
      <c r="DD210" s="143"/>
      <c r="DE210" s="197"/>
    </row>
    <row r="211" spans="1:109">
      <c r="A211" s="415" t="s">
        <v>6</v>
      </c>
      <c r="B211" s="416"/>
      <c r="C211" s="416"/>
      <c r="D211" s="416"/>
      <c r="E211" s="416"/>
      <c r="F211" s="417"/>
      <c r="G211" s="137"/>
      <c r="H211" s="137"/>
      <c r="I211" s="137"/>
      <c r="J211" s="137"/>
      <c r="K211" s="137" t="s">
        <v>27</v>
      </c>
      <c r="L211" s="137" t="s">
        <v>27</v>
      </c>
      <c r="M211" s="137" t="s">
        <v>1238</v>
      </c>
      <c r="N211" s="137" t="s">
        <v>27</v>
      </c>
      <c r="O211" s="137" t="s">
        <v>27</v>
      </c>
      <c r="P211" s="137" t="s">
        <v>27</v>
      </c>
      <c r="Q211" s="137" t="s">
        <v>27</v>
      </c>
      <c r="R211" s="137" t="s">
        <v>27</v>
      </c>
      <c r="S211" s="137" t="s">
        <v>27</v>
      </c>
      <c r="T211" s="137" t="s">
        <v>27</v>
      </c>
      <c r="U211" s="137" t="s">
        <v>27</v>
      </c>
      <c r="V211" s="137" t="s">
        <v>27</v>
      </c>
      <c r="W211" s="137"/>
      <c r="X211" s="137"/>
      <c r="Y211" s="137"/>
      <c r="Z211" s="13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c r="CN211" s="143"/>
      <c r="CO211" s="143"/>
      <c r="CP211" s="143"/>
      <c r="CQ211" s="143"/>
      <c r="CR211" s="143"/>
      <c r="CS211" s="143"/>
      <c r="CT211" s="143"/>
      <c r="CU211" s="143"/>
      <c r="CV211" s="143"/>
      <c r="CW211" s="143"/>
      <c r="CX211" s="143"/>
      <c r="CY211" s="143"/>
      <c r="CZ211" s="143"/>
      <c r="DA211" s="143"/>
      <c r="DB211" s="143"/>
      <c r="DC211" s="143"/>
      <c r="DD211" s="143"/>
      <c r="DE211" s="143"/>
    </row>
    <row r="212" spans="1:109">
      <c r="A212" s="364" t="s">
        <v>273</v>
      </c>
      <c r="B212" s="365"/>
      <c r="C212" s="365"/>
      <c r="D212" s="366"/>
      <c r="E212" s="137" t="s">
        <v>27</v>
      </c>
      <c r="F212" s="137"/>
      <c r="G212" s="137"/>
      <c r="H212" s="137"/>
      <c r="I212" s="137"/>
      <c r="J212" s="137"/>
      <c r="K212" s="137" t="s">
        <v>27</v>
      </c>
      <c r="L212" s="137" t="s">
        <v>27</v>
      </c>
      <c r="M212" s="137" t="s">
        <v>38</v>
      </c>
      <c r="N212" s="137" t="s">
        <v>27</v>
      </c>
      <c r="O212" s="137" t="s">
        <v>27</v>
      </c>
      <c r="P212" s="137" t="s">
        <v>27</v>
      </c>
      <c r="Q212" s="137" t="s">
        <v>27</v>
      </c>
      <c r="R212" s="137" t="s">
        <v>27</v>
      </c>
      <c r="S212" s="137" t="s">
        <v>27</v>
      </c>
      <c r="T212" s="137" t="s">
        <v>27</v>
      </c>
      <c r="U212" s="137" t="s">
        <v>27</v>
      </c>
      <c r="V212" s="137" t="s">
        <v>27</v>
      </c>
      <c r="W212" s="137"/>
      <c r="X212" s="137"/>
      <c r="Y212" s="137"/>
      <c r="Z212" s="13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c r="CN212" s="143"/>
      <c r="CO212" s="143"/>
      <c r="CP212" s="143"/>
      <c r="CQ212" s="143"/>
      <c r="CR212" s="143"/>
      <c r="CS212" s="143"/>
      <c r="CT212" s="143"/>
      <c r="CU212" s="143"/>
      <c r="CV212" s="143"/>
      <c r="CW212" s="143"/>
      <c r="CX212" s="143"/>
      <c r="CY212" s="143"/>
      <c r="CZ212" s="143"/>
      <c r="DA212" s="143"/>
      <c r="DB212" s="143"/>
      <c r="DC212" s="143"/>
      <c r="DD212" s="143"/>
      <c r="DE212" s="143"/>
    </row>
    <row r="213" spans="1:109">
      <c r="A213" s="364" t="s">
        <v>274</v>
      </c>
      <c r="B213" s="365"/>
      <c r="C213" s="365"/>
      <c r="D213" s="366"/>
      <c r="E213" s="137" t="s">
        <v>27</v>
      </c>
      <c r="F213" s="137"/>
      <c r="G213" s="137"/>
      <c r="H213" s="137"/>
      <c r="I213" s="137"/>
      <c r="J213" s="137"/>
      <c r="K213" s="137" t="s">
        <v>27</v>
      </c>
      <c r="L213" s="137" t="s">
        <v>27</v>
      </c>
      <c r="M213" s="137" t="s">
        <v>34</v>
      </c>
      <c r="N213" s="137" t="s">
        <v>27</v>
      </c>
      <c r="O213" s="137" t="s">
        <v>27</v>
      </c>
      <c r="P213" s="137" t="s">
        <v>27</v>
      </c>
      <c r="Q213" s="137" t="s">
        <v>27</v>
      </c>
      <c r="R213" s="137" t="s">
        <v>27</v>
      </c>
      <c r="S213" s="137" t="s">
        <v>27</v>
      </c>
      <c r="T213" s="137" t="s">
        <v>27</v>
      </c>
      <c r="U213" s="137" t="s">
        <v>27</v>
      </c>
      <c r="V213" s="137" t="s">
        <v>27</v>
      </c>
      <c r="W213" s="137"/>
      <c r="X213" s="137"/>
      <c r="Y213" s="137"/>
      <c r="Z213" s="13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c r="CN213" s="143"/>
      <c r="CO213" s="143"/>
      <c r="CP213" s="143"/>
      <c r="CQ213" s="143"/>
      <c r="CR213" s="143"/>
      <c r="CS213" s="143"/>
      <c r="CT213" s="143"/>
      <c r="CU213" s="143"/>
      <c r="CV213" s="143"/>
      <c r="CW213" s="143"/>
      <c r="CX213" s="143"/>
      <c r="CY213" s="143"/>
      <c r="CZ213" s="143"/>
      <c r="DA213" s="143"/>
      <c r="DB213" s="143"/>
      <c r="DC213" s="143"/>
      <c r="DD213" s="143"/>
      <c r="DE213" s="143"/>
    </row>
    <row r="214" spans="1:109" s="198" customFormat="1" ht="47.25">
      <c r="A214" s="26">
        <v>1</v>
      </c>
      <c r="B214" s="311" t="s">
        <v>275</v>
      </c>
      <c r="C214" s="312" t="s">
        <v>3</v>
      </c>
      <c r="D214" s="311" t="s">
        <v>276</v>
      </c>
      <c r="E214" s="312" t="s">
        <v>3</v>
      </c>
      <c r="F214" s="312"/>
      <c r="G214" s="311" t="s">
        <v>276</v>
      </c>
      <c r="H214" s="311" t="s">
        <v>709</v>
      </c>
      <c r="I214" s="312" t="s">
        <v>612</v>
      </c>
      <c r="J214" s="312" t="s">
        <v>981</v>
      </c>
      <c r="K214" s="312" t="s">
        <v>25</v>
      </c>
      <c r="L214" s="139" t="s">
        <v>42</v>
      </c>
      <c r="M214" s="26"/>
      <c r="N214" s="26"/>
      <c r="O214" s="26" t="s">
        <v>36</v>
      </c>
      <c r="P214" s="26"/>
      <c r="Q214" s="26"/>
      <c r="R214" s="26"/>
      <c r="S214" s="26"/>
      <c r="T214" s="26"/>
      <c r="U214" s="26"/>
      <c r="V214" s="2"/>
      <c r="W214" s="189">
        <f t="shared" si="3"/>
        <v>1</v>
      </c>
      <c r="X214" s="190"/>
      <c r="Y214" s="190"/>
      <c r="Z214" s="190"/>
      <c r="AA214" s="190"/>
      <c r="AB214" s="191" t="s">
        <v>898</v>
      </c>
      <c r="AC214" s="191"/>
      <c r="AD214" s="191"/>
      <c r="AE214" s="190"/>
      <c r="AF214" s="190"/>
      <c r="AG214" s="190"/>
      <c r="AH214" s="190"/>
      <c r="AI214" s="190"/>
      <c r="AJ214" s="190"/>
      <c r="AK214" s="190"/>
      <c r="AL214" s="190"/>
      <c r="AM214" s="190"/>
      <c r="AN214" s="190"/>
      <c r="AO214" s="190"/>
      <c r="AP214" s="190"/>
      <c r="AQ214" s="190"/>
      <c r="AR214" s="190"/>
      <c r="AS214" s="190"/>
      <c r="AT214" s="190"/>
      <c r="AU214" s="190"/>
      <c r="AV214" s="190"/>
      <c r="AW214" s="190"/>
      <c r="AX214" s="190"/>
      <c r="AY214" s="190"/>
      <c r="AZ214" s="190"/>
      <c r="BA214" s="190"/>
      <c r="BB214" s="190"/>
      <c r="BC214" s="190"/>
      <c r="BD214" s="190"/>
      <c r="BE214" s="190"/>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c r="CN214" s="143"/>
      <c r="CO214" s="143"/>
      <c r="CP214" s="143"/>
      <c r="CQ214" s="143"/>
      <c r="CR214" s="143"/>
      <c r="CS214" s="143"/>
      <c r="CT214" s="143"/>
      <c r="CU214" s="143"/>
      <c r="CV214" s="143"/>
      <c r="CW214" s="143"/>
      <c r="CX214" s="143"/>
      <c r="CY214" s="143"/>
      <c r="CZ214" s="143"/>
      <c r="DA214" s="143"/>
      <c r="DB214" s="143"/>
      <c r="DC214" s="143"/>
      <c r="DD214" s="143"/>
      <c r="DE214" s="197"/>
    </row>
    <row r="215" spans="1:109" s="198" customFormat="1" ht="69" customHeight="1">
      <c r="A215" s="26">
        <v>3</v>
      </c>
      <c r="B215" s="311" t="s">
        <v>278</v>
      </c>
      <c r="C215" s="312" t="s">
        <v>2</v>
      </c>
      <c r="D215" s="311" t="s">
        <v>1434</v>
      </c>
      <c r="E215" s="312" t="s">
        <v>2</v>
      </c>
      <c r="F215" s="312"/>
      <c r="G215" s="311" t="s">
        <v>277</v>
      </c>
      <c r="H215" s="311" t="s">
        <v>1435</v>
      </c>
      <c r="I215" s="312" t="s">
        <v>612</v>
      </c>
      <c r="J215" s="312" t="s">
        <v>981</v>
      </c>
      <c r="K215" s="312" t="s">
        <v>25</v>
      </c>
      <c r="L215" s="139" t="s">
        <v>42</v>
      </c>
      <c r="M215" s="26">
        <v>1</v>
      </c>
      <c r="N215" s="26"/>
      <c r="O215" s="26" t="s">
        <v>36</v>
      </c>
      <c r="P215" s="26"/>
      <c r="Q215" s="26"/>
      <c r="R215" s="26"/>
      <c r="S215" s="26"/>
      <c r="T215" s="26"/>
      <c r="U215" s="26"/>
      <c r="V215" s="26"/>
      <c r="W215" s="189">
        <f t="shared" si="3"/>
        <v>1</v>
      </c>
      <c r="X215" s="190"/>
      <c r="Y215" s="190"/>
      <c r="Z215" s="190"/>
      <c r="AA215" s="190"/>
      <c r="AC215" s="191"/>
      <c r="AD215" s="191"/>
      <c r="AE215" s="190"/>
      <c r="AF215" s="190"/>
      <c r="AG215" s="190"/>
      <c r="AH215" s="190"/>
      <c r="AI215" s="190"/>
      <c r="AJ215" s="190"/>
      <c r="AK215" s="190"/>
      <c r="AL215" s="190"/>
      <c r="AM215" s="190"/>
      <c r="AN215" s="190"/>
      <c r="AO215" s="190"/>
      <c r="AP215" s="190"/>
      <c r="AQ215" s="190"/>
      <c r="AR215" s="190"/>
      <c r="AS215" s="190"/>
      <c r="AT215" s="190"/>
      <c r="AU215" s="190"/>
      <c r="AV215" s="190"/>
      <c r="AW215" s="190"/>
      <c r="AX215" s="190"/>
      <c r="AY215" s="190"/>
      <c r="AZ215" s="190"/>
      <c r="BA215" s="190"/>
      <c r="BB215" s="190"/>
      <c r="BC215" s="190"/>
      <c r="BD215" s="190"/>
      <c r="BE215" s="190"/>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c r="CN215" s="143"/>
      <c r="CO215" s="143"/>
      <c r="CP215" s="143"/>
      <c r="CQ215" s="143"/>
      <c r="CR215" s="143"/>
      <c r="CS215" s="143"/>
      <c r="CT215" s="143"/>
      <c r="CU215" s="143"/>
      <c r="CV215" s="143"/>
      <c r="CW215" s="143"/>
      <c r="CX215" s="143"/>
      <c r="CY215" s="143"/>
      <c r="CZ215" s="143"/>
      <c r="DA215" s="143"/>
      <c r="DB215" s="143"/>
      <c r="DC215" s="143"/>
      <c r="DD215" s="143"/>
      <c r="DE215" s="197"/>
    </row>
    <row r="216" spans="1:109" s="198" customFormat="1" ht="63">
      <c r="A216" s="26">
        <v>6</v>
      </c>
      <c r="B216" s="138" t="s">
        <v>279</v>
      </c>
      <c r="C216" s="76" t="s">
        <v>4</v>
      </c>
      <c r="D216" s="138" t="s">
        <v>280</v>
      </c>
      <c r="E216" s="16" t="s">
        <v>4</v>
      </c>
      <c r="F216" s="76" t="s">
        <v>36</v>
      </c>
      <c r="G216" s="42" t="s">
        <v>710</v>
      </c>
      <c r="H216" s="311" t="s">
        <v>711</v>
      </c>
      <c r="I216" s="312" t="s">
        <v>612</v>
      </c>
      <c r="J216" s="312" t="s">
        <v>981</v>
      </c>
      <c r="K216" s="76" t="s">
        <v>25</v>
      </c>
      <c r="L216" s="139" t="s">
        <v>42</v>
      </c>
      <c r="M216" s="14"/>
      <c r="N216" s="14"/>
      <c r="O216" s="26" t="s">
        <v>36</v>
      </c>
      <c r="P216" s="14"/>
      <c r="Q216" s="14"/>
      <c r="R216" s="14"/>
      <c r="S216" s="14"/>
      <c r="T216" s="14"/>
      <c r="U216" s="14"/>
      <c r="V216" s="14"/>
      <c r="W216" s="189">
        <f t="shared" si="3"/>
        <v>1</v>
      </c>
      <c r="X216" s="190"/>
      <c r="Y216" s="190"/>
      <c r="Z216" s="190"/>
      <c r="AA216" s="190"/>
      <c r="AB216" s="191"/>
      <c r="AC216" s="191"/>
      <c r="AD216" s="191"/>
      <c r="AE216" s="190"/>
      <c r="AF216" s="190"/>
      <c r="AG216" s="190"/>
      <c r="AH216" s="190"/>
      <c r="AI216" s="190"/>
      <c r="AJ216" s="190"/>
      <c r="AK216" s="190"/>
      <c r="AL216" s="190"/>
      <c r="AM216" s="190"/>
      <c r="AN216" s="190"/>
      <c r="AO216" s="190"/>
      <c r="AP216" s="190"/>
      <c r="AQ216" s="190"/>
      <c r="AR216" s="190"/>
      <c r="AS216" s="190"/>
      <c r="AT216" s="190"/>
      <c r="AU216" s="190"/>
      <c r="AV216" s="190"/>
      <c r="AW216" s="190"/>
      <c r="AX216" s="190"/>
      <c r="AY216" s="190"/>
      <c r="AZ216" s="190"/>
      <c r="BA216" s="190"/>
      <c r="BB216" s="190"/>
      <c r="BC216" s="190"/>
      <c r="BD216" s="190"/>
      <c r="BE216" s="190"/>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c r="CN216" s="143"/>
      <c r="CO216" s="143"/>
      <c r="CP216" s="143"/>
      <c r="CQ216" s="143"/>
      <c r="CR216" s="143"/>
      <c r="CS216" s="143"/>
      <c r="CT216" s="143"/>
      <c r="CU216" s="143"/>
      <c r="CV216" s="143"/>
      <c r="CW216" s="143"/>
      <c r="CX216" s="143"/>
      <c r="CY216" s="143"/>
      <c r="CZ216" s="143"/>
      <c r="DA216" s="143"/>
      <c r="DB216" s="143"/>
      <c r="DC216" s="143"/>
      <c r="DD216" s="143"/>
      <c r="DE216" s="197"/>
    </row>
    <row r="217" spans="1:109" s="198" customFormat="1" ht="63">
      <c r="A217" s="26">
        <v>8</v>
      </c>
      <c r="B217" s="138" t="s">
        <v>281</v>
      </c>
      <c r="C217" s="76" t="s">
        <v>4</v>
      </c>
      <c r="D217" s="138" t="s">
        <v>282</v>
      </c>
      <c r="E217" s="16" t="s">
        <v>4</v>
      </c>
      <c r="F217" s="76" t="s">
        <v>36</v>
      </c>
      <c r="G217" s="42" t="s">
        <v>282</v>
      </c>
      <c r="H217" s="311" t="s">
        <v>712</v>
      </c>
      <c r="I217" s="312" t="s">
        <v>612</v>
      </c>
      <c r="J217" s="312" t="s">
        <v>981</v>
      </c>
      <c r="K217" s="76" t="s">
        <v>25</v>
      </c>
      <c r="L217" s="17" t="s">
        <v>42</v>
      </c>
      <c r="M217" s="14">
        <v>1</v>
      </c>
      <c r="N217" s="26"/>
      <c r="O217" s="26" t="s">
        <v>36</v>
      </c>
      <c r="P217" s="26"/>
      <c r="Q217" s="26"/>
      <c r="R217" s="26"/>
      <c r="S217" s="26"/>
      <c r="T217" s="26"/>
      <c r="U217" s="26"/>
      <c r="V217" s="26"/>
      <c r="W217" s="189">
        <f t="shared" si="3"/>
        <v>1</v>
      </c>
      <c r="X217" s="70"/>
      <c r="Y217" s="70"/>
      <c r="Z217" s="70"/>
      <c r="AA217" s="70"/>
      <c r="AB217" s="191"/>
      <c r="AC217" s="191" t="s">
        <v>898</v>
      </c>
      <c r="AD217" s="191"/>
      <c r="AE217" s="190"/>
      <c r="AF217" s="190"/>
      <c r="AG217" s="190"/>
      <c r="AH217" s="190"/>
      <c r="AI217" s="190"/>
      <c r="AJ217" s="190"/>
      <c r="AK217" s="190"/>
      <c r="AL217" s="190"/>
      <c r="AM217" s="190"/>
      <c r="AN217" s="190"/>
      <c r="AO217" s="190"/>
      <c r="AP217" s="190"/>
      <c r="AQ217" s="190"/>
      <c r="AR217" s="190"/>
      <c r="AS217" s="190"/>
      <c r="AT217" s="190"/>
      <c r="AU217" s="190"/>
      <c r="AV217" s="190"/>
      <c r="AW217" s="190"/>
      <c r="AX217" s="190"/>
      <c r="AY217" s="190"/>
      <c r="AZ217" s="190"/>
      <c r="BA217" s="190"/>
      <c r="BB217" s="190"/>
      <c r="BC217" s="190"/>
      <c r="BD217" s="190"/>
      <c r="BE217" s="190"/>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c r="CN217" s="143"/>
      <c r="CO217" s="143"/>
      <c r="CP217" s="143"/>
      <c r="CQ217" s="143"/>
      <c r="CR217" s="143"/>
      <c r="CS217" s="143"/>
      <c r="CT217" s="143"/>
      <c r="CU217" s="143"/>
      <c r="CV217" s="143"/>
      <c r="CW217" s="143"/>
      <c r="CX217" s="143"/>
      <c r="CY217" s="143"/>
      <c r="CZ217" s="143"/>
      <c r="DA217" s="143"/>
      <c r="DB217" s="143"/>
      <c r="DC217" s="143"/>
      <c r="DD217" s="143"/>
      <c r="DE217" s="197"/>
    </row>
    <row r="218" spans="1:109">
      <c r="A218" s="415" t="s">
        <v>283</v>
      </c>
      <c r="B218" s="416"/>
      <c r="C218" s="416"/>
      <c r="D218" s="417"/>
      <c r="E218" s="137" t="s">
        <v>27</v>
      </c>
      <c r="F218" s="137"/>
      <c r="G218" s="137"/>
      <c r="H218" s="137"/>
      <c r="I218" s="137"/>
      <c r="J218" s="137"/>
      <c r="K218" s="137" t="s">
        <v>27</v>
      </c>
      <c r="L218" s="137" t="s">
        <v>27</v>
      </c>
      <c r="M218" s="137" t="s">
        <v>33</v>
      </c>
      <c r="N218" s="137" t="s">
        <v>27</v>
      </c>
      <c r="O218" s="137" t="s">
        <v>27</v>
      </c>
      <c r="P218" s="137" t="s">
        <v>27</v>
      </c>
      <c r="Q218" s="137" t="s">
        <v>27</v>
      </c>
      <c r="R218" s="137" t="s">
        <v>27</v>
      </c>
      <c r="S218" s="137" t="s">
        <v>27</v>
      </c>
      <c r="T218" s="137" t="s">
        <v>27</v>
      </c>
      <c r="U218" s="137" t="s">
        <v>27</v>
      </c>
      <c r="V218" s="137" t="s">
        <v>27</v>
      </c>
      <c r="W218" s="137"/>
      <c r="X218" s="137"/>
      <c r="Y218" s="137"/>
      <c r="Z218" s="13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c r="CN218" s="143"/>
      <c r="CO218" s="143"/>
      <c r="CP218" s="143"/>
      <c r="CQ218" s="143"/>
      <c r="CR218" s="143"/>
      <c r="CS218" s="143"/>
      <c r="CT218" s="143"/>
      <c r="CU218" s="143"/>
      <c r="CV218" s="143"/>
      <c r="CW218" s="143"/>
      <c r="CX218" s="143"/>
      <c r="CY218" s="143"/>
      <c r="CZ218" s="143"/>
      <c r="DA218" s="143"/>
      <c r="DB218" s="143"/>
      <c r="DC218" s="143"/>
      <c r="DD218" s="143"/>
      <c r="DE218" s="143"/>
    </row>
    <row r="219" spans="1:109">
      <c r="A219" s="415" t="s">
        <v>284</v>
      </c>
      <c r="B219" s="416"/>
      <c r="C219" s="416"/>
      <c r="D219" s="417"/>
      <c r="E219" s="137" t="s">
        <v>27</v>
      </c>
      <c r="F219" s="137"/>
      <c r="G219" s="137"/>
      <c r="H219" s="137"/>
      <c r="I219" s="137"/>
      <c r="J219" s="137"/>
      <c r="K219" s="137" t="s">
        <v>27</v>
      </c>
      <c r="L219" s="137" t="s">
        <v>27</v>
      </c>
      <c r="M219" s="137" t="s">
        <v>35</v>
      </c>
      <c r="N219" s="137" t="s">
        <v>27</v>
      </c>
      <c r="O219" s="137" t="s">
        <v>27</v>
      </c>
      <c r="P219" s="137" t="s">
        <v>27</v>
      </c>
      <c r="Q219" s="137" t="s">
        <v>27</v>
      </c>
      <c r="R219" s="137" t="s">
        <v>27</v>
      </c>
      <c r="S219" s="137" t="s">
        <v>27</v>
      </c>
      <c r="T219" s="137" t="s">
        <v>27</v>
      </c>
      <c r="U219" s="137" t="s">
        <v>27</v>
      </c>
      <c r="V219" s="137" t="s">
        <v>27</v>
      </c>
      <c r="W219" s="137"/>
      <c r="X219" s="137"/>
      <c r="Y219" s="137"/>
      <c r="Z219" s="13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c r="CN219" s="143"/>
      <c r="CO219" s="143"/>
      <c r="CP219" s="143"/>
      <c r="CQ219" s="143"/>
      <c r="CR219" s="143"/>
      <c r="CS219" s="143"/>
      <c r="CT219" s="143"/>
      <c r="CU219" s="143"/>
      <c r="CV219" s="143"/>
      <c r="CW219" s="143"/>
      <c r="CX219" s="143"/>
      <c r="CY219" s="143"/>
      <c r="CZ219" s="143"/>
      <c r="DA219" s="143"/>
      <c r="DB219" s="143"/>
      <c r="DC219" s="143"/>
      <c r="DD219" s="143"/>
      <c r="DE219" s="143"/>
    </row>
    <row r="220" spans="1:109" s="198" customFormat="1" ht="45" customHeight="1">
      <c r="A220" s="361">
        <v>10</v>
      </c>
      <c r="B220" s="352" t="s">
        <v>285</v>
      </c>
      <c r="C220" s="320" t="s">
        <v>3</v>
      </c>
      <c r="D220" s="352" t="s">
        <v>286</v>
      </c>
      <c r="E220" s="320" t="s">
        <v>3</v>
      </c>
      <c r="F220" s="320"/>
      <c r="G220" s="311" t="s">
        <v>713</v>
      </c>
      <c r="H220" s="311" t="s">
        <v>714</v>
      </c>
      <c r="I220" s="312" t="s">
        <v>612</v>
      </c>
      <c r="J220" s="312" t="s">
        <v>981</v>
      </c>
      <c r="K220" s="312" t="s">
        <v>25</v>
      </c>
      <c r="L220" s="139" t="s">
        <v>42</v>
      </c>
      <c r="M220" s="26"/>
      <c r="N220" s="26" t="s">
        <v>36</v>
      </c>
      <c r="O220" s="26"/>
      <c r="P220" s="26"/>
      <c r="Q220" s="26"/>
      <c r="R220" s="26"/>
      <c r="S220" s="26"/>
      <c r="T220" s="26"/>
      <c r="U220" s="26"/>
      <c r="V220" s="26"/>
      <c r="W220" s="189">
        <f t="shared" si="3"/>
        <v>1</v>
      </c>
      <c r="X220" s="70"/>
      <c r="Y220" s="70"/>
      <c r="Z220" s="70"/>
      <c r="AA220" s="70" t="s">
        <v>976</v>
      </c>
      <c r="AB220" s="190"/>
      <c r="AC220" s="190"/>
      <c r="AD220" s="190"/>
      <c r="AE220" s="190"/>
      <c r="AF220" s="190"/>
      <c r="AG220" s="190"/>
      <c r="AH220" s="190"/>
      <c r="AI220" s="190"/>
      <c r="AJ220" s="190"/>
      <c r="AK220" s="190"/>
      <c r="AL220" s="190"/>
      <c r="AM220" s="190"/>
      <c r="AN220" s="190"/>
      <c r="AO220" s="190"/>
      <c r="AP220" s="190"/>
      <c r="AQ220" s="190"/>
      <c r="AR220" s="190"/>
      <c r="AS220" s="190"/>
      <c r="AT220" s="190"/>
      <c r="AU220" s="190"/>
      <c r="AV220" s="190"/>
      <c r="AW220" s="190"/>
      <c r="AX220" s="190"/>
      <c r="AY220" s="190"/>
      <c r="AZ220" s="190"/>
      <c r="BA220" s="190"/>
      <c r="BB220" s="190"/>
      <c r="BC220" s="190"/>
      <c r="BD220" s="190"/>
      <c r="BE220" s="190"/>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c r="CN220" s="143"/>
      <c r="CO220" s="143"/>
      <c r="CP220" s="143"/>
      <c r="CQ220" s="143"/>
      <c r="CR220" s="143"/>
      <c r="CS220" s="143"/>
      <c r="CT220" s="143"/>
      <c r="CU220" s="143"/>
      <c r="CV220" s="143"/>
      <c r="CW220" s="143"/>
      <c r="CX220" s="143"/>
      <c r="CY220" s="143"/>
      <c r="CZ220" s="143"/>
      <c r="DA220" s="143"/>
      <c r="DB220" s="143"/>
      <c r="DC220" s="143"/>
      <c r="DD220" s="143"/>
      <c r="DE220" s="197"/>
    </row>
    <row r="221" spans="1:109" s="198" customFormat="1" ht="45" customHeight="1">
      <c r="A221" s="362"/>
      <c r="B221" s="353"/>
      <c r="C221" s="321"/>
      <c r="D221" s="353"/>
      <c r="E221" s="321"/>
      <c r="F221" s="321"/>
      <c r="G221" s="311" t="s">
        <v>715</v>
      </c>
      <c r="H221" s="311" t="s">
        <v>1364</v>
      </c>
      <c r="I221" s="312" t="s">
        <v>612</v>
      </c>
      <c r="J221" s="312" t="s">
        <v>981</v>
      </c>
      <c r="K221" s="312" t="s">
        <v>25</v>
      </c>
      <c r="L221" s="139" t="s">
        <v>42</v>
      </c>
      <c r="M221" s="26"/>
      <c r="N221" s="26" t="s">
        <v>36</v>
      </c>
      <c r="O221" s="26"/>
      <c r="P221" s="26"/>
      <c r="Q221" s="26"/>
      <c r="R221" s="26"/>
      <c r="S221" s="26"/>
      <c r="T221" s="26"/>
      <c r="U221" s="26"/>
      <c r="V221" s="26"/>
      <c r="W221" s="189">
        <f t="shared" si="3"/>
        <v>1</v>
      </c>
      <c r="X221" s="70"/>
      <c r="Y221" s="70"/>
      <c r="Z221" s="70"/>
      <c r="AA221" s="70"/>
      <c r="AB221" s="190"/>
      <c r="AC221" s="190"/>
      <c r="AD221" s="190"/>
      <c r="AE221" s="190"/>
      <c r="AF221" s="190"/>
      <c r="AG221" s="190"/>
      <c r="AH221" s="190"/>
      <c r="AI221" s="190"/>
      <c r="AJ221" s="190"/>
      <c r="AK221" s="190"/>
      <c r="AL221" s="190"/>
      <c r="AM221" s="190"/>
      <c r="AN221" s="190"/>
      <c r="AO221" s="190"/>
      <c r="AP221" s="190"/>
      <c r="AQ221" s="190"/>
      <c r="AR221" s="190"/>
      <c r="AS221" s="190"/>
      <c r="AT221" s="190"/>
      <c r="AU221" s="190"/>
      <c r="AV221" s="190"/>
      <c r="AW221" s="190"/>
      <c r="AX221" s="190"/>
      <c r="AY221" s="190"/>
      <c r="AZ221" s="190"/>
      <c r="BA221" s="190"/>
      <c r="BB221" s="190"/>
      <c r="BC221" s="190"/>
      <c r="BD221" s="190"/>
      <c r="BE221" s="190"/>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c r="CN221" s="143"/>
      <c r="CO221" s="143"/>
      <c r="CP221" s="143"/>
      <c r="CQ221" s="143"/>
      <c r="CR221" s="143"/>
      <c r="CS221" s="143"/>
      <c r="CT221" s="143"/>
      <c r="CU221" s="143"/>
      <c r="CV221" s="143"/>
      <c r="CW221" s="143"/>
      <c r="CX221" s="143"/>
      <c r="CY221" s="143"/>
      <c r="CZ221" s="143"/>
      <c r="DA221" s="143"/>
      <c r="DB221" s="143"/>
      <c r="DC221" s="143"/>
      <c r="DD221" s="143"/>
      <c r="DE221" s="197"/>
    </row>
    <row r="222" spans="1:109" s="198" customFormat="1" ht="45" customHeight="1">
      <c r="A222" s="363"/>
      <c r="B222" s="354"/>
      <c r="C222" s="322"/>
      <c r="D222" s="354"/>
      <c r="E222" s="322"/>
      <c r="F222" s="322"/>
      <c r="G222" s="311" t="s">
        <v>716</v>
      </c>
      <c r="H222" s="311" t="s">
        <v>717</v>
      </c>
      <c r="I222" s="312" t="s">
        <v>612</v>
      </c>
      <c r="J222" s="312" t="s">
        <v>981</v>
      </c>
      <c r="K222" s="312" t="s">
        <v>25</v>
      </c>
      <c r="L222" s="139" t="s">
        <v>42</v>
      </c>
      <c r="M222" s="26"/>
      <c r="N222" s="26"/>
      <c r="O222" s="26"/>
      <c r="P222" s="26" t="s">
        <v>36</v>
      </c>
      <c r="Q222" s="26"/>
      <c r="R222" s="26"/>
      <c r="S222" s="26"/>
      <c r="T222" s="26"/>
      <c r="U222" s="26"/>
      <c r="V222" s="26"/>
      <c r="W222" s="189">
        <f t="shared" si="3"/>
        <v>1</v>
      </c>
      <c r="X222" s="190"/>
      <c r="Y222" s="190"/>
      <c r="Z222" s="190"/>
      <c r="AA222" s="190"/>
      <c r="AB222" s="190"/>
      <c r="AC222" s="190"/>
      <c r="AD222" s="190"/>
      <c r="AE222" s="192"/>
      <c r="AF222" s="192"/>
      <c r="AG222" s="192"/>
      <c r="AH222" s="192"/>
      <c r="AI222" s="190"/>
      <c r="AJ222" s="190"/>
      <c r="AK222" s="190"/>
      <c r="AL222" s="190"/>
      <c r="AM222" s="190"/>
      <c r="AN222" s="190"/>
      <c r="AO222" s="190"/>
      <c r="AP222" s="190"/>
      <c r="AQ222" s="190"/>
      <c r="AR222" s="190"/>
      <c r="AS222" s="190"/>
      <c r="AT222" s="190"/>
      <c r="AU222" s="190"/>
      <c r="AV222" s="190"/>
      <c r="AW222" s="190"/>
      <c r="AX222" s="190"/>
      <c r="AY222" s="190"/>
      <c r="AZ222" s="190"/>
      <c r="BA222" s="190"/>
      <c r="BB222" s="190"/>
      <c r="BC222" s="190"/>
      <c r="BD222" s="190"/>
      <c r="BE222" s="190"/>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c r="CN222" s="143"/>
      <c r="CO222" s="143"/>
      <c r="CP222" s="143"/>
      <c r="CQ222" s="143"/>
      <c r="CR222" s="143"/>
      <c r="CS222" s="143"/>
      <c r="CT222" s="143"/>
      <c r="CU222" s="143"/>
      <c r="CV222" s="143"/>
      <c r="CW222" s="143"/>
      <c r="CX222" s="143"/>
      <c r="CY222" s="143"/>
      <c r="CZ222" s="143"/>
      <c r="DA222" s="143"/>
      <c r="DB222" s="143"/>
      <c r="DC222" s="143"/>
      <c r="DD222" s="143"/>
      <c r="DE222" s="197"/>
    </row>
    <row r="223" spans="1:109" s="198" customFormat="1" ht="31.5">
      <c r="A223" s="361">
        <v>12</v>
      </c>
      <c r="B223" s="373" t="s">
        <v>294</v>
      </c>
      <c r="C223" s="376" t="s">
        <v>4</v>
      </c>
      <c r="D223" s="373" t="s">
        <v>1038</v>
      </c>
      <c r="E223" s="376" t="s">
        <v>4</v>
      </c>
      <c r="F223" s="376" t="s">
        <v>36</v>
      </c>
      <c r="G223" s="42" t="s">
        <v>293</v>
      </c>
      <c r="H223" s="311" t="s">
        <v>1436</v>
      </c>
      <c r="I223" s="312"/>
      <c r="J223" s="312"/>
      <c r="K223" s="312" t="s">
        <v>25</v>
      </c>
      <c r="L223" s="139" t="s">
        <v>42</v>
      </c>
      <c r="M223" s="26"/>
      <c r="N223" s="26" t="s">
        <v>36</v>
      </c>
      <c r="O223" s="26"/>
      <c r="P223" s="26"/>
      <c r="Q223" s="26"/>
      <c r="R223" s="26"/>
      <c r="S223" s="26"/>
      <c r="T223" s="26"/>
      <c r="U223" s="26"/>
      <c r="V223" s="26"/>
      <c r="W223" s="189">
        <f t="shared" si="3"/>
        <v>1</v>
      </c>
      <c r="X223" s="190"/>
      <c r="Y223" s="190"/>
      <c r="Z223" s="190"/>
      <c r="AA223" s="190"/>
      <c r="AB223" s="190"/>
      <c r="AC223" s="190"/>
      <c r="AD223" s="190"/>
      <c r="AE223" s="192"/>
      <c r="AF223" s="192"/>
      <c r="AG223" s="192"/>
      <c r="AH223" s="192"/>
      <c r="AI223" s="190"/>
      <c r="AJ223" s="190"/>
      <c r="AK223" s="190"/>
      <c r="AL223" s="190"/>
      <c r="AM223" s="190"/>
      <c r="AN223" s="190"/>
      <c r="AO223" s="190"/>
      <c r="AP223" s="190"/>
      <c r="AQ223" s="190"/>
      <c r="AR223" s="190"/>
      <c r="AS223" s="190"/>
      <c r="AT223" s="190"/>
      <c r="AU223" s="190"/>
      <c r="AV223" s="190"/>
      <c r="AW223" s="190"/>
      <c r="AX223" s="190"/>
      <c r="AY223" s="190"/>
      <c r="AZ223" s="190"/>
      <c r="BA223" s="190"/>
      <c r="BB223" s="190"/>
      <c r="BC223" s="190"/>
      <c r="BD223" s="190"/>
      <c r="BE223" s="190"/>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c r="CN223" s="143"/>
      <c r="CO223" s="143"/>
      <c r="CP223" s="143"/>
      <c r="CQ223" s="143"/>
      <c r="CR223" s="143"/>
      <c r="CS223" s="143"/>
      <c r="CT223" s="143"/>
      <c r="CU223" s="143"/>
      <c r="CV223" s="143"/>
      <c r="CW223" s="143"/>
      <c r="CX223" s="143"/>
      <c r="CY223" s="143"/>
      <c r="CZ223" s="143"/>
      <c r="DA223" s="143"/>
      <c r="DB223" s="143"/>
      <c r="DC223" s="143"/>
      <c r="DD223" s="143"/>
      <c r="DE223" s="197"/>
    </row>
    <row r="224" spans="1:109" s="198" customFormat="1" ht="31.5">
      <c r="A224" s="362"/>
      <c r="B224" s="374"/>
      <c r="C224" s="377"/>
      <c r="D224" s="374"/>
      <c r="E224" s="377"/>
      <c r="F224" s="377"/>
      <c r="G224" s="42" t="s">
        <v>720</v>
      </c>
      <c r="H224" s="311" t="s">
        <v>1437</v>
      </c>
      <c r="I224" s="312"/>
      <c r="J224" s="312"/>
      <c r="K224" s="312" t="s">
        <v>25</v>
      </c>
      <c r="L224" s="139" t="s">
        <v>42</v>
      </c>
      <c r="M224" s="26"/>
      <c r="N224" s="26"/>
      <c r="O224" s="26"/>
      <c r="P224" s="26" t="s">
        <v>36</v>
      </c>
      <c r="Q224" s="26"/>
      <c r="R224" s="26"/>
      <c r="S224" s="26"/>
      <c r="T224" s="26"/>
      <c r="U224" s="26"/>
      <c r="V224" s="26"/>
      <c r="W224" s="189">
        <f t="shared" si="3"/>
        <v>1</v>
      </c>
      <c r="X224" s="190"/>
      <c r="Y224" s="190"/>
      <c r="Z224" s="190"/>
      <c r="AA224" s="190"/>
      <c r="AB224" s="190"/>
      <c r="AC224" s="190"/>
      <c r="AD224" s="190"/>
      <c r="AE224" s="192"/>
      <c r="AF224" s="192"/>
      <c r="AG224" s="192"/>
      <c r="AH224" s="192"/>
      <c r="AI224" s="190"/>
      <c r="AJ224" s="190"/>
      <c r="AK224" s="190"/>
      <c r="AL224" s="190"/>
      <c r="AM224" s="190"/>
      <c r="AN224" s="190"/>
      <c r="AO224" s="190"/>
      <c r="AP224" s="190"/>
      <c r="AQ224" s="190"/>
      <c r="AR224" s="190"/>
      <c r="AS224" s="190"/>
      <c r="AT224" s="190"/>
      <c r="AU224" s="190"/>
      <c r="AV224" s="190"/>
      <c r="AW224" s="190"/>
      <c r="AX224" s="190"/>
      <c r="AY224" s="190"/>
      <c r="AZ224" s="190"/>
      <c r="BA224" s="190"/>
      <c r="BB224" s="190"/>
      <c r="BC224" s="190"/>
      <c r="BD224" s="190"/>
      <c r="BE224" s="190"/>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c r="CN224" s="143"/>
      <c r="CO224" s="143"/>
      <c r="CP224" s="143"/>
      <c r="CQ224" s="143"/>
      <c r="CR224" s="143"/>
      <c r="CS224" s="143"/>
      <c r="CT224" s="143"/>
      <c r="CU224" s="143"/>
      <c r="CV224" s="143"/>
      <c r="CW224" s="143"/>
      <c r="CX224" s="143"/>
      <c r="CY224" s="143"/>
      <c r="CZ224" s="143"/>
      <c r="DA224" s="143"/>
      <c r="DB224" s="143"/>
      <c r="DC224" s="143"/>
      <c r="DD224" s="143"/>
      <c r="DE224" s="197"/>
    </row>
    <row r="225" spans="1:109" s="198" customFormat="1" ht="31.5">
      <c r="A225" s="363"/>
      <c r="B225" s="375"/>
      <c r="C225" s="378"/>
      <c r="D225" s="375"/>
      <c r="E225" s="378"/>
      <c r="F225" s="378"/>
      <c r="G225" s="311" t="s">
        <v>1341</v>
      </c>
      <c r="H225" s="311" t="s">
        <v>1438</v>
      </c>
      <c r="I225" s="312"/>
      <c r="J225" s="312"/>
      <c r="K225" s="312" t="s">
        <v>25</v>
      </c>
      <c r="L225" s="139" t="s">
        <v>42</v>
      </c>
      <c r="M225" s="26"/>
      <c r="N225" s="26"/>
      <c r="O225" s="26"/>
      <c r="P225" s="26"/>
      <c r="Q225" s="26" t="s">
        <v>36</v>
      </c>
      <c r="R225" s="26"/>
      <c r="S225" s="26"/>
      <c r="T225" s="26"/>
      <c r="U225" s="26"/>
      <c r="V225" s="26"/>
      <c r="W225" s="189">
        <f t="shared" si="3"/>
        <v>1</v>
      </c>
      <c r="X225" s="190"/>
      <c r="Y225" s="190"/>
      <c r="Z225" s="190"/>
      <c r="AA225" s="190"/>
      <c r="AB225" s="190"/>
      <c r="AC225" s="190"/>
      <c r="AD225" s="190"/>
      <c r="AE225" s="192"/>
      <c r="AF225" s="192"/>
      <c r="AG225" s="192"/>
      <c r="AH225" s="192"/>
      <c r="AI225" s="193"/>
      <c r="AJ225" s="193"/>
      <c r="AK225" s="193"/>
      <c r="AL225" s="193"/>
      <c r="AM225" s="193"/>
      <c r="AN225" s="190"/>
      <c r="AO225" s="190"/>
      <c r="AP225" s="190"/>
      <c r="AQ225" s="190"/>
      <c r="AR225" s="190"/>
      <c r="AS225" s="190"/>
      <c r="AT225" s="190"/>
      <c r="AU225" s="190"/>
      <c r="AV225" s="190"/>
      <c r="AW225" s="190"/>
      <c r="AX225" s="190"/>
      <c r="AY225" s="190"/>
      <c r="AZ225" s="190"/>
      <c r="BA225" s="190"/>
      <c r="BB225" s="190"/>
      <c r="BC225" s="190"/>
      <c r="BD225" s="190"/>
      <c r="BE225" s="190"/>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c r="CN225" s="143"/>
      <c r="CO225" s="143"/>
      <c r="CP225" s="143"/>
      <c r="CQ225" s="143"/>
      <c r="CR225" s="143"/>
      <c r="CS225" s="143"/>
      <c r="CT225" s="143"/>
      <c r="CU225" s="143"/>
      <c r="CV225" s="143"/>
      <c r="CW225" s="143"/>
      <c r="CX225" s="143"/>
      <c r="CY225" s="143"/>
      <c r="CZ225" s="143"/>
      <c r="DA225" s="143"/>
      <c r="DB225" s="143"/>
      <c r="DC225" s="143"/>
      <c r="DD225" s="143"/>
      <c r="DE225" s="197"/>
    </row>
    <row r="226" spans="1:109" s="198" customFormat="1" ht="63">
      <c r="A226" s="361">
        <v>14</v>
      </c>
      <c r="B226" s="352" t="s">
        <v>287</v>
      </c>
      <c r="C226" s="320" t="s">
        <v>3</v>
      </c>
      <c r="D226" s="311" t="s">
        <v>288</v>
      </c>
      <c r="E226" s="320" t="s">
        <v>3</v>
      </c>
      <c r="F226" s="320"/>
      <c r="G226" s="311" t="s">
        <v>718</v>
      </c>
      <c r="H226" s="311" t="s">
        <v>1439</v>
      </c>
      <c r="I226" s="312" t="s">
        <v>612</v>
      </c>
      <c r="J226" s="312" t="s">
        <v>981</v>
      </c>
      <c r="K226" s="312" t="s">
        <v>25</v>
      </c>
      <c r="L226" s="139" t="s">
        <v>42</v>
      </c>
      <c r="M226" s="26"/>
      <c r="N226" s="26" t="s">
        <v>36</v>
      </c>
      <c r="O226" s="26"/>
      <c r="P226" s="26"/>
      <c r="Q226" s="26"/>
      <c r="R226" s="26"/>
      <c r="S226" s="26"/>
      <c r="T226" s="26"/>
      <c r="U226" s="26"/>
      <c r="V226" s="26"/>
      <c r="W226" s="189">
        <f t="shared" si="3"/>
        <v>1</v>
      </c>
      <c r="X226" s="70"/>
      <c r="Y226" s="70"/>
      <c r="Z226" s="70"/>
      <c r="AA226" s="70" t="s">
        <v>976</v>
      </c>
      <c r="AB226" s="190"/>
      <c r="AC226" s="190"/>
      <c r="AD226" s="190"/>
      <c r="AE226" s="190"/>
      <c r="AF226" s="190"/>
      <c r="AG226" s="190"/>
      <c r="AH226" s="190"/>
      <c r="AI226" s="190"/>
      <c r="AJ226" s="190"/>
      <c r="AK226" s="190"/>
      <c r="AL226" s="190"/>
      <c r="AM226" s="190"/>
      <c r="AN226" s="190"/>
      <c r="AO226" s="190"/>
      <c r="AP226" s="190"/>
      <c r="AQ226" s="190"/>
      <c r="AR226" s="190"/>
      <c r="AS226" s="190"/>
      <c r="AT226" s="190"/>
      <c r="AU226" s="190"/>
      <c r="AV226" s="190"/>
      <c r="AW226" s="190"/>
      <c r="AX226" s="190"/>
      <c r="AY226" s="190"/>
      <c r="AZ226" s="190"/>
      <c r="BA226" s="190"/>
      <c r="BB226" s="190"/>
      <c r="BC226" s="190"/>
      <c r="BD226" s="190"/>
      <c r="BE226" s="190"/>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c r="CN226" s="143"/>
      <c r="CO226" s="143"/>
      <c r="CP226" s="143"/>
      <c r="CQ226" s="143"/>
      <c r="CR226" s="143"/>
      <c r="CS226" s="143"/>
      <c r="CT226" s="143"/>
      <c r="CU226" s="143"/>
      <c r="CV226" s="143"/>
      <c r="CW226" s="143"/>
      <c r="CX226" s="143"/>
      <c r="CY226" s="143"/>
      <c r="CZ226" s="143"/>
      <c r="DA226" s="143"/>
      <c r="DB226" s="143"/>
      <c r="DC226" s="143"/>
      <c r="DD226" s="143"/>
      <c r="DE226" s="197"/>
    </row>
    <row r="227" spans="1:109" s="198" customFormat="1" ht="63">
      <c r="A227" s="363"/>
      <c r="B227" s="354"/>
      <c r="C227" s="322"/>
      <c r="D227" s="311" t="s">
        <v>288</v>
      </c>
      <c r="E227" s="322"/>
      <c r="F227" s="322"/>
      <c r="G227" s="311" t="s">
        <v>288</v>
      </c>
      <c r="H227" s="311" t="s">
        <v>1440</v>
      </c>
      <c r="I227" s="312" t="s">
        <v>612</v>
      </c>
      <c r="J227" s="312" t="s">
        <v>981</v>
      </c>
      <c r="K227" s="312" t="s">
        <v>25</v>
      </c>
      <c r="L227" s="139" t="s">
        <v>42</v>
      </c>
      <c r="M227" s="26"/>
      <c r="N227" s="26"/>
      <c r="O227" s="26"/>
      <c r="P227" s="26" t="s">
        <v>36</v>
      </c>
      <c r="Q227" s="26"/>
      <c r="R227" s="26"/>
      <c r="S227" s="26"/>
      <c r="T227" s="26"/>
      <c r="U227" s="26"/>
      <c r="V227" s="26"/>
      <c r="W227" s="189">
        <f t="shared" si="3"/>
        <v>1</v>
      </c>
      <c r="X227" s="70"/>
      <c r="Y227" s="70"/>
      <c r="Z227" s="70"/>
      <c r="AA227" s="70"/>
      <c r="AB227" s="190"/>
      <c r="AC227" s="190"/>
      <c r="AD227" s="190"/>
      <c r="AE227" s="192"/>
      <c r="AF227" s="192"/>
      <c r="AG227" s="192"/>
      <c r="AH227" s="192"/>
      <c r="AI227" s="190"/>
      <c r="AJ227" s="190"/>
      <c r="AK227" s="190"/>
      <c r="AL227" s="190"/>
      <c r="AM227" s="190"/>
      <c r="AN227" s="190"/>
      <c r="AO227" s="190"/>
      <c r="AP227" s="190"/>
      <c r="AQ227" s="190"/>
      <c r="AR227" s="190"/>
      <c r="AS227" s="190"/>
      <c r="AT227" s="190"/>
      <c r="AU227" s="190"/>
      <c r="AV227" s="190"/>
      <c r="AW227" s="190"/>
      <c r="AX227" s="190"/>
      <c r="AY227" s="190"/>
      <c r="AZ227" s="190"/>
      <c r="BA227" s="190"/>
      <c r="BB227" s="190"/>
      <c r="BC227" s="190"/>
      <c r="BD227" s="190"/>
      <c r="BE227" s="190"/>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c r="CN227" s="143"/>
      <c r="CO227" s="143"/>
      <c r="CP227" s="143"/>
      <c r="CQ227" s="143"/>
      <c r="CR227" s="143"/>
      <c r="CS227" s="143"/>
      <c r="CT227" s="143"/>
      <c r="CU227" s="143"/>
      <c r="CV227" s="143"/>
      <c r="CW227" s="143"/>
      <c r="CX227" s="143"/>
      <c r="CY227" s="143"/>
      <c r="CZ227" s="143"/>
      <c r="DA227" s="143"/>
      <c r="DB227" s="143"/>
      <c r="DC227" s="143"/>
      <c r="DD227" s="143"/>
      <c r="DE227" s="197"/>
    </row>
    <row r="228" spans="1:109" s="198" customFormat="1" ht="47.25">
      <c r="A228" s="361">
        <v>15</v>
      </c>
      <c r="B228" s="352" t="s">
        <v>289</v>
      </c>
      <c r="C228" s="320" t="s">
        <v>3</v>
      </c>
      <c r="D228" s="352" t="s">
        <v>290</v>
      </c>
      <c r="E228" s="320" t="s">
        <v>3</v>
      </c>
      <c r="F228" s="320"/>
      <c r="G228" s="320" t="s">
        <v>290</v>
      </c>
      <c r="H228" s="288" t="s">
        <v>1441</v>
      </c>
      <c r="I228" s="312" t="s">
        <v>612</v>
      </c>
      <c r="J228" s="312" t="s">
        <v>981</v>
      </c>
      <c r="K228" s="312" t="s">
        <v>25</v>
      </c>
      <c r="L228" s="139" t="s">
        <v>42</v>
      </c>
      <c r="M228" s="26"/>
      <c r="N228" s="26" t="s">
        <v>36</v>
      </c>
      <c r="O228" s="14"/>
      <c r="P228" s="14"/>
      <c r="Q228" s="14"/>
      <c r="R228" s="14"/>
      <c r="S228" s="14"/>
      <c r="T228" s="14"/>
      <c r="U228" s="14"/>
      <c r="V228" s="14"/>
      <c r="W228" s="189">
        <f t="shared" si="3"/>
        <v>1</v>
      </c>
      <c r="X228" s="70"/>
      <c r="Y228" s="70"/>
      <c r="Z228" s="70"/>
      <c r="AA228" s="70" t="s">
        <v>978</v>
      </c>
      <c r="AB228" s="190"/>
      <c r="AC228" s="190"/>
      <c r="AD228" s="190"/>
      <c r="AE228" s="190"/>
      <c r="AF228" s="190"/>
      <c r="AG228" s="190"/>
      <c r="AH228" s="190"/>
      <c r="AI228" s="190"/>
      <c r="AJ228" s="190"/>
      <c r="AK228" s="190"/>
      <c r="AL228" s="190"/>
      <c r="AM228" s="190"/>
      <c r="AN228" s="190"/>
      <c r="AO228" s="190"/>
      <c r="AP228" s="190"/>
      <c r="AQ228" s="190"/>
      <c r="AR228" s="190"/>
      <c r="AS228" s="190"/>
      <c r="AT228" s="190"/>
      <c r="AU228" s="190"/>
      <c r="AV228" s="190"/>
      <c r="AW228" s="190"/>
      <c r="AX228" s="190"/>
      <c r="AY228" s="190"/>
      <c r="AZ228" s="190"/>
      <c r="BA228" s="190"/>
      <c r="BB228" s="190"/>
      <c r="BC228" s="190"/>
      <c r="BD228" s="190"/>
      <c r="BE228" s="190"/>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c r="CN228" s="143"/>
      <c r="CO228" s="143"/>
      <c r="CP228" s="143"/>
      <c r="CQ228" s="143"/>
      <c r="CR228" s="143"/>
      <c r="CS228" s="143"/>
      <c r="CT228" s="143"/>
      <c r="CU228" s="143"/>
      <c r="CV228" s="143"/>
      <c r="CW228" s="143"/>
      <c r="CX228" s="143"/>
      <c r="CY228" s="143"/>
      <c r="CZ228" s="143"/>
      <c r="DA228" s="143"/>
      <c r="DB228" s="143"/>
      <c r="DC228" s="143"/>
      <c r="DD228" s="143"/>
      <c r="DE228" s="197"/>
    </row>
    <row r="229" spans="1:109" s="198" customFormat="1" ht="31.5">
      <c r="A229" s="363"/>
      <c r="B229" s="354"/>
      <c r="C229" s="322"/>
      <c r="D229" s="354"/>
      <c r="E229" s="322"/>
      <c r="F229" s="322"/>
      <c r="G229" s="322"/>
      <c r="H229" s="288" t="s">
        <v>1442</v>
      </c>
      <c r="I229" s="312" t="s">
        <v>612</v>
      </c>
      <c r="J229" s="312" t="s">
        <v>981</v>
      </c>
      <c r="K229" s="312" t="s">
        <v>25</v>
      </c>
      <c r="L229" s="139" t="s">
        <v>42</v>
      </c>
      <c r="M229" s="26"/>
      <c r="N229" s="14"/>
      <c r="O229" s="14"/>
      <c r="P229" s="26" t="s">
        <v>36</v>
      </c>
      <c r="Q229" s="14"/>
      <c r="R229" s="14"/>
      <c r="S229" s="14"/>
      <c r="T229" s="14"/>
      <c r="U229" s="14"/>
      <c r="V229" s="14"/>
      <c r="W229" s="189">
        <f t="shared" si="3"/>
        <v>1</v>
      </c>
      <c r="X229" s="190"/>
      <c r="Y229" s="190"/>
      <c r="Z229" s="190"/>
      <c r="AA229" s="190"/>
      <c r="AB229" s="190"/>
      <c r="AC229" s="190"/>
      <c r="AD229" s="190"/>
      <c r="AE229" s="192"/>
      <c r="AF229" s="192"/>
      <c r="AG229" s="192"/>
      <c r="AH229" s="192"/>
      <c r="AI229" s="190"/>
      <c r="AJ229" s="190"/>
      <c r="AK229" s="190"/>
      <c r="AL229" s="190"/>
      <c r="AM229" s="190"/>
      <c r="AN229" s="190"/>
      <c r="AO229" s="190"/>
      <c r="AP229" s="190"/>
      <c r="AQ229" s="190"/>
      <c r="AR229" s="190"/>
      <c r="AS229" s="190"/>
      <c r="AT229" s="190"/>
      <c r="AU229" s="190"/>
      <c r="AV229" s="190"/>
      <c r="AW229" s="190"/>
      <c r="AX229" s="190"/>
      <c r="AY229" s="190"/>
      <c r="AZ229" s="190"/>
      <c r="BA229" s="190"/>
      <c r="BB229" s="190"/>
      <c r="BC229" s="190"/>
      <c r="BD229" s="190"/>
      <c r="BE229" s="190"/>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c r="CN229" s="143"/>
      <c r="CO229" s="143"/>
      <c r="CP229" s="143"/>
      <c r="CQ229" s="143"/>
      <c r="CR229" s="143"/>
      <c r="CS229" s="143"/>
      <c r="CT229" s="143"/>
      <c r="CU229" s="143"/>
      <c r="CV229" s="143"/>
      <c r="CW229" s="143"/>
      <c r="CX229" s="143"/>
      <c r="CY229" s="143"/>
      <c r="CZ229" s="143"/>
      <c r="DA229" s="143"/>
      <c r="DB229" s="143"/>
      <c r="DC229" s="143"/>
      <c r="DD229" s="143"/>
      <c r="DE229" s="197"/>
    </row>
    <row r="230" spans="1:109" s="198" customFormat="1" ht="47.25">
      <c r="A230" s="361">
        <v>16</v>
      </c>
      <c r="B230" s="352" t="s">
        <v>291</v>
      </c>
      <c r="C230" s="320" t="s">
        <v>3</v>
      </c>
      <c r="D230" s="352" t="s">
        <v>292</v>
      </c>
      <c r="E230" s="320" t="s">
        <v>3</v>
      </c>
      <c r="F230" s="320"/>
      <c r="G230" s="320" t="s">
        <v>292</v>
      </c>
      <c r="H230" s="144" t="s">
        <v>1443</v>
      </c>
      <c r="I230" s="312" t="s">
        <v>612</v>
      </c>
      <c r="J230" s="312" t="s">
        <v>981</v>
      </c>
      <c r="K230" s="312" t="s">
        <v>25</v>
      </c>
      <c r="L230" s="139" t="s">
        <v>42</v>
      </c>
      <c r="M230" s="26"/>
      <c r="N230" s="26" t="s">
        <v>36</v>
      </c>
      <c r="O230" s="26"/>
      <c r="P230" s="26"/>
      <c r="Q230" s="14"/>
      <c r="R230" s="14"/>
      <c r="S230" s="14"/>
      <c r="T230" s="14"/>
      <c r="U230" s="14"/>
      <c r="V230" s="14"/>
      <c r="W230" s="189">
        <f t="shared" si="3"/>
        <v>1</v>
      </c>
      <c r="X230" s="70" t="s">
        <v>975</v>
      </c>
      <c r="Y230" s="70"/>
      <c r="Z230" s="70"/>
      <c r="AA230" s="70" t="s">
        <v>975</v>
      </c>
      <c r="AB230" s="190"/>
      <c r="AC230" s="190"/>
      <c r="AD230" s="190"/>
      <c r="AE230" s="190"/>
      <c r="AF230" s="190"/>
      <c r="AG230" s="190"/>
      <c r="AH230" s="190"/>
      <c r="AI230" s="190"/>
      <c r="AJ230" s="190"/>
      <c r="AK230" s="190"/>
      <c r="AL230" s="190"/>
      <c r="AM230" s="190"/>
      <c r="AN230" s="190"/>
      <c r="AO230" s="190"/>
      <c r="AP230" s="190"/>
      <c r="AQ230" s="190"/>
      <c r="AR230" s="190"/>
      <c r="AS230" s="190"/>
      <c r="AT230" s="190"/>
      <c r="AU230" s="190"/>
      <c r="AV230" s="190"/>
      <c r="AW230" s="190"/>
      <c r="AX230" s="190"/>
      <c r="AY230" s="190"/>
      <c r="AZ230" s="190"/>
      <c r="BA230" s="190"/>
      <c r="BB230" s="190"/>
      <c r="BC230" s="190"/>
      <c r="BD230" s="190"/>
      <c r="BE230" s="190"/>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c r="CN230" s="143"/>
      <c r="CO230" s="143"/>
      <c r="CP230" s="143"/>
      <c r="CQ230" s="143"/>
      <c r="CR230" s="143"/>
      <c r="CS230" s="143"/>
      <c r="CT230" s="143"/>
      <c r="CU230" s="143"/>
      <c r="CV230" s="143"/>
      <c r="CW230" s="143"/>
      <c r="CX230" s="143"/>
      <c r="CY230" s="143"/>
      <c r="CZ230" s="143"/>
      <c r="DA230" s="143"/>
      <c r="DB230" s="143"/>
      <c r="DC230" s="143"/>
      <c r="DD230" s="143"/>
      <c r="DE230" s="197"/>
    </row>
    <row r="231" spans="1:109" s="198" customFormat="1" ht="47.25">
      <c r="A231" s="363"/>
      <c r="B231" s="354"/>
      <c r="C231" s="322"/>
      <c r="D231" s="354"/>
      <c r="E231" s="322"/>
      <c r="F231" s="322"/>
      <c r="G231" s="322"/>
      <c r="H231" s="288" t="s">
        <v>719</v>
      </c>
      <c r="I231" s="312" t="s">
        <v>612</v>
      </c>
      <c r="J231" s="312" t="s">
        <v>981</v>
      </c>
      <c r="K231" s="312" t="s">
        <v>25</v>
      </c>
      <c r="L231" s="139" t="s">
        <v>42</v>
      </c>
      <c r="M231" s="26">
        <v>1</v>
      </c>
      <c r="N231" s="26"/>
      <c r="O231" s="26"/>
      <c r="P231" s="26" t="s">
        <v>36</v>
      </c>
      <c r="Q231" s="14"/>
      <c r="R231" s="14"/>
      <c r="S231" s="14"/>
      <c r="T231" s="14"/>
      <c r="U231" s="14"/>
      <c r="V231" s="14"/>
      <c r="W231" s="189">
        <f t="shared" si="3"/>
        <v>1</v>
      </c>
      <c r="X231" s="190"/>
      <c r="Y231" s="190"/>
      <c r="Z231" s="190"/>
      <c r="AA231" s="190"/>
      <c r="AB231" s="190"/>
      <c r="AC231" s="190"/>
      <c r="AD231" s="190"/>
      <c r="AE231" s="192"/>
      <c r="AF231" s="192"/>
      <c r="AG231" s="192" t="s">
        <v>899</v>
      </c>
      <c r="AH231" s="192"/>
      <c r="AI231" s="190"/>
      <c r="AJ231" s="190"/>
      <c r="AK231" s="190"/>
      <c r="AL231" s="190"/>
      <c r="AM231" s="190"/>
      <c r="AN231" s="190"/>
      <c r="AO231" s="190"/>
      <c r="AP231" s="190"/>
      <c r="AQ231" s="190"/>
      <c r="AR231" s="190"/>
      <c r="AS231" s="190"/>
      <c r="AT231" s="190"/>
      <c r="AU231" s="190"/>
      <c r="AV231" s="190"/>
      <c r="AW231" s="190"/>
      <c r="AX231" s="190"/>
      <c r="AY231" s="190"/>
      <c r="AZ231" s="190"/>
      <c r="BA231" s="190"/>
      <c r="BB231" s="190"/>
      <c r="BC231" s="190"/>
      <c r="BD231" s="190"/>
      <c r="BE231" s="190"/>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c r="CN231" s="143"/>
      <c r="CO231" s="143"/>
      <c r="CP231" s="143"/>
      <c r="CQ231" s="143"/>
      <c r="CR231" s="143"/>
      <c r="CS231" s="143"/>
      <c r="CT231" s="143"/>
      <c r="CU231" s="143"/>
      <c r="CV231" s="143"/>
      <c r="CW231" s="143"/>
      <c r="CX231" s="143"/>
      <c r="CY231" s="143"/>
      <c r="CZ231" s="143"/>
      <c r="DA231" s="143"/>
      <c r="DB231" s="143"/>
      <c r="DC231" s="143"/>
      <c r="DD231" s="143"/>
      <c r="DE231" s="197"/>
    </row>
    <row r="232" spans="1:109" s="198" customFormat="1" ht="48" customHeight="1">
      <c r="A232" s="361">
        <v>18</v>
      </c>
      <c r="B232" s="420" t="s">
        <v>1039</v>
      </c>
      <c r="C232" s="376" t="s">
        <v>4</v>
      </c>
      <c r="D232" s="420" t="s">
        <v>1040</v>
      </c>
      <c r="E232" s="285"/>
      <c r="F232" s="285"/>
      <c r="G232" s="286" t="s">
        <v>293</v>
      </c>
      <c r="H232" s="13" t="s">
        <v>1444</v>
      </c>
      <c r="I232" s="312"/>
      <c r="J232" s="312"/>
      <c r="K232" s="312" t="s">
        <v>25</v>
      </c>
      <c r="L232" s="139" t="s">
        <v>42</v>
      </c>
      <c r="M232" s="26"/>
      <c r="N232" s="26"/>
      <c r="O232" s="26"/>
      <c r="P232" s="26"/>
      <c r="Q232" s="14" t="s">
        <v>36</v>
      </c>
      <c r="R232" s="14"/>
      <c r="S232" s="14"/>
      <c r="T232" s="14"/>
      <c r="U232" s="14"/>
      <c r="V232" s="14"/>
      <c r="W232" s="189">
        <f t="shared" si="3"/>
        <v>1</v>
      </c>
      <c r="X232" s="190"/>
      <c r="Y232" s="190"/>
      <c r="Z232" s="190"/>
      <c r="AA232" s="190"/>
      <c r="AB232" s="190"/>
      <c r="AC232" s="190"/>
      <c r="AD232" s="190"/>
      <c r="AE232" s="192"/>
      <c r="AF232" s="192"/>
      <c r="AG232" s="192"/>
      <c r="AH232" s="192"/>
      <c r="AI232" s="190"/>
      <c r="AJ232" s="190"/>
      <c r="AK232" s="190"/>
      <c r="AL232" s="190"/>
      <c r="AM232" s="190"/>
      <c r="AN232" s="190"/>
      <c r="AO232" s="190"/>
      <c r="AP232" s="190"/>
      <c r="AQ232" s="190"/>
      <c r="AR232" s="190"/>
      <c r="AS232" s="190"/>
      <c r="AT232" s="190"/>
      <c r="AU232" s="190"/>
      <c r="AV232" s="190"/>
      <c r="AW232" s="190"/>
      <c r="AX232" s="190"/>
      <c r="AY232" s="190"/>
      <c r="AZ232" s="190"/>
      <c r="BA232" s="190"/>
      <c r="BB232" s="190"/>
      <c r="BC232" s="190"/>
      <c r="BD232" s="190"/>
      <c r="BE232" s="190"/>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c r="CN232" s="143"/>
      <c r="CO232" s="143"/>
      <c r="CP232" s="143"/>
      <c r="CQ232" s="143"/>
      <c r="CR232" s="143"/>
      <c r="CS232" s="143"/>
      <c r="CT232" s="143"/>
      <c r="CU232" s="143"/>
      <c r="CV232" s="143"/>
      <c r="CW232" s="143"/>
      <c r="CX232" s="143"/>
      <c r="CY232" s="143"/>
      <c r="CZ232" s="143"/>
      <c r="DA232" s="143"/>
      <c r="DB232" s="143"/>
      <c r="DC232" s="143"/>
      <c r="DD232" s="143"/>
      <c r="DE232" s="25" t="s">
        <v>1239</v>
      </c>
    </row>
    <row r="233" spans="1:109" s="198" customFormat="1" ht="48" customHeight="1">
      <c r="A233" s="363"/>
      <c r="B233" s="421"/>
      <c r="C233" s="378"/>
      <c r="D233" s="421"/>
      <c r="E233" s="299" t="s">
        <v>4</v>
      </c>
      <c r="F233" s="299" t="s">
        <v>36</v>
      </c>
      <c r="G233" s="42" t="s">
        <v>1040</v>
      </c>
      <c r="H233" s="311" t="s">
        <v>1240</v>
      </c>
      <c r="I233" s="312" t="s">
        <v>612</v>
      </c>
      <c r="J233" s="312" t="s">
        <v>981</v>
      </c>
      <c r="K233" s="76" t="s">
        <v>25</v>
      </c>
      <c r="L233" s="145" t="s">
        <v>42</v>
      </c>
      <c r="M233" s="14"/>
      <c r="N233" s="26"/>
      <c r="O233" s="26"/>
      <c r="P233" s="26"/>
      <c r="Q233" s="25" t="s">
        <v>36</v>
      </c>
      <c r="R233" s="14"/>
      <c r="S233" s="14"/>
      <c r="T233" s="14"/>
      <c r="U233" s="14"/>
      <c r="V233" s="14"/>
      <c r="W233" s="189">
        <f t="shared" si="3"/>
        <v>1</v>
      </c>
      <c r="X233" s="70" t="s">
        <v>976</v>
      </c>
      <c r="Y233" s="70"/>
      <c r="Z233" s="70"/>
      <c r="AA233" s="70"/>
      <c r="AB233" s="190"/>
      <c r="AC233" s="190"/>
      <c r="AD233" s="190"/>
      <c r="AE233" s="190"/>
      <c r="AF233" s="190"/>
      <c r="AG233" s="190"/>
      <c r="AH233" s="190"/>
      <c r="AI233" s="193"/>
      <c r="AJ233" s="193"/>
      <c r="AK233" s="193"/>
      <c r="AL233" s="193" t="s">
        <v>898</v>
      </c>
      <c r="AM233" s="193"/>
      <c r="AN233" s="190"/>
      <c r="AO233" s="190"/>
      <c r="AP233" s="190"/>
      <c r="AQ233" s="190"/>
      <c r="AR233" s="190"/>
      <c r="AS233" s="190"/>
      <c r="AT233" s="190"/>
      <c r="AU233" s="190"/>
      <c r="AV233" s="190"/>
      <c r="AW233" s="190"/>
      <c r="AX233" s="190"/>
      <c r="AY233" s="190"/>
      <c r="AZ233" s="190"/>
      <c r="BA233" s="190"/>
      <c r="BB233" s="190"/>
      <c r="BC233" s="190"/>
      <c r="BD233" s="190"/>
      <c r="BE233" s="190"/>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c r="CN233" s="143"/>
      <c r="CO233" s="143"/>
      <c r="CP233" s="143"/>
      <c r="CQ233" s="143"/>
      <c r="CR233" s="143"/>
      <c r="CS233" s="143"/>
      <c r="CT233" s="143"/>
      <c r="CU233" s="143"/>
      <c r="CV233" s="143"/>
      <c r="CW233" s="143"/>
      <c r="CX233" s="143"/>
      <c r="CY233" s="143"/>
      <c r="CZ233" s="143"/>
      <c r="DA233" s="143"/>
      <c r="DB233" s="143"/>
      <c r="DC233" s="143"/>
      <c r="DD233" s="143"/>
      <c r="DE233" s="25" t="s">
        <v>1041</v>
      </c>
    </row>
    <row r="234" spans="1:109">
      <c r="A234" s="364" t="s">
        <v>295</v>
      </c>
      <c r="B234" s="365"/>
      <c r="C234" s="365"/>
      <c r="D234" s="366"/>
      <c r="E234" s="137" t="s">
        <v>27</v>
      </c>
      <c r="F234" s="137"/>
      <c r="G234" s="137"/>
      <c r="H234" s="137"/>
      <c r="I234" s="137"/>
      <c r="J234" s="137"/>
      <c r="K234" s="137" t="s">
        <v>27</v>
      </c>
      <c r="L234" s="137" t="s">
        <v>27</v>
      </c>
      <c r="M234" s="137" t="s">
        <v>34</v>
      </c>
      <c r="N234" s="137" t="s">
        <v>27</v>
      </c>
      <c r="O234" s="137" t="s">
        <v>27</v>
      </c>
      <c r="P234" s="137" t="s">
        <v>27</v>
      </c>
      <c r="Q234" s="137" t="s">
        <v>27</v>
      </c>
      <c r="R234" s="137" t="s">
        <v>27</v>
      </c>
      <c r="S234" s="137" t="s">
        <v>27</v>
      </c>
      <c r="T234" s="137" t="s">
        <v>27</v>
      </c>
      <c r="U234" s="137" t="s">
        <v>27</v>
      </c>
      <c r="V234" s="137" t="s">
        <v>27</v>
      </c>
      <c r="W234" s="137"/>
      <c r="X234" s="137"/>
      <c r="Y234" s="137"/>
      <c r="Z234" s="13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c r="CN234" s="143"/>
      <c r="CO234" s="143"/>
      <c r="CP234" s="143"/>
      <c r="CQ234" s="143"/>
      <c r="CR234" s="143"/>
      <c r="CS234" s="143"/>
      <c r="CT234" s="143"/>
      <c r="CU234" s="143"/>
      <c r="CV234" s="143"/>
      <c r="CW234" s="143"/>
      <c r="CX234" s="143"/>
      <c r="CY234" s="143"/>
      <c r="CZ234" s="143"/>
      <c r="DA234" s="143"/>
      <c r="DB234" s="143"/>
      <c r="DC234" s="143"/>
      <c r="DD234" s="143"/>
      <c r="DE234" s="143"/>
    </row>
    <row r="235" spans="1:109" s="198" customFormat="1" ht="64.5" customHeight="1">
      <c r="A235" s="361">
        <v>20</v>
      </c>
      <c r="B235" s="418" t="s">
        <v>296</v>
      </c>
      <c r="C235" s="419" t="s">
        <v>3</v>
      </c>
      <c r="D235" s="418" t="s">
        <v>297</v>
      </c>
      <c r="E235" s="320" t="s">
        <v>3</v>
      </c>
      <c r="F235" s="320"/>
      <c r="G235" s="43" t="s">
        <v>297</v>
      </c>
      <c r="H235" s="311" t="s">
        <v>721</v>
      </c>
      <c r="I235" s="312" t="s">
        <v>612</v>
      </c>
      <c r="J235" s="312" t="s">
        <v>981</v>
      </c>
      <c r="K235" s="312" t="s">
        <v>25</v>
      </c>
      <c r="L235" s="139" t="s">
        <v>42</v>
      </c>
      <c r="M235" s="26"/>
      <c r="N235" s="26"/>
      <c r="O235" s="26"/>
      <c r="P235" s="26"/>
      <c r="Q235" s="26"/>
      <c r="R235" s="26"/>
      <c r="S235" s="26"/>
      <c r="T235" s="26" t="s">
        <v>36</v>
      </c>
      <c r="U235" s="26"/>
      <c r="V235" s="26"/>
      <c r="W235" s="189">
        <f t="shared" si="3"/>
        <v>1</v>
      </c>
      <c r="X235" s="70"/>
      <c r="Y235" s="70"/>
      <c r="Z235" s="70"/>
      <c r="AA235" s="70"/>
      <c r="AB235" s="190"/>
      <c r="AC235" s="190"/>
      <c r="AD235" s="190"/>
      <c r="AE235" s="190"/>
      <c r="AF235" s="190"/>
      <c r="AG235" s="190"/>
      <c r="AH235" s="190"/>
      <c r="AI235" s="190"/>
      <c r="AJ235" s="190"/>
      <c r="AK235" s="190"/>
      <c r="AL235" s="190"/>
      <c r="AM235" s="190"/>
      <c r="AN235" s="190"/>
      <c r="AO235" s="190"/>
      <c r="AP235" s="190"/>
      <c r="AQ235" s="190"/>
      <c r="AR235" s="190"/>
      <c r="AS235" s="190"/>
      <c r="AT235" s="190"/>
      <c r="AU235" s="190"/>
      <c r="AV235" s="190"/>
      <c r="AW235" s="190"/>
      <c r="AX235" s="195"/>
      <c r="AY235" s="195"/>
      <c r="AZ235" s="195"/>
      <c r="BA235" s="190"/>
      <c r="BB235" s="190"/>
      <c r="BC235" s="190"/>
      <c r="BD235" s="190"/>
      <c r="BE235" s="190"/>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c r="CN235" s="143"/>
      <c r="CO235" s="143"/>
      <c r="CP235" s="143"/>
      <c r="CQ235" s="143"/>
      <c r="CR235" s="143"/>
      <c r="CS235" s="143"/>
      <c r="CT235" s="143"/>
      <c r="CU235" s="143"/>
      <c r="CV235" s="143"/>
      <c r="CW235" s="143"/>
      <c r="CX235" s="143"/>
      <c r="CY235" s="143"/>
      <c r="CZ235" s="143"/>
      <c r="DA235" s="143"/>
      <c r="DB235" s="143"/>
      <c r="DC235" s="143"/>
      <c r="DD235" s="143"/>
      <c r="DE235" s="25"/>
    </row>
    <row r="236" spans="1:109" s="198" customFormat="1" ht="44.25" customHeight="1">
      <c r="A236" s="362"/>
      <c r="B236" s="418"/>
      <c r="C236" s="419"/>
      <c r="D236" s="418"/>
      <c r="E236" s="321"/>
      <c r="F236" s="321"/>
      <c r="G236" s="43" t="s">
        <v>1242</v>
      </c>
      <c r="H236" s="311" t="s">
        <v>1241</v>
      </c>
      <c r="I236" s="312" t="s">
        <v>612</v>
      </c>
      <c r="J236" s="312" t="s">
        <v>981</v>
      </c>
      <c r="K236" s="312" t="s">
        <v>25</v>
      </c>
      <c r="L236" s="139" t="s">
        <v>42</v>
      </c>
      <c r="M236" s="26">
        <v>1</v>
      </c>
      <c r="N236" s="26"/>
      <c r="O236" s="26"/>
      <c r="P236" s="26"/>
      <c r="Q236" s="26"/>
      <c r="R236" s="26"/>
      <c r="S236" s="26"/>
      <c r="T236" s="26" t="s">
        <v>36</v>
      </c>
      <c r="U236" s="26"/>
      <c r="V236" s="26"/>
      <c r="W236" s="189">
        <f t="shared" si="3"/>
        <v>1</v>
      </c>
      <c r="X236" s="70"/>
      <c r="Y236" s="70"/>
      <c r="Z236" s="70"/>
      <c r="AA236" s="70"/>
      <c r="AB236" s="190"/>
      <c r="AC236" s="190"/>
      <c r="AD236" s="190"/>
      <c r="AE236" s="190"/>
      <c r="AF236" s="190"/>
      <c r="AG236" s="190"/>
      <c r="AH236" s="190"/>
      <c r="AI236" s="190"/>
      <c r="AJ236" s="190"/>
      <c r="AK236" s="190"/>
      <c r="AL236" s="190"/>
      <c r="AM236" s="190"/>
      <c r="AN236" s="190"/>
      <c r="AO236" s="190"/>
      <c r="AP236" s="190"/>
      <c r="AQ236" s="190"/>
      <c r="AR236" s="190"/>
      <c r="AS236" s="190"/>
      <c r="AT236" s="190"/>
      <c r="AU236" s="190"/>
      <c r="AV236" s="190"/>
      <c r="AW236" s="190"/>
      <c r="AX236" s="195" t="s">
        <v>898</v>
      </c>
      <c r="AY236" s="195"/>
      <c r="AZ236" s="195"/>
      <c r="BA236" s="190"/>
      <c r="BB236" s="190"/>
      <c r="BC236" s="190"/>
      <c r="BD236" s="190"/>
      <c r="BE236" s="190"/>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c r="CN236" s="143"/>
      <c r="CO236" s="143"/>
      <c r="CP236" s="143"/>
      <c r="CQ236" s="143"/>
      <c r="CR236" s="143"/>
      <c r="CS236" s="143"/>
      <c r="CT236" s="143"/>
      <c r="CU236" s="143"/>
      <c r="CV236" s="143"/>
      <c r="CW236" s="143"/>
      <c r="CX236" s="143"/>
      <c r="CY236" s="143"/>
      <c r="CZ236" s="143"/>
      <c r="DA236" s="143"/>
      <c r="DB236" s="143"/>
      <c r="DC236" s="143"/>
      <c r="DD236" s="143"/>
      <c r="DE236" s="25" t="s">
        <v>1381</v>
      </c>
    </row>
    <row r="237" spans="1:109" s="198" customFormat="1" ht="44.25" customHeight="1">
      <c r="A237" s="363"/>
      <c r="B237" s="418"/>
      <c r="C237" s="419"/>
      <c r="D237" s="418"/>
      <c r="E237" s="322"/>
      <c r="F237" s="322"/>
      <c r="G237" s="43" t="s">
        <v>722</v>
      </c>
      <c r="H237" s="311" t="s">
        <v>723</v>
      </c>
      <c r="I237" s="312" t="s">
        <v>612</v>
      </c>
      <c r="J237" s="312" t="s">
        <v>981</v>
      </c>
      <c r="K237" s="312" t="s">
        <v>25</v>
      </c>
      <c r="L237" s="139" t="s">
        <v>42</v>
      </c>
      <c r="M237" s="26"/>
      <c r="N237" s="26"/>
      <c r="O237" s="26"/>
      <c r="P237" s="26"/>
      <c r="Q237" s="26"/>
      <c r="R237" s="26"/>
      <c r="S237" s="26"/>
      <c r="T237" s="26" t="s">
        <v>36</v>
      </c>
      <c r="U237" s="26"/>
      <c r="V237" s="26"/>
      <c r="W237" s="189">
        <f t="shared" si="3"/>
        <v>1</v>
      </c>
      <c r="X237" s="70"/>
      <c r="Y237" s="70"/>
      <c r="Z237" s="70"/>
      <c r="AA237" s="70"/>
      <c r="AB237" s="190"/>
      <c r="AC237" s="190"/>
      <c r="AD237" s="190"/>
      <c r="AE237" s="190"/>
      <c r="AF237" s="190"/>
      <c r="AG237" s="190"/>
      <c r="AH237" s="190"/>
      <c r="AI237" s="190"/>
      <c r="AJ237" s="190"/>
      <c r="AK237" s="190"/>
      <c r="AL237" s="190"/>
      <c r="AM237" s="190"/>
      <c r="AN237" s="190"/>
      <c r="AO237" s="190"/>
      <c r="AP237" s="190"/>
      <c r="AQ237" s="190"/>
      <c r="AR237" s="190"/>
      <c r="AS237" s="190"/>
      <c r="AT237" s="190"/>
      <c r="AU237" s="190"/>
      <c r="AV237" s="190"/>
      <c r="AW237" s="190"/>
      <c r="AX237" s="195"/>
      <c r="AY237" s="195"/>
      <c r="AZ237" s="195"/>
      <c r="BA237" s="190"/>
      <c r="BB237" s="190"/>
      <c r="BC237" s="190"/>
      <c r="BD237" s="190"/>
      <c r="BE237" s="190"/>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c r="CN237" s="143"/>
      <c r="CO237" s="143"/>
      <c r="CP237" s="143"/>
      <c r="CQ237" s="143"/>
      <c r="CR237" s="143"/>
      <c r="CS237" s="143"/>
      <c r="CT237" s="143"/>
      <c r="CU237" s="143"/>
      <c r="CV237" s="143"/>
      <c r="CW237" s="143"/>
      <c r="CX237" s="143"/>
      <c r="CY237" s="143"/>
      <c r="CZ237" s="143"/>
      <c r="DA237" s="143"/>
      <c r="DB237" s="143"/>
      <c r="DC237" s="143"/>
      <c r="DD237" s="143"/>
      <c r="DE237" s="197"/>
    </row>
    <row r="238" spans="1:109" s="198" customFormat="1" ht="63">
      <c r="A238" s="26">
        <v>22</v>
      </c>
      <c r="B238" s="138" t="s">
        <v>1042</v>
      </c>
      <c r="C238" s="312" t="s">
        <v>4</v>
      </c>
      <c r="D238" s="138" t="s">
        <v>1043</v>
      </c>
      <c r="E238" s="312" t="s">
        <v>4</v>
      </c>
      <c r="F238" s="105" t="s">
        <v>36</v>
      </c>
      <c r="G238" s="138" t="s">
        <v>1043</v>
      </c>
      <c r="H238" s="311" t="s">
        <v>1243</v>
      </c>
      <c r="I238" s="312"/>
      <c r="J238" s="312"/>
      <c r="K238" s="312" t="s">
        <v>25</v>
      </c>
      <c r="L238" s="139" t="s">
        <v>42</v>
      </c>
      <c r="M238" s="26"/>
      <c r="N238" s="26"/>
      <c r="O238" s="26"/>
      <c r="P238" s="26"/>
      <c r="Q238" s="26" t="s">
        <v>36</v>
      </c>
      <c r="R238" s="26"/>
      <c r="S238" s="26"/>
      <c r="T238" s="26"/>
      <c r="U238" s="26"/>
      <c r="V238" s="26"/>
      <c r="W238" s="189">
        <f t="shared" si="3"/>
        <v>1</v>
      </c>
      <c r="X238" s="70"/>
      <c r="Y238" s="70"/>
      <c r="Z238" s="70"/>
      <c r="AA238" s="70"/>
      <c r="AB238" s="190"/>
      <c r="AC238" s="190"/>
      <c r="AD238" s="190"/>
      <c r="AE238" s="190"/>
      <c r="AF238" s="190"/>
      <c r="AG238" s="190"/>
      <c r="AH238" s="190"/>
      <c r="AI238" s="193"/>
      <c r="AJ238" s="193"/>
      <c r="AK238" s="193"/>
      <c r="AL238" s="193"/>
      <c r="AM238" s="193"/>
      <c r="AN238" s="190"/>
      <c r="AO238" s="190"/>
      <c r="AP238" s="190"/>
      <c r="AQ238" s="190"/>
      <c r="AR238" s="190"/>
      <c r="AS238" s="190"/>
      <c r="AT238" s="190"/>
      <c r="AU238" s="190"/>
      <c r="AV238" s="190"/>
      <c r="AW238" s="190"/>
      <c r="AX238" s="195"/>
      <c r="AY238" s="195"/>
      <c r="AZ238" s="195"/>
      <c r="BA238" s="190"/>
      <c r="BB238" s="190"/>
      <c r="BC238" s="190"/>
      <c r="BD238" s="190"/>
      <c r="BE238" s="190"/>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c r="CN238" s="143"/>
      <c r="CO238" s="143"/>
      <c r="CP238" s="143"/>
      <c r="CQ238" s="143"/>
      <c r="CR238" s="143"/>
      <c r="CS238" s="143"/>
      <c r="CT238" s="143"/>
      <c r="CU238" s="143"/>
      <c r="CV238" s="143"/>
      <c r="CW238" s="143"/>
      <c r="CX238" s="143"/>
      <c r="CY238" s="143"/>
      <c r="CZ238" s="143"/>
      <c r="DA238" s="143"/>
      <c r="DB238" s="143"/>
      <c r="DC238" s="143"/>
      <c r="DD238" s="143"/>
      <c r="DE238" s="25" t="s">
        <v>1244</v>
      </c>
    </row>
    <row r="239" spans="1:109" s="198" customFormat="1" ht="78.75">
      <c r="A239" s="26">
        <v>23</v>
      </c>
      <c r="B239" s="138" t="s">
        <v>1044</v>
      </c>
      <c r="C239" s="312" t="s">
        <v>4</v>
      </c>
      <c r="D239" s="138" t="s">
        <v>1045</v>
      </c>
      <c r="E239" s="312" t="s">
        <v>4</v>
      </c>
      <c r="F239" s="105" t="s">
        <v>36</v>
      </c>
      <c r="G239" s="138" t="s">
        <v>1045</v>
      </c>
      <c r="H239" s="311" t="s">
        <v>1245</v>
      </c>
      <c r="I239" s="312"/>
      <c r="J239" s="312"/>
      <c r="K239" s="312" t="s">
        <v>25</v>
      </c>
      <c r="L239" s="139" t="s">
        <v>42</v>
      </c>
      <c r="M239" s="26"/>
      <c r="N239" s="26"/>
      <c r="O239" s="26"/>
      <c r="P239" s="26"/>
      <c r="Q239" s="26" t="s">
        <v>36</v>
      </c>
      <c r="R239" s="26"/>
      <c r="S239" s="26"/>
      <c r="T239" s="26"/>
      <c r="U239" s="26"/>
      <c r="V239" s="26"/>
      <c r="W239" s="189">
        <f t="shared" si="3"/>
        <v>1</v>
      </c>
      <c r="X239" s="70"/>
      <c r="Y239" s="70"/>
      <c r="Z239" s="70"/>
      <c r="AA239" s="70"/>
      <c r="AB239" s="190"/>
      <c r="AC239" s="190"/>
      <c r="AD239" s="190"/>
      <c r="AE239" s="190"/>
      <c r="AF239" s="190"/>
      <c r="AG239" s="190"/>
      <c r="AH239" s="190"/>
      <c r="AI239" s="193"/>
      <c r="AJ239" s="193"/>
      <c r="AK239" s="193"/>
      <c r="AL239" s="193"/>
      <c r="AM239" s="193"/>
      <c r="AN239" s="190"/>
      <c r="AO239" s="190"/>
      <c r="AP239" s="190"/>
      <c r="AQ239" s="190"/>
      <c r="AR239" s="190"/>
      <c r="AS239" s="190"/>
      <c r="AT239" s="190"/>
      <c r="AU239" s="190"/>
      <c r="AV239" s="190"/>
      <c r="AW239" s="190"/>
      <c r="AX239" s="195"/>
      <c r="AY239" s="195"/>
      <c r="AZ239" s="195"/>
      <c r="BA239" s="190"/>
      <c r="BB239" s="190"/>
      <c r="BC239" s="190"/>
      <c r="BD239" s="190"/>
      <c r="BE239" s="190"/>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c r="CN239" s="143"/>
      <c r="CO239" s="143"/>
      <c r="CP239" s="143"/>
      <c r="CQ239" s="143"/>
      <c r="CR239" s="143"/>
      <c r="CS239" s="143"/>
      <c r="CT239" s="143"/>
      <c r="CU239" s="143"/>
      <c r="CV239" s="143"/>
      <c r="CW239" s="143"/>
      <c r="CX239" s="143"/>
      <c r="CY239" s="143"/>
      <c r="CZ239" s="143"/>
      <c r="DA239" s="143"/>
      <c r="DB239" s="143"/>
      <c r="DC239" s="143"/>
      <c r="DD239" s="143"/>
      <c r="DE239" s="25" t="s">
        <v>1244</v>
      </c>
    </row>
    <row r="240" spans="1:109" s="198" customFormat="1" ht="78.75">
      <c r="A240" s="26">
        <v>25</v>
      </c>
      <c r="B240" s="21" t="s">
        <v>1246</v>
      </c>
      <c r="C240" s="312" t="s">
        <v>2</v>
      </c>
      <c r="D240" s="201" t="s">
        <v>1247</v>
      </c>
      <c r="E240" s="76" t="s">
        <v>4</v>
      </c>
      <c r="F240" s="105" t="s">
        <v>36</v>
      </c>
      <c r="G240" s="120" t="s">
        <v>1247</v>
      </c>
      <c r="H240" s="283" t="s">
        <v>1533</v>
      </c>
      <c r="I240" s="312"/>
      <c r="J240" s="312"/>
      <c r="K240" s="312" t="s">
        <v>25</v>
      </c>
      <c r="L240" s="139" t="s">
        <v>42</v>
      </c>
      <c r="M240" s="26"/>
      <c r="N240" s="26"/>
      <c r="O240" s="26"/>
      <c r="P240" s="26"/>
      <c r="Q240" s="26"/>
      <c r="R240" s="26"/>
      <c r="S240" s="26"/>
      <c r="T240" s="26" t="s">
        <v>36</v>
      </c>
      <c r="U240" s="26"/>
      <c r="V240" s="26"/>
      <c r="W240" s="189">
        <f t="shared" si="3"/>
        <v>1</v>
      </c>
      <c r="X240" s="70"/>
      <c r="Y240" s="70"/>
      <c r="Z240" s="70"/>
      <c r="AA240" s="70"/>
      <c r="AB240" s="190"/>
      <c r="AC240" s="190"/>
      <c r="AD240" s="190"/>
      <c r="AE240" s="190"/>
      <c r="AF240" s="190"/>
      <c r="AG240" s="190"/>
      <c r="AH240" s="190"/>
      <c r="AI240" s="190"/>
      <c r="AJ240" s="190"/>
      <c r="AK240" s="190"/>
      <c r="AL240" s="190"/>
      <c r="AM240" s="190"/>
      <c r="AN240" s="190"/>
      <c r="AO240" s="190"/>
      <c r="AP240" s="190"/>
      <c r="AQ240" s="190"/>
      <c r="AR240" s="190"/>
      <c r="AS240" s="190"/>
      <c r="AT240" s="190"/>
      <c r="AU240" s="190"/>
      <c r="AV240" s="190"/>
      <c r="AW240" s="190"/>
      <c r="AX240" s="195"/>
      <c r="AY240" s="195"/>
      <c r="AZ240" s="195"/>
      <c r="BA240" s="190"/>
      <c r="BB240" s="190"/>
      <c r="BC240" s="190"/>
      <c r="BD240" s="190"/>
      <c r="BE240" s="190"/>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c r="CN240" s="143"/>
      <c r="CO240" s="143"/>
      <c r="CP240" s="143"/>
      <c r="CQ240" s="143"/>
      <c r="CR240" s="143"/>
      <c r="CS240" s="143"/>
      <c r="CT240" s="143"/>
      <c r="CU240" s="143"/>
      <c r="CV240" s="143"/>
      <c r="CW240" s="143"/>
      <c r="CX240" s="143"/>
      <c r="CY240" s="143"/>
      <c r="CZ240" s="143"/>
      <c r="DA240" s="143"/>
      <c r="DB240" s="143"/>
      <c r="DC240" s="143"/>
      <c r="DD240" s="143"/>
      <c r="DE240" s="25" t="s">
        <v>1248</v>
      </c>
    </row>
    <row r="241" spans="1:109" s="198" customFormat="1" ht="126">
      <c r="A241" s="26">
        <v>26</v>
      </c>
      <c r="B241" s="21" t="s">
        <v>1249</v>
      </c>
      <c r="C241" s="312" t="s">
        <v>2</v>
      </c>
      <c r="D241" s="201" t="s">
        <v>1250</v>
      </c>
      <c r="E241" s="76"/>
      <c r="F241" s="105"/>
      <c r="G241" s="120" t="s">
        <v>1250</v>
      </c>
      <c r="H241" s="283" t="s">
        <v>1534</v>
      </c>
      <c r="I241" s="312"/>
      <c r="J241" s="312"/>
      <c r="K241" s="312" t="s">
        <v>25</v>
      </c>
      <c r="L241" s="139" t="s">
        <v>42</v>
      </c>
      <c r="M241" s="26"/>
      <c r="N241" s="26"/>
      <c r="O241" s="26"/>
      <c r="P241" s="26"/>
      <c r="Q241" s="26"/>
      <c r="R241" s="26"/>
      <c r="S241" s="26"/>
      <c r="T241" s="26" t="s">
        <v>36</v>
      </c>
      <c r="U241" s="26"/>
      <c r="V241" s="26"/>
      <c r="W241" s="189">
        <f t="shared" si="3"/>
        <v>1</v>
      </c>
      <c r="X241" s="70"/>
      <c r="Y241" s="70"/>
      <c r="Z241" s="70"/>
      <c r="AA241" s="70"/>
      <c r="AB241" s="190"/>
      <c r="AC241" s="190"/>
      <c r="AD241" s="190"/>
      <c r="AE241" s="190"/>
      <c r="AF241" s="190"/>
      <c r="AG241" s="190"/>
      <c r="AH241" s="190"/>
      <c r="AI241" s="190"/>
      <c r="AJ241" s="190"/>
      <c r="AK241" s="190"/>
      <c r="AL241" s="190"/>
      <c r="AM241" s="190"/>
      <c r="AN241" s="190"/>
      <c r="AO241" s="190"/>
      <c r="AP241" s="190"/>
      <c r="AQ241" s="190"/>
      <c r="AR241" s="190"/>
      <c r="AS241" s="190"/>
      <c r="AT241" s="190"/>
      <c r="AU241" s="190"/>
      <c r="AV241" s="190"/>
      <c r="AW241" s="190"/>
      <c r="AX241" s="195"/>
      <c r="AY241" s="195"/>
      <c r="AZ241" s="195"/>
      <c r="BA241" s="190"/>
      <c r="BB241" s="190"/>
      <c r="BC241" s="190"/>
      <c r="BD241" s="190"/>
      <c r="BE241" s="190"/>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c r="CN241" s="143"/>
      <c r="CO241" s="143"/>
      <c r="CP241" s="143"/>
      <c r="CQ241" s="143"/>
      <c r="CR241" s="143"/>
      <c r="CS241" s="143"/>
      <c r="CT241" s="143"/>
      <c r="CU241" s="143"/>
      <c r="CV241" s="143"/>
      <c r="CW241" s="143"/>
      <c r="CX241" s="143"/>
      <c r="CY241" s="143"/>
      <c r="CZ241" s="143"/>
      <c r="DA241" s="143"/>
      <c r="DB241" s="143"/>
      <c r="DC241" s="143"/>
      <c r="DD241" s="143"/>
      <c r="DE241" s="25" t="s">
        <v>1382</v>
      </c>
    </row>
    <row r="242" spans="1:109" s="198" customFormat="1" ht="84.75" customHeight="1">
      <c r="A242" s="26">
        <v>28</v>
      </c>
      <c r="B242" s="121" t="s">
        <v>1046</v>
      </c>
      <c r="C242" s="312" t="s">
        <v>2</v>
      </c>
      <c r="D242" s="135" t="s">
        <v>1047</v>
      </c>
      <c r="E242" s="76" t="s">
        <v>4</v>
      </c>
      <c r="F242" s="76" t="s">
        <v>36</v>
      </c>
      <c r="G242" s="106" t="s">
        <v>1047</v>
      </c>
      <c r="H242" s="45" t="s">
        <v>1445</v>
      </c>
      <c r="I242" s="312"/>
      <c r="J242" s="312"/>
      <c r="K242" s="312" t="s">
        <v>25</v>
      </c>
      <c r="L242" s="139" t="s">
        <v>42</v>
      </c>
      <c r="M242" s="26"/>
      <c r="N242" s="26"/>
      <c r="O242" s="26"/>
      <c r="P242" s="26"/>
      <c r="Q242" s="26"/>
      <c r="R242" s="26"/>
      <c r="S242" s="26"/>
      <c r="T242" s="26" t="s">
        <v>36</v>
      </c>
      <c r="U242" s="26"/>
      <c r="V242" s="26"/>
      <c r="W242" s="189">
        <f t="shared" si="3"/>
        <v>1</v>
      </c>
      <c r="X242" s="70"/>
      <c r="Y242" s="70"/>
      <c r="Z242" s="70"/>
      <c r="AA242" s="70"/>
      <c r="AB242" s="190"/>
      <c r="AC242" s="190"/>
      <c r="AD242" s="190"/>
      <c r="AE242" s="190"/>
      <c r="AF242" s="190"/>
      <c r="AG242" s="190"/>
      <c r="AH242" s="190"/>
      <c r="AI242" s="190"/>
      <c r="AJ242" s="190"/>
      <c r="AK242" s="190"/>
      <c r="AL242" s="190"/>
      <c r="AM242" s="190"/>
      <c r="AN242" s="190"/>
      <c r="AO242" s="190"/>
      <c r="AP242" s="190"/>
      <c r="AQ242" s="190"/>
      <c r="AR242" s="190"/>
      <c r="AS242" s="190"/>
      <c r="AT242" s="190"/>
      <c r="AU242" s="190"/>
      <c r="AV242" s="190"/>
      <c r="AW242" s="190"/>
      <c r="AX242" s="195"/>
      <c r="AY242" s="195"/>
      <c r="AZ242" s="195"/>
      <c r="BA242" s="190"/>
      <c r="BB242" s="190"/>
      <c r="BC242" s="190"/>
      <c r="BD242" s="190"/>
      <c r="BE242" s="190"/>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c r="CN242" s="143"/>
      <c r="CO242" s="143"/>
      <c r="CP242" s="143"/>
      <c r="CQ242" s="143"/>
      <c r="CR242" s="143"/>
      <c r="CS242" s="143"/>
      <c r="CT242" s="143"/>
      <c r="CU242" s="143"/>
      <c r="CV242" s="143"/>
      <c r="CW242" s="143"/>
      <c r="CX242" s="143"/>
      <c r="CY242" s="143"/>
      <c r="CZ242" s="143"/>
      <c r="DA242" s="143"/>
      <c r="DB242" s="143"/>
      <c r="DC242" s="143"/>
      <c r="DD242" s="143"/>
      <c r="DE242" s="25" t="s">
        <v>1244</v>
      </c>
    </row>
    <row r="243" spans="1:109" s="198" customFormat="1" ht="36" customHeight="1">
      <c r="A243" s="361">
        <v>30</v>
      </c>
      <c r="B243" s="373" t="s">
        <v>1048</v>
      </c>
      <c r="C243" s="376" t="s">
        <v>4</v>
      </c>
      <c r="D243" s="135" t="s">
        <v>1049</v>
      </c>
      <c r="E243" s="76" t="s">
        <v>4</v>
      </c>
      <c r="F243" s="76" t="s">
        <v>36</v>
      </c>
      <c r="G243" s="106" t="s">
        <v>1049</v>
      </c>
      <c r="H243" s="45" t="s">
        <v>1446</v>
      </c>
      <c r="I243" s="312"/>
      <c r="J243" s="312"/>
      <c r="K243" s="312" t="s">
        <v>25</v>
      </c>
      <c r="L243" s="139" t="s">
        <v>42</v>
      </c>
      <c r="M243" s="26"/>
      <c r="N243" s="26"/>
      <c r="O243" s="26"/>
      <c r="P243" s="26"/>
      <c r="Q243" s="26"/>
      <c r="R243" s="26"/>
      <c r="S243" s="26"/>
      <c r="T243" s="26" t="s">
        <v>36</v>
      </c>
      <c r="U243" s="26"/>
      <c r="V243" s="26"/>
      <c r="W243" s="189">
        <f t="shared" si="3"/>
        <v>1</v>
      </c>
      <c r="X243" s="70"/>
      <c r="Y243" s="70"/>
      <c r="Z243" s="70"/>
      <c r="AA243" s="70"/>
      <c r="AB243" s="190"/>
      <c r="AC243" s="190"/>
      <c r="AD243" s="190"/>
      <c r="AE243" s="190"/>
      <c r="AF243" s="190"/>
      <c r="AG243" s="190"/>
      <c r="AH243" s="190"/>
      <c r="AI243" s="190"/>
      <c r="AJ243" s="190"/>
      <c r="AK243" s="190"/>
      <c r="AL243" s="190"/>
      <c r="AM243" s="190"/>
      <c r="AN243" s="190"/>
      <c r="AO243" s="190"/>
      <c r="AP243" s="190"/>
      <c r="AQ243" s="190"/>
      <c r="AR243" s="190"/>
      <c r="AS243" s="190"/>
      <c r="AT243" s="190"/>
      <c r="AU243" s="190"/>
      <c r="AV243" s="190"/>
      <c r="AW243" s="190"/>
      <c r="AX243" s="195"/>
      <c r="AY243" s="195"/>
      <c r="AZ243" s="195"/>
      <c r="BA243" s="190"/>
      <c r="BB243" s="190"/>
      <c r="BC243" s="190"/>
      <c r="BD243" s="190"/>
      <c r="BE243" s="190"/>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c r="CN243" s="143"/>
      <c r="CO243" s="143"/>
      <c r="CP243" s="143"/>
      <c r="CQ243" s="143"/>
      <c r="CR243" s="143"/>
      <c r="CS243" s="143"/>
      <c r="CT243" s="143"/>
      <c r="CU243" s="143"/>
      <c r="CV243" s="143"/>
      <c r="CW243" s="143"/>
      <c r="CX243" s="143"/>
      <c r="CY243" s="143"/>
      <c r="CZ243" s="143"/>
      <c r="DA243" s="143"/>
      <c r="DB243" s="143"/>
      <c r="DC243" s="143"/>
      <c r="DD243" s="143"/>
      <c r="DE243" s="197"/>
    </row>
    <row r="244" spans="1:109" s="198" customFormat="1" ht="31.5">
      <c r="A244" s="362"/>
      <c r="B244" s="374"/>
      <c r="C244" s="377"/>
      <c r="D244" s="135" t="s">
        <v>1050</v>
      </c>
      <c r="E244" s="76" t="s">
        <v>4</v>
      </c>
      <c r="F244" s="76" t="s">
        <v>36</v>
      </c>
      <c r="G244" s="106" t="s">
        <v>1050</v>
      </c>
      <c r="H244" s="45" t="s">
        <v>1447</v>
      </c>
      <c r="I244" s="312"/>
      <c r="J244" s="312"/>
      <c r="K244" s="312" t="s">
        <v>25</v>
      </c>
      <c r="L244" s="139" t="s">
        <v>42</v>
      </c>
      <c r="M244" s="26"/>
      <c r="N244" s="26"/>
      <c r="O244" s="26"/>
      <c r="P244" s="26"/>
      <c r="Q244" s="26"/>
      <c r="R244" s="26"/>
      <c r="S244" s="26"/>
      <c r="T244" s="26" t="s">
        <v>36</v>
      </c>
      <c r="U244" s="26"/>
      <c r="V244" s="26"/>
      <c r="W244" s="189">
        <f t="shared" si="3"/>
        <v>1</v>
      </c>
      <c r="X244" s="70"/>
      <c r="Y244" s="70"/>
      <c r="Z244" s="70"/>
      <c r="AA244" s="70"/>
      <c r="AB244" s="190"/>
      <c r="AC244" s="190"/>
      <c r="AD244" s="190"/>
      <c r="AE244" s="190"/>
      <c r="AF244" s="190"/>
      <c r="AG244" s="190"/>
      <c r="AH244" s="190"/>
      <c r="AI244" s="190"/>
      <c r="AJ244" s="190"/>
      <c r="AK244" s="190"/>
      <c r="AL244" s="190"/>
      <c r="AM244" s="190"/>
      <c r="AN244" s="190"/>
      <c r="AO244" s="190"/>
      <c r="AP244" s="190"/>
      <c r="AQ244" s="190"/>
      <c r="AR244" s="190"/>
      <c r="AS244" s="190"/>
      <c r="AT244" s="190"/>
      <c r="AU244" s="190"/>
      <c r="AV244" s="190"/>
      <c r="AW244" s="190"/>
      <c r="AX244" s="195"/>
      <c r="AY244" s="195"/>
      <c r="AZ244" s="195"/>
      <c r="BA244" s="190"/>
      <c r="BB244" s="190"/>
      <c r="BC244" s="190"/>
      <c r="BD244" s="190"/>
      <c r="BE244" s="190"/>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c r="CN244" s="143"/>
      <c r="CO244" s="143"/>
      <c r="CP244" s="143"/>
      <c r="CQ244" s="143"/>
      <c r="CR244" s="143"/>
      <c r="CS244" s="143"/>
      <c r="CT244" s="143"/>
      <c r="CU244" s="143"/>
      <c r="CV244" s="143"/>
      <c r="CW244" s="143"/>
      <c r="CX244" s="143"/>
      <c r="CY244" s="143"/>
      <c r="CZ244" s="143"/>
      <c r="DA244" s="143"/>
      <c r="DB244" s="143"/>
      <c r="DC244" s="143"/>
      <c r="DD244" s="143"/>
      <c r="DE244" s="197"/>
    </row>
    <row r="245" spans="1:109" s="198" customFormat="1" ht="63">
      <c r="A245" s="362"/>
      <c r="B245" s="374"/>
      <c r="C245" s="377"/>
      <c r="D245" s="135" t="s">
        <v>1051</v>
      </c>
      <c r="E245" s="76" t="s">
        <v>4</v>
      </c>
      <c r="F245" s="76" t="s">
        <v>36</v>
      </c>
      <c r="G245" s="106" t="s">
        <v>1051</v>
      </c>
      <c r="H245" s="45" t="s">
        <v>1448</v>
      </c>
      <c r="I245" s="312"/>
      <c r="J245" s="312"/>
      <c r="K245" s="312" t="s">
        <v>25</v>
      </c>
      <c r="L245" s="139" t="s">
        <v>42</v>
      </c>
      <c r="M245" s="26"/>
      <c r="N245" s="26"/>
      <c r="O245" s="26"/>
      <c r="P245" s="26"/>
      <c r="Q245" s="26"/>
      <c r="R245" s="26"/>
      <c r="S245" s="26"/>
      <c r="T245" s="26" t="s">
        <v>36</v>
      </c>
      <c r="U245" s="26"/>
      <c r="V245" s="26"/>
      <c r="W245" s="189">
        <f t="shared" si="3"/>
        <v>1</v>
      </c>
      <c r="X245" s="70"/>
      <c r="Y245" s="70"/>
      <c r="Z245" s="70"/>
      <c r="AA245" s="70"/>
      <c r="AB245" s="190"/>
      <c r="AC245" s="190"/>
      <c r="AD245" s="190"/>
      <c r="AE245" s="190"/>
      <c r="AF245" s="190"/>
      <c r="AG245" s="190"/>
      <c r="AH245" s="190"/>
      <c r="AI245" s="190"/>
      <c r="AJ245" s="190"/>
      <c r="AK245" s="190"/>
      <c r="AL245" s="190"/>
      <c r="AM245" s="190"/>
      <c r="AN245" s="190"/>
      <c r="AO245" s="190"/>
      <c r="AP245" s="190"/>
      <c r="AQ245" s="190"/>
      <c r="AR245" s="190"/>
      <c r="AS245" s="190"/>
      <c r="AT245" s="190"/>
      <c r="AU245" s="190"/>
      <c r="AV245" s="190"/>
      <c r="AW245" s="190"/>
      <c r="AX245" s="195"/>
      <c r="AY245" s="195"/>
      <c r="AZ245" s="195"/>
      <c r="BA245" s="190"/>
      <c r="BB245" s="190"/>
      <c r="BC245" s="190"/>
      <c r="BD245" s="190"/>
      <c r="BE245" s="190"/>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c r="CN245" s="143"/>
      <c r="CO245" s="143"/>
      <c r="CP245" s="143"/>
      <c r="CQ245" s="143"/>
      <c r="CR245" s="143"/>
      <c r="CS245" s="143"/>
      <c r="CT245" s="143"/>
      <c r="CU245" s="143"/>
      <c r="CV245" s="143"/>
      <c r="CW245" s="143"/>
      <c r="CX245" s="143"/>
      <c r="CY245" s="143"/>
      <c r="CZ245" s="143"/>
      <c r="DA245" s="143"/>
      <c r="DB245" s="143"/>
      <c r="DC245" s="143"/>
      <c r="DD245" s="143"/>
      <c r="DE245" s="197"/>
    </row>
    <row r="246" spans="1:109" s="198" customFormat="1" ht="31.5">
      <c r="A246" s="363"/>
      <c r="B246" s="375"/>
      <c r="C246" s="378"/>
      <c r="D246" s="135" t="s">
        <v>1052</v>
      </c>
      <c r="E246" s="76" t="s">
        <v>4</v>
      </c>
      <c r="F246" s="76" t="s">
        <v>36</v>
      </c>
      <c r="G246" s="106" t="s">
        <v>1052</v>
      </c>
      <c r="H246" s="45" t="s">
        <v>1449</v>
      </c>
      <c r="I246" s="312"/>
      <c r="J246" s="312"/>
      <c r="K246" s="312" t="s">
        <v>25</v>
      </c>
      <c r="L246" s="139" t="s">
        <v>42</v>
      </c>
      <c r="M246" s="26"/>
      <c r="N246" s="26"/>
      <c r="O246" s="26"/>
      <c r="P246" s="26"/>
      <c r="Q246" s="26"/>
      <c r="R246" s="26"/>
      <c r="S246" s="26"/>
      <c r="T246" s="26" t="s">
        <v>36</v>
      </c>
      <c r="U246" s="26"/>
      <c r="V246" s="26"/>
      <c r="W246" s="189">
        <f t="shared" si="3"/>
        <v>1</v>
      </c>
      <c r="X246" s="70"/>
      <c r="Y246" s="70"/>
      <c r="Z246" s="70"/>
      <c r="AA246" s="70"/>
      <c r="AB246" s="190"/>
      <c r="AC246" s="190"/>
      <c r="AD246" s="190"/>
      <c r="AE246" s="190"/>
      <c r="AF246" s="190"/>
      <c r="AG246" s="190"/>
      <c r="AH246" s="190"/>
      <c r="AI246" s="190"/>
      <c r="AJ246" s="190"/>
      <c r="AK246" s="190"/>
      <c r="AL246" s="190"/>
      <c r="AM246" s="190"/>
      <c r="AN246" s="190"/>
      <c r="AO246" s="190"/>
      <c r="AP246" s="190"/>
      <c r="AQ246" s="190"/>
      <c r="AR246" s="190"/>
      <c r="AS246" s="190"/>
      <c r="AT246" s="190"/>
      <c r="AU246" s="190"/>
      <c r="AV246" s="190"/>
      <c r="AW246" s="190"/>
      <c r="AX246" s="195"/>
      <c r="AY246" s="195"/>
      <c r="AZ246" s="195"/>
      <c r="BA246" s="190"/>
      <c r="BB246" s="190"/>
      <c r="BC246" s="190"/>
      <c r="BD246" s="190"/>
      <c r="BE246" s="190"/>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c r="CN246" s="143"/>
      <c r="CO246" s="143"/>
      <c r="CP246" s="143"/>
      <c r="CQ246" s="143"/>
      <c r="CR246" s="143"/>
      <c r="CS246" s="143"/>
      <c r="CT246" s="143"/>
      <c r="CU246" s="143"/>
      <c r="CV246" s="143"/>
      <c r="CW246" s="143"/>
      <c r="CX246" s="143"/>
      <c r="CY246" s="143"/>
      <c r="CZ246" s="143"/>
      <c r="DA246" s="143"/>
      <c r="DB246" s="143"/>
      <c r="DC246" s="143"/>
      <c r="DD246" s="143"/>
      <c r="DE246" s="197"/>
    </row>
    <row r="247" spans="1:109" s="198" customFormat="1" ht="78.75">
      <c r="A247" s="292">
        <v>31</v>
      </c>
      <c r="B247" s="202" t="s">
        <v>1251</v>
      </c>
      <c r="C247" s="312" t="s">
        <v>2</v>
      </c>
      <c r="D247" s="135" t="s">
        <v>1252</v>
      </c>
      <c r="E247" s="76"/>
      <c r="F247" s="76"/>
      <c r="G247" s="116" t="s">
        <v>1252</v>
      </c>
      <c r="H247" s="283" t="s">
        <v>1535</v>
      </c>
      <c r="I247" s="312"/>
      <c r="J247" s="312"/>
      <c r="K247" s="312" t="s">
        <v>25</v>
      </c>
      <c r="L247" s="139" t="s">
        <v>42</v>
      </c>
      <c r="M247" s="26"/>
      <c r="N247" s="26"/>
      <c r="O247" s="26"/>
      <c r="P247" s="26"/>
      <c r="Q247" s="26"/>
      <c r="R247" s="26"/>
      <c r="S247" s="26"/>
      <c r="T247" s="26" t="s">
        <v>36</v>
      </c>
      <c r="U247" s="26"/>
      <c r="V247" s="26"/>
      <c r="W247" s="189">
        <f t="shared" si="3"/>
        <v>1</v>
      </c>
      <c r="X247" s="70"/>
      <c r="Y247" s="70"/>
      <c r="Z247" s="70"/>
      <c r="AA247" s="70"/>
      <c r="AB247" s="190"/>
      <c r="AC247" s="190"/>
      <c r="AD247" s="190"/>
      <c r="AE247" s="190"/>
      <c r="AF247" s="190"/>
      <c r="AG247" s="190"/>
      <c r="AH247" s="190"/>
      <c r="AI247" s="190"/>
      <c r="AJ247" s="190"/>
      <c r="AK247" s="190"/>
      <c r="AL247" s="190"/>
      <c r="AM247" s="190"/>
      <c r="AN247" s="190"/>
      <c r="AO247" s="190"/>
      <c r="AP247" s="190"/>
      <c r="AQ247" s="190"/>
      <c r="AR247" s="190"/>
      <c r="AS247" s="190"/>
      <c r="AT247" s="190"/>
      <c r="AU247" s="190"/>
      <c r="AV247" s="190"/>
      <c r="AW247" s="190"/>
      <c r="AX247" s="195"/>
      <c r="AY247" s="195"/>
      <c r="AZ247" s="195"/>
      <c r="BA247" s="190"/>
      <c r="BB247" s="190"/>
      <c r="BC247" s="190"/>
      <c r="BD247" s="190"/>
      <c r="BE247" s="190"/>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c r="CN247" s="143"/>
      <c r="CO247" s="143"/>
      <c r="CP247" s="143"/>
      <c r="CQ247" s="143"/>
      <c r="CR247" s="143"/>
      <c r="CS247" s="143"/>
      <c r="CT247" s="143"/>
      <c r="CU247" s="143"/>
      <c r="CV247" s="143"/>
      <c r="CW247" s="143"/>
      <c r="CX247" s="143"/>
      <c r="CY247" s="143"/>
      <c r="CZ247" s="143"/>
      <c r="DA247" s="143"/>
      <c r="DB247" s="143"/>
      <c r="DC247" s="143"/>
      <c r="DD247" s="143"/>
      <c r="DE247" s="25" t="s">
        <v>1383</v>
      </c>
    </row>
    <row r="248" spans="1:109" s="198" customFormat="1" ht="78.75">
      <c r="A248" s="26">
        <v>34</v>
      </c>
      <c r="B248" s="135" t="s">
        <v>1253</v>
      </c>
      <c r="C248" s="312" t="s">
        <v>2</v>
      </c>
      <c r="D248" s="135" t="s">
        <v>1254</v>
      </c>
      <c r="E248" s="76"/>
      <c r="F248" s="76"/>
      <c r="G248" s="116" t="s">
        <v>1254</v>
      </c>
      <c r="H248" s="283" t="s">
        <v>1536</v>
      </c>
      <c r="I248" s="312"/>
      <c r="J248" s="312"/>
      <c r="K248" s="312" t="s">
        <v>25</v>
      </c>
      <c r="L248" s="139" t="s">
        <v>42</v>
      </c>
      <c r="M248" s="26"/>
      <c r="N248" s="26"/>
      <c r="O248" s="26"/>
      <c r="P248" s="26"/>
      <c r="Q248" s="26"/>
      <c r="R248" s="26"/>
      <c r="S248" s="26"/>
      <c r="T248" s="26" t="s">
        <v>36</v>
      </c>
      <c r="U248" s="26"/>
      <c r="V248" s="26"/>
      <c r="W248" s="189">
        <f t="shared" si="3"/>
        <v>1</v>
      </c>
      <c r="X248" s="70"/>
      <c r="Y248" s="70"/>
      <c r="Z248" s="70"/>
      <c r="AA248" s="70"/>
      <c r="AB248" s="190"/>
      <c r="AC248" s="190"/>
      <c r="AD248" s="190"/>
      <c r="AE248" s="190"/>
      <c r="AF248" s="190"/>
      <c r="AG248" s="190"/>
      <c r="AH248" s="190"/>
      <c r="AI248" s="190"/>
      <c r="AJ248" s="190"/>
      <c r="AK248" s="190"/>
      <c r="AL248" s="190"/>
      <c r="AM248" s="190"/>
      <c r="AN248" s="190"/>
      <c r="AO248" s="190"/>
      <c r="AP248" s="190"/>
      <c r="AQ248" s="190"/>
      <c r="AR248" s="190"/>
      <c r="AS248" s="190"/>
      <c r="AT248" s="190"/>
      <c r="AU248" s="190"/>
      <c r="AV248" s="190"/>
      <c r="AW248" s="190"/>
      <c r="AX248" s="195"/>
      <c r="AY248" s="195"/>
      <c r="AZ248" s="195"/>
      <c r="BA248" s="190"/>
      <c r="BB248" s="190"/>
      <c r="BC248" s="190"/>
      <c r="BD248" s="190"/>
      <c r="BE248" s="190"/>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c r="CN248" s="143"/>
      <c r="CO248" s="143"/>
      <c r="CP248" s="143"/>
      <c r="CQ248" s="143"/>
      <c r="CR248" s="143"/>
      <c r="CS248" s="143"/>
      <c r="CT248" s="143"/>
      <c r="CU248" s="143"/>
      <c r="CV248" s="143"/>
      <c r="CW248" s="143"/>
      <c r="CX248" s="143"/>
      <c r="CY248" s="143"/>
      <c r="CZ248" s="143"/>
      <c r="DA248" s="143"/>
      <c r="DB248" s="143"/>
      <c r="DC248" s="143"/>
      <c r="DD248" s="143"/>
      <c r="DE248" s="25" t="s">
        <v>1384</v>
      </c>
    </row>
    <row r="249" spans="1:109">
      <c r="A249" s="364" t="s">
        <v>298</v>
      </c>
      <c r="B249" s="365"/>
      <c r="C249" s="365"/>
      <c r="D249" s="366"/>
      <c r="E249" s="137" t="s">
        <v>27</v>
      </c>
      <c r="F249" s="137"/>
      <c r="G249" s="137"/>
      <c r="H249" s="137"/>
      <c r="I249" s="137"/>
      <c r="J249" s="137"/>
      <c r="K249" s="137" t="s">
        <v>27</v>
      </c>
      <c r="L249" s="137" t="s">
        <v>27</v>
      </c>
      <c r="M249" s="137" t="s">
        <v>33</v>
      </c>
      <c r="N249" s="137" t="s">
        <v>27</v>
      </c>
      <c r="O249" s="137" t="s">
        <v>27</v>
      </c>
      <c r="P249" s="137" t="s">
        <v>27</v>
      </c>
      <c r="Q249" s="137" t="s">
        <v>27</v>
      </c>
      <c r="R249" s="137" t="s">
        <v>27</v>
      </c>
      <c r="S249" s="137" t="s">
        <v>27</v>
      </c>
      <c r="T249" s="137" t="s">
        <v>27</v>
      </c>
      <c r="U249" s="137" t="s">
        <v>27</v>
      </c>
      <c r="V249" s="137" t="s">
        <v>27</v>
      </c>
      <c r="W249" s="137"/>
      <c r="X249" s="137"/>
      <c r="Y249" s="137"/>
      <c r="Z249" s="13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c r="CN249" s="143"/>
      <c r="CO249" s="143"/>
      <c r="CP249" s="143"/>
      <c r="CQ249" s="143"/>
      <c r="CR249" s="143"/>
      <c r="CS249" s="143"/>
      <c r="CT249" s="143"/>
      <c r="CU249" s="143"/>
      <c r="CV249" s="143"/>
      <c r="CW249" s="143"/>
      <c r="CX249" s="143"/>
      <c r="CY249" s="143"/>
      <c r="CZ249" s="143"/>
      <c r="DA249" s="143"/>
      <c r="DB249" s="143"/>
      <c r="DC249" s="143"/>
      <c r="DD249" s="143"/>
      <c r="DE249" s="143"/>
    </row>
    <row r="250" spans="1:109" s="198" customFormat="1" ht="36" customHeight="1">
      <c r="A250" s="361">
        <v>39</v>
      </c>
      <c r="B250" s="352" t="s">
        <v>299</v>
      </c>
      <c r="C250" s="320" t="s">
        <v>3</v>
      </c>
      <c r="D250" s="352" t="s">
        <v>300</v>
      </c>
      <c r="E250" s="320" t="s">
        <v>3</v>
      </c>
      <c r="F250" s="320"/>
      <c r="G250" s="288" t="s">
        <v>724</v>
      </c>
      <c r="H250" s="144" t="s">
        <v>725</v>
      </c>
      <c r="I250" s="312" t="s">
        <v>612</v>
      </c>
      <c r="J250" s="312" t="s">
        <v>981</v>
      </c>
      <c r="K250" s="312" t="s">
        <v>25</v>
      </c>
      <c r="L250" s="139" t="s">
        <v>42</v>
      </c>
      <c r="M250" s="113">
        <v>1</v>
      </c>
      <c r="N250" s="26"/>
      <c r="O250" s="26"/>
      <c r="P250" s="26"/>
      <c r="Q250" s="26"/>
      <c r="R250" s="26"/>
      <c r="S250" s="26" t="s">
        <v>36</v>
      </c>
      <c r="T250" s="26"/>
      <c r="U250" s="26"/>
      <c r="V250" s="26"/>
      <c r="W250" s="189">
        <f t="shared" si="3"/>
        <v>1</v>
      </c>
      <c r="X250" s="70"/>
      <c r="Y250" s="70"/>
      <c r="Z250" s="70"/>
      <c r="AA250" s="70"/>
      <c r="AB250" s="190"/>
      <c r="AC250" s="190"/>
      <c r="AD250" s="190"/>
      <c r="AE250" s="190"/>
      <c r="AF250" s="190"/>
      <c r="AG250" s="190"/>
      <c r="AH250" s="190"/>
      <c r="AI250" s="190"/>
      <c r="AJ250" s="190"/>
      <c r="AK250" s="190"/>
      <c r="AL250" s="190"/>
      <c r="AM250" s="190"/>
      <c r="AN250" s="190"/>
      <c r="AO250" s="190"/>
      <c r="AP250" s="190"/>
      <c r="AQ250" s="190"/>
      <c r="AR250" s="190"/>
      <c r="AS250" s="190"/>
      <c r="AT250" s="70" t="s">
        <v>898</v>
      </c>
      <c r="AU250" s="70"/>
      <c r="AV250" s="70"/>
      <c r="AW250" s="70"/>
      <c r="AX250" s="190"/>
      <c r="AY250" s="190"/>
      <c r="AZ250" s="190"/>
      <c r="BA250" s="190"/>
      <c r="BB250" s="190"/>
      <c r="BC250" s="190"/>
      <c r="BD250" s="190"/>
      <c r="BE250" s="190"/>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c r="CN250" s="143"/>
      <c r="CO250" s="143"/>
      <c r="CP250" s="143"/>
      <c r="CQ250" s="143"/>
      <c r="CR250" s="143"/>
      <c r="CS250" s="143"/>
      <c r="CT250" s="143"/>
      <c r="CU250" s="143"/>
      <c r="CV250" s="143"/>
      <c r="CW250" s="143"/>
      <c r="CX250" s="143"/>
      <c r="CY250" s="143"/>
      <c r="CZ250" s="143"/>
      <c r="DA250" s="143"/>
      <c r="DB250" s="143"/>
      <c r="DC250" s="143"/>
      <c r="DD250" s="143"/>
      <c r="DE250" s="197"/>
    </row>
    <row r="251" spans="1:109" s="198" customFormat="1" ht="36" customHeight="1">
      <c r="A251" s="362"/>
      <c r="B251" s="353"/>
      <c r="C251" s="321"/>
      <c r="D251" s="353"/>
      <c r="E251" s="321"/>
      <c r="F251" s="321"/>
      <c r="G251" s="45" t="s">
        <v>726</v>
      </c>
      <c r="H251" s="45" t="s">
        <v>728</v>
      </c>
      <c r="I251" s="312" t="s">
        <v>612</v>
      </c>
      <c r="J251" s="312" t="s">
        <v>981</v>
      </c>
      <c r="K251" s="312" t="s">
        <v>25</v>
      </c>
      <c r="L251" s="139" t="s">
        <v>42</v>
      </c>
      <c r="M251" s="113"/>
      <c r="N251" s="26"/>
      <c r="O251" s="26"/>
      <c r="P251" s="26"/>
      <c r="Q251" s="26"/>
      <c r="R251" s="26"/>
      <c r="S251" s="26" t="s">
        <v>36</v>
      </c>
      <c r="T251" s="26"/>
      <c r="U251" s="26"/>
      <c r="V251" s="26"/>
      <c r="W251" s="189">
        <f t="shared" si="3"/>
        <v>1</v>
      </c>
      <c r="X251" s="70"/>
      <c r="Y251" s="70"/>
      <c r="Z251" s="70"/>
      <c r="AA251" s="70"/>
      <c r="AB251" s="190"/>
      <c r="AC251" s="190"/>
      <c r="AD251" s="190"/>
      <c r="AE251" s="190"/>
      <c r="AF251" s="190"/>
      <c r="AG251" s="190"/>
      <c r="AH251" s="190"/>
      <c r="AI251" s="190"/>
      <c r="AJ251" s="190"/>
      <c r="AK251" s="190"/>
      <c r="AL251" s="190"/>
      <c r="AM251" s="190"/>
      <c r="AN251" s="190"/>
      <c r="AO251" s="190"/>
      <c r="AP251" s="190"/>
      <c r="AQ251" s="190"/>
      <c r="AR251" s="190"/>
      <c r="AS251" s="190"/>
      <c r="AT251" s="70"/>
      <c r="AU251" s="70"/>
      <c r="AV251" s="70"/>
      <c r="AW251" s="70"/>
      <c r="AX251" s="190"/>
      <c r="AY251" s="190"/>
      <c r="AZ251" s="190"/>
      <c r="BA251" s="190"/>
      <c r="BB251" s="190"/>
      <c r="BC251" s="190"/>
      <c r="BD251" s="190"/>
      <c r="BE251" s="190"/>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c r="CN251" s="143"/>
      <c r="CO251" s="143"/>
      <c r="CP251" s="143"/>
      <c r="CQ251" s="143"/>
      <c r="CR251" s="143"/>
      <c r="CS251" s="143"/>
      <c r="CT251" s="143"/>
      <c r="CU251" s="143"/>
      <c r="CV251" s="143"/>
      <c r="CW251" s="143"/>
      <c r="CX251" s="143"/>
      <c r="CY251" s="143"/>
      <c r="CZ251" s="143"/>
      <c r="DA251" s="143"/>
      <c r="DB251" s="143"/>
      <c r="DC251" s="143"/>
      <c r="DD251" s="143"/>
      <c r="DE251" s="197"/>
    </row>
    <row r="252" spans="1:109" s="198" customFormat="1" ht="36" customHeight="1">
      <c r="A252" s="363"/>
      <c r="B252" s="354"/>
      <c r="C252" s="322"/>
      <c r="D252" s="354"/>
      <c r="E252" s="322"/>
      <c r="F252" s="322"/>
      <c r="G252" s="45" t="s">
        <v>727</v>
      </c>
      <c r="H252" s="144" t="s">
        <v>929</v>
      </c>
      <c r="I252" s="312" t="s">
        <v>612</v>
      </c>
      <c r="J252" s="312" t="s">
        <v>981</v>
      </c>
      <c r="K252" s="312" t="s">
        <v>25</v>
      </c>
      <c r="L252" s="139" t="s">
        <v>42</v>
      </c>
      <c r="M252" s="113"/>
      <c r="N252" s="26"/>
      <c r="O252" s="26"/>
      <c r="P252" s="26"/>
      <c r="Q252" s="26"/>
      <c r="R252" s="26"/>
      <c r="S252" s="26" t="s">
        <v>36</v>
      </c>
      <c r="T252" s="26"/>
      <c r="U252" s="26"/>
      <c r="V252" s="26"/>
      <c r="W252" s="189">
        <f t="shared" si="3"/>
        <v>1</v>
      </c>
      <c r="X252" s="70"/>
      <c r="Y252" s="70"/>
      <c r="Z252" s="70"/>
      <c r="AA252" s="70"/>
      <c r="AB252" s="190"/>
      <c r="AC252" s="190"/>
      <c r="AD252" s="190"/>
      <c r="AE252" s="190"/>
      <c r="AF252" s="190"/>
      <c r="AG252" s="190"/>
      <c r="AH252" s="190"/>
      <c r="AI252" s="190"/>
      <c r="AJ252" s="190"/>
      <c r="AK252" s="190"/>
      <c r="AL252" s="190"/>
      <c r="AM252" s="190"/>
      <c r="AN252" s="190"/>
      <c r="AO252" s="190"/>
      <c r="AP252" s="190"/>
      <c r="AQ252" s="190"/>
      <c r="AR252" s="190"/>
      <c r="AS252" s="190"/>
      <c r="AT252" s="70"/>
      <c r="AU252" s="70"/>
      <c r="AV252" s="70"/>
      <c r="AW252" s="70" t="s">
        <v>898</v>
      </c>
      <c r="AX252" s="190"/>
      <c r="AY252" s="190"/>
      <c r="AZ252" s="190"/>
      <c r="BA252" s="190"/>
      <c r="BB252" s="190"/>
      <c r="BC252" s="190"/>
      <c r="BD252" s="190"/>
      <c r="BE252" s="190"/>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c r="CN252" s="143"/>
      <c r="CO252" s="143"/>
      <c r="CP252" s="143"/>
      <c r="CQ252" s="143"/>
      <c r="CR252" s="143"/>
      <c r="CS252" s="143"/>
      <c r="CT252" s="143"/>
      <c r="CU252" s="143"/>
      <c r="CV252" s="143"/>
      <c r="CW252" s="143"/>
      <c r="CX252" s="143"/>
      <c r="CY252" s="143"/>
      <c r="CZ252" s="143"/>
      <c r="DA252" s="143"/>
      <c r="DB252" s="143"/>
      <c r="DC252" s="143"/>
      <c r="DD252" s="143"/>
      <c r="DE252" s="197"/>
    </row>
    <row r="253" spans="1:109" s="198" customFormat="1" ht="63">
      <c r="A253" s="26">
        <v>40</v>
      </c>
      <c r="B253" s="311" t="s">
        <v>301</v>
      </c>
      <c r="C253" s="312" t="s">
        <v>3</v>
      </c>
      <c r="D253" s="311" t="s">
        <v>302</v>
      </c>
      <c r="E253" s="312" t="s">
        <v>3</v>
      </c>
      <c r="F253" s="312"/>
      <c r="G253" s="311" t="s">
        <v>302</v>
      </c>
      <c r="H253" s="311" t="s">
        <v>729</v>
      </c>
      <c r="I253" s="312" t="s">
        <v>612</v>
      </c>
      <c r="J253" s="312" t="s">
        <v>981</v>
      </c>
      <c r="K253" s="312" t="s">
        <v>25</v>
      </c>
      <c r="L253" s="139" t="s">
        <v>42</v>
      </c>
      <c r="M253" s="113"/>
      <c r="N253" s="26"/>
      <c r="O253" s="26"/>
      <c r="P253" s="26"/>
      <c r="Q253" s="26"/>
      <c r="R253" s="26"/>
      <c r="S253" s="26" t="s">
        <v>36</v>
      </c>
      <c r="T253" s="26"/>
      <c r="U253" s="26"/>
      <c r="V253" s="26"/>
      <c r="W253" s="189">
        <f t="shared" si="3"/>
        <v>1</v>
      </c>
      <c r="X253" s="190"/>
      <c r="Y253" s="190"/>
      <c r="Z253" s="190"/>
      <c r="AA253" s="190"/>
      <c r="AB253" s="190"/>
      <c r="AC253" s="190"/>
      <c r="AD253" s="190"/>
      <c r="AE253" s="190"/>
      <c r="AF253" s="190"/>
      <c r="AG253" s="190"/>
      <c r="AH253" s="190"/>
      <c r="AI253" s="190"/>
      <c r="AJ253" s="190"/>
      <c r="AK253" s="190"/>
      <c r="AL253" s="190"/>
      <c r="AM253" s="190"/>
      <c r="AN253" s="190"/>
      <c r="AO253" s="190"/>
      <c r="AP253" s="190"/>
      <c r="AQ253" s="190"/>
      <c r="AR253" s="190"/>
      <c r="AS253" s="190"/>
      <c r="AT253" s="70"/>
      <c r="AU253" s="70"/>
      <c r="AV253" s="70"/>
      <c r="AW253" s="70"/>
      <c r="AX253" s="190"/>
      <c r="AY253" s="190"/>
      <c r="AZ253" s="190"/>
      <c r="BA253" s="190"/>
      <c r="BB253" s="190"/>
      <c r="BC253" s="190"/>
      <c r="BD253" s="190"/>
      <c r="BE253" s="190"/>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c r="CN253" s="143"/>
      <c r="CO253" s="143"/>
      <c r="CP253" s="143"/>
      <c r="CQ253" s="143"/>
      <c r="CR253" s="143"/>
      <c r="CS253" s="143"/>
      <c r="CT253" s="143"/>
      <c r="CU253" s="143"/>
      <c r="CV253" s="143"/>
      <c r="CW253" s="143"/>
      <c r="CX253" s="143"/>
      <c r="CY253" s="143"/>
      <c r="CZ253" s="143"/>
      <c r="DA253" s="143"/>
      <c r="DB253" s="143"/>
      <c r="DC253" s="143"/>
      <c r="DD253" s="143"/>
      <c r="DE253" s="197"/>
    </row>
    <row r="254" spans="1:109" s="198" customFormat="1" ht="47.25" customHeight="1">
      <c r="A254" s="361">
        <v>41</v>
      </c>
      <c r="B254" s="311" t="s">
        <v>736</v>
      </c>
      <c r="C254" s="320" t="s">
        <v>3</v>
      </c>
      <c r="D254" s="352" t="s">
        <v>303</v>
      </c>
      <c r="E254" s="320" t="s">
        <v>3</v>
      </c>
      <c r="F254" s="320"/>
      <c r="G254" s="45" t="s">
        <v>730</v>
      </c>
      <c r="H254" s="45" t="s">
        <v>731</v>
      </c>
      <c r="I254" s="312" t="s">
        <v>612</v>
      </c>
      <c r="J254" s="312" t="s">
        <v>981</v>
      </c>
      <c r="K254" s="312" t="s">
        <v>25</v>
      </c>
      <c r="L254" s="139" t="s">
        <v>42</v>
      </c>
      <c r="M254" s="113">
        <v>1</v>
      </c>
      <c r="N254" s="26"/>
      <c r="O254" s="26"/>
      <c r="P254" s="26"/>
      <c r="Q254" s="26"/>
      <c r="R254" s="26" t="s">
        <v>36</v>
      </c>
      <c r="S254" s="26"/>
      <c r="T254" s="26"/>
      <c r="U254" s="26"/>
      <c r="V254" s="26"/>
      <c r="W254" s="189">
        <f t="shared" si="3"/>
        <v>1</v>
      </c>
      <c r="X254" s="190"/>
      <c r="Y254" s="190"/>
      <c r="Z254" s="190"/>
      <c r="AA254" s="190"/>
      <c r="AB254" s="190"/>
      <c r="AC254" s="190"/>
      <c r="AD254" s="190"/>
      <c r="AE254" s="190"/>
      <c r="AF254" s="190"/>
      <c r="AG254" s="190"/>
      <c r="AH254" s="190"/>
      <c r="AI254" s="190"/>
      <c r="AJ254" s="190"/>
      <c r="AK254" s="190"/>
      <c r="AL254" s="190"/>
      <c r="AM254" s="190"/>
      <c r="AN254" s="194"/>
      <c r="AO254" s="194" t="s">
        <v>899</v>
      </c>
      <c r="AP254" s="194"/>
      <c r="AQ254" s="194"/>
      <c r="AR254" s="194"/>
      <c r="AS254" s="194"/>
      <c r="AT254" s="190"/>
      <c r="AU254" s="190"/>
      <c r="AV254" s="190"/>
      <c r="AW254" s="190"/>
      <c r="AX254" s="190"/>
      <c r="AY254" s="190"/>
      <c r="AZ254" s="190"/>
      <c r="BA254" s="190"/>
      <c r="BB254" s="190"/>
      <c r="BC254" s="190"/>
      <c r="BD254" s="190"/>
      <c r="BE254" s="190"/>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c r="CN254" s="143"/>
      <c r="CO254" s="143"/>
      <c r="CP254" s="143"/>
      <c r="CQ254" s="143"/>
      <c r="CR254" s="143"/>
      <c r="CS254" s="143"/>
      <c r="CT254" s="143"/>
      <c r="CU254" s="143"/>
      <c r="CV254" s="143"/>
      <c r="CW254" s="143"/>
      <c r="CX254" s="143"/>
      <c r="CY254" s="143"/>
      <c r="CZ254" s="143"/>
      <c r="DA254" s="143"/>
      <c r="DB254" s="143"/>
      <c r="DC254" s="143"/>
      <c r="DD254" s="143"/>
      <c r="DE254" s="197"/>
    </row>
    <row r="255" spans="1:109" s="198" customFormat="1" ht="47.25" customHeight="1">
      <c r="A255" s="362"/>
      <c r="B255" s="311" t="s">
        <v>737</v>
      </c>
      <c r="C255" s="321"/>
      <c r="D255" s="353"/>
      <c r="E255" s="321"/>
      <c r="F255" s="321"/>
      <c r="G255" s="45" t="s">
        <v>732</v>
      </c>
      <c r="H255" s="45" t="s">
        <v>733</v>
      </c>
      <c r="I255" s="312" t="s">
        <v>612</v>
      </c>
      <c r="J255" s="312" t="s">
        <v>981</v>
      </c>
      <c r="K255" s="312" t="s">
        <v>25</v>
      </c>
      <c r="L255" s="139" t="s">
        <v>42</v>
      </c>
      <c r="M255" s="113"/>
      <c r="N255" s="26"/>
      <c r="O255" s="26"/>
      <c r="P255" s="26"/>
      <c r="Q255" s="26"/>
      <c r="R255" s="26" t="s">
        <v>36</v>
      </c>
      <c r="S255" s="26"/>
      <c r="T255" s="26"/>
      <c r="U255" s="26"/>
      <c r="V255" s="26"/>
      <c r="W255" s="189">
        <f t="shared" si="3"/>
        <v>1</v>
      </c>
      <c r="X255" s="190"/>
      <c r="Y255" s="190"/>
      <c r="Z255" s="190"/>
      <c r="AA255" s="190"/>
      <c r="AB255" s="190"/>
      <c r="AC255" s="190"/>
      <c r="AD255" s="190"/>
      <c r="AE255" s="190"/>
      <c r="AF255" s="190"/>
      <c r="AG255" s="190"/>
      <c r="AH255" s="190"/>
      <c r="AI255" s="190"/>
      <c r="AJ255" s="190"/>
      <c r="AK255" s="190"/>
      <c r="AL255" s="190"/>
      <c r="AM255" s="190"/>
      <c r="AN255" s="194"/>
      <c r="AO255" s="194"/>
      <c r="AP255" s="194"/>
      <c r="AQ255" s="194"/>
      <c r="AR255" s="194"/>
      <c r="AS255" s="194"/>
      <c r="AT255" s="190"/>
      <c r="AU255" s="190"/>
      <c r="AV255" s="190"/>
      <c r="AW255" s="190"/>
      <c r="AX255" s="190"/>
      <c r="AY255" s="190"/>
      <c r="AZ255" s="190"/>
      <c r="BA255" s="190"/>
      <c r="BB255" s="190"/>
      <c r="BC255" s="190"/>
      <c r="BD255" s="190"/>
      <c r="BE255" s="190"/>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c r="CN255" s="143"/>
      <c r="CO255" s="143"/>
      <c r="CP255" s="143"/>
      <c r="CQ255" s="143"/>
      <c r="CR255" s="143"/>
      <c r="CS255" s="143"/>
      <c r="CT255" s="143"/>
      <c r="CU255" s="143"/>
      <c r="CV255" s="143"/>
      <c r="CW255" s="143"/>
      <c r="CX255" s="143"/>
      <c r="CY255" s="143"/>
      <c r="CZ255" s="143"/>
      <c r="DA255" s="143"/>
      <c r="DB255" s="143"/>
      <c r="DC255" s="143"/>
      <c r="DD255" s="143"/>
      <c r="DE255" s="197"/>
    </row>
    <row r="256" spans="1:109" s="198" customFormat="1" ht="47.25" customHeight="1">
      <c r="A256" s="363"/>
      <c r="B256" s="311" t="s">
        <v>738</v>
      </c>
      <c r="C256" s="322"/>
      <c r="D256" s="354"/>
      <c r="E256" s="322"/>
      <c r="F256" s="322"/>
      <c r="G256" s="46" t="s">
        <v>734</v>
      </c>
      <c r="H256" s="46" t="s">
        <v>735</v>
      </c>
      <c r="I256" s="312" t="s">
        <v>612</v>
      </c>
      <c r="J256" s="312" t="s">
        <v>981</v>
      </c>
      <c r="K256" s="312" t="s">
        <v>25</v>
      </c>
      <c r="L256" s="139" t="s">
        <v>42</v>
      </c>
      <c r="M256" s="113"/>
      <c r="N256" s="26"/>
      <c r="O256" s="26"/>
      <c r="P256" s="26"/>
      <c r="Q256" s="26"/>
      <c r="R256" s="26" t="s">
        <v>36</v>
      </c>
      <c r="S256" s="26"/>
      <c r="T256" s="26"/>
      <c r="U256" s="26"/>
      <c r="V256" s="26"/>
      <c r="W256" s="189">
        <f t="shared" si="3"/>
        <v>1</v>
      </c>
      <c r="X256" s="190"/>
      <c r="Y256" s="190"/>
      <c r="Z256" s="190"/>
      <c r="AA256" s="190"/>
      <c r="AB256" s="190"/>
      <c r="AC256" s="190"/>
      <c r="AD256" s="190"/>
      <c r="AE256" s="190"/>
      <c r="AF256" s="190"/>
      <c r="AG256" s="190"/>
      <c r="AH256" s="190"/>
      <c r="AI256" s="190"/>
      <c r="AJ256" s="190"/>
      <c r="AK256" s="190"/>
      <c r="AL256" s="190"/>
      <c r="AM256" s="190"/>
      <c r="AN256" s="194"/>
      <c r="AO256" s="194"/>
      <c r="AP256" s="194"/>
      <c r="AQ256" s="194"/>
      <c r="AR256" s="194"/>
      <c r="AS256" s="194"/>
      <c r="AT256" s="190"/>
      <c r="AU256" s="190"/>
      <c r="AV256" s="190"/>
      <c r="AW256" s="190"/>
      <c r="AX256" s="190"/>
      <c r="AY256" s="190"/>
      <c r="AZ256" s="190"/>
      <c r="BA256" s="190"/>
      <c r="BB256" s="190"/>
      <c r="BC256" s="190"/>
      <c r="BD256" s="190"/>
      <c r="BE256" s="190"/>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c r="CN256" s="143"/>
      <c r="CO256" s="143"/>
      <c r="CP256" s="143"/>
      <c r="CQ256" s="143"/>
      <c r="CR256" s="143"/>
      <c r="CS256" s="143"/>
      <c r="CT256" s="143"/>
      <c r="CU256" s="143"/>
      <c r="CV256" s="143"/>
      <c r="CW256" s="143"/>
      <c r="CX256" s="143"/>
      <c r="CY256" s="143"/>
      <c r="CZ256" s="143"/>
      <c r="DA256" s="143"/>
      <c r="DB256" s="143"/>
      <c r="DC256" s="143"/>
      <c r="DD256" s="143"/>
      <c r="DE256" s="197"/>
    </row>
    <row r="257" spans="1:109" s="198" customFormat="1" ht="63">
      <c r="A257" s="26">
        <v>42</v>
      </c>
      <c r="B257" s="311" t="s">
        <v>304</v>
      </c>
      <c r="C257" s="312" t="s">
        <v>3</v>
      </c>
      <c r="D257" s="311" t="s">
        <v>305</v>
      </c>
      <c r="E257" s="312" t="s">
        <v>3</v>
      </c>
      <c r="F257" s="312"/>
      <c r="G257" s="311" t="s">
        <v>305</v>
      </c>
      <c r="H257" s="311" t="s">
        <v>739</v>
      </c>
      <c r="I257" s="312" t="s">
        <v>612</v>
      </c>
      <c r="J257" s="312" t="s">
        <v>981</v>
      </c>
      <c r="K257" s="312" t="s">
        <v>25</v>
      </c>
      <c r="L257" s="139" t="s">
        <v>42</v>
      </c>
      <c r="M257" s="113"/>
      <c r="N257" s="26"/>
      <c r="O257" s="26"/>
      <c r="P257" s="26"/>
      <c r="Q257" s="26"/>
      <c r="R257" s="26" t="s">
        <v>36</v>
      </c>
      <c r="S257" s="26"/>
      <c r="T257" s="26"/>
      <c r="U257" s="26"/>
      <c r="V257" s="26"/>
      <c r="W257" s="189">
        <f t="shared" si="3"/>
        <v>1</v>
      </c>
      <c r="X257" s="190"/>
      <c r="Y257" s="190"/>
      <c r="Z257" s="190"/>
      <c r="AA257" s="190"/>
      <c r="AB257" s="190"/>
      <c r="AC257" s="190"/>
      <c r="AD257" s="190"/>
      <c r="AE257" s="190"/>
      <c r="AF257" s="190"/>
      <c r="AG257" s="190"/>
      <c r="AH257" s="190"/>
      <c r="AI257" s="190"/>
      <c r="AJ257" s="190"/>
      <c r="AK257" s="190"/>
      <c r="AL257" s="190"/>
      <c r="AM257" s="190"/>
      <c r="AN257" s="194"/>
      <c r="AO257" s="194"/>
      <c r="AP257" s="194"/>
      <c r="AQ257" s="194"/>
      <c r="AR257" s="194"/>
      <c r="AS257" s="194"/>
      <c r="AT257" s="190"/>
      <c r="AU257" s="190"/>
      <c r="AV257" s="190"/>
      <c r="AW257" s="190"/>
      <c r="AX257" s="190"/>
      <c r="AY257" s="190"/>
      <c r="AZ257" s="190"/>
      <c r="BA257" s="190"/>
      <c r="BB257" s="190"/>
      <c r="BC257" s="190"/>
      <c r="BD257" s="190"/>
      <c r="BE257" s="190"/>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c r="CN257" s="143"/>
      <c r="CO257" s="143"/>
      <c r="CP257" s="143"/>
      <c r="CQ257" s="143"/>
      <c r="CR257" s="143"/>
      <c r="CS257" s="143"/>
      <c r="CT257" s="143"/>
      <c r="CU257" s="143"/>
      <c r="CV257" s="143"/>
      <c r="CW257" s="143"/>
      <c r="CX257" s="143"/>
      <c r="CY257" s="143"/>
      <c r="CZ257" s="143"/>
      <c r="DA257" s="143"/>
      <c r="DB257" s="143"/>
      <c r="DC257" s="143"/>
      <c r="DD257" s="143"/>
      <c r="DE257" s="197"/>
    </row>
    <row r="258" spans="1:109" s="198" customFormat="1" ht="61.5" customHeight="1">
      <c r="A258" s="361">
        <v>47</v>
      </c>
      <c r="B258" s="352" t="s">
        <v>306</v>
      </c>
      <c r="C258" s="320" t="s">
        <v>3</v>
      </c>
      <c r="D258" s="352" t="s">
        <v>307</v>
      </c>
      <c r="E258" s="320" t="s">
        <v>3</v>
      </c>
      <c r="F258" s="320"/>
      <c r="G258" s="320" t="s">
        <v>307</v>
      </c>
      <c r="H258" s="288" t="s">
        <v>740</v>
      </c>
      <c r="I258" s="312" t="s">
        <v>612</v>
      </c>
      <c r="J258" s="312" t="s">
        <v>981</v>
      </c>
      <c r="K258" s="312" t="s">
        <v>25</v>
      </c>
      <c r="L258" s="139" t="s">
        <v>42</v>
      </c>
      <c r="M258" s="26"/>
      <c r="N258" s="26"/>
      <c r="O258" s="26"/>
      <c r="P258" s="26"/>
      <c r="Q258" s="26"/>
      <c r="R258" s="26"/>
      <c r="S258" s="26" t="s">
        <v>36</v>
      </c>
      <c r="T258" s="26"/>
      <c r="U258" s="26"/>
      <c r="V258" s="26"/>
      <c r="W258" s="189">
        <f t="shared" si="3"/>
        <v>1</v>
      </c>
      <c r="X258" s="190"/>
      <c r="Y258" s="190"/>
      <c r="Z258" s="190"/>
      <c r="AA258" s="190"/>
      <c r="AB258" s="190"/>
      <c r="AC258" s="190"/>
      <c r="AD258" s="190"/>
      <c r="AE258" s="190"/>
      <c r="AF258" s="190"/>
      <c r="AG258" s="190"/>
      <c r="AH258" s="190"/>
      <c r="AI258" s="190"/>
      <c r="AJ258" s="190"/>
      <c r="AK258" s="190"/>
      <c r="AL258" s="190"/>
      <c r="AM258" s="190"/>
      <c r="AN258" s="190"/>
      <c r="AO258" s="190"/>
      <c r="AP258" s="190"/>
      <c r="AQ258" s="190"/>
      <c r="AR258" s="190"/>
      <c r="AS258" s="190"/>
      <c r="AT258" s="70"/>
      <c r="AU258" s="70"/>
      <c r="AV258" s="70"/>
      <c r="AW258" s="70"/>
      <c r="AX258" s="190"/>
      <c r="AY258" s="190"/>
      <c r="AZ258" s="190"/>
      <c r="BA258" s="190"/>
      <c r="BB258" s="190"/>
      <c r="BC258" s="190"/>
      <c r="BD258" s="190"/>
      <c r="BE258" s="190"/>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c r="CN258" s="143"/>
      <c r="CO258" s="143"/>
      <c r="CP258" s="143"/>
      <c r="CQ258" s="143"/>
      <c r="CR258" s="143"/>
      <c r="CS258" s="143"/>
      <c r="CT258" s="143"/>
      <c r="CU258" s="143"/>
      <c r="CV258" s="143"/>
      <c r="CW258" s="143"/>
      <c r="CX258" s="143"/>
      <c r="CY258" s="143"/>
      <c r="CZ258" s="143"/>
      <c r="DA258" s="143"/>
      <c r="DB258" s="143"/>
      <c r="DC258" s="143"/>
      <c r="DD258" s="143"/>
      <c r="DE258" s="197"/>
    </row>
    <row r="259" spans="1:109" s="198" customFormat="1" ht="41.25" customHeight="1">
      <c r="A259" s="363"/>
      <c r="B259" s="354"/>
      <c r="C259" s="322"/>
      <c r="D259" s="354"/>
      <c r="E259" s="322"/>
      <c r="F259" s="322"/>
      <c r="G259" s="322"/>
      <c r="H259" s="288" t="s">
        <v>741</v>
      </c>
      <c r="I259" s="312" t="s">
        <v>612</v>
      </c>
      <c r="J259" s="312" t="s">
        <v>981</v>
      </c>
      <c r="K259" s="312" t="s">
        <v>25</v>
      </c>
      <c r="L259" s="139" t="s">
        <v>42</v>
      </c>
      <c r="M259" s="26">
        <v>1</v>
      </c>
      <c r="N259" s="26"/>
      <c r="O259" s="26"/>
      <c r="P259" s="26"/>
      <c r="Q259" s="26"/>
      <c r="R259" s="26" t="s">
        <v>36</v>
      </c>
      <c r="S259" s="26"/>
      <c r="T259" s="26"/>
      <c r="U259" s="26"/>
      <c r="V259" s="26"/>
      <c r="W259" s="189">
        <f t="shared" si="3"/>
        <v>1</v>
      </c>
      <c r="X259" s="190"/>
      <c r="Y259" s="190"/>
      <c r="Z259" s="190"/>
      <c r="AA259" s="190"/>
      <c r="AB259" s="190"/>
      <c r="AC259" s="190"/>
      <c r="AD259" s="190"/>
      <c r="AE259" s="190"/>
      <c r="AF259" s="190"/>
      <c r="AG259" s="190"/>
      <c r="AH259" s="190"/>
      <c r="AI259" s="190"/>
      <c r="AJ259" s="190"/>
      <c r="AK259" s="190"/>
      <c r="AL259" s="190"/>
      <c r="AM259" s="190"/>
      <c r="AN259" s="194"/>
      <c r="AO259" s="194"/>
      <c r="AP259" s="194" t="s">
        <v>898</v>
      </c>
      <c r="AQ259" s="194"/>
      <c r="AR259" s="194"/>
      <c r="AS259" s="194"/>
      <c r="AT259" s="190"/>
      <c r="AU259" s="190"/>
      <c r="AV259" s="190"/>
      <c r="AW259" s="190"/>
      <c r="AX259" s="190"/>
      <c r="AY259" s="190"/>
      <c r="AZ259" s="190"/>
      <c r="BA259" s="190"/>
      <c r="BB259" s="190"/>
      <c r="BC259" s="190"/>
      <c r="BD259" s="190"/>
      <c r="BE259" s="190"/>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c r="CN259" s="143"/>
      <c r="CO259" s="143"/>
      <c r="CP259" s="143"/>
      <c r="CQ259" s="143"/>
      <c r="CR259" s="143"/>
      <c r="CS259" s="143"/>
      <c r="CT259" s="143"/>
      <c r="CU259" s="143"/>
      <c r="CV259" s="143"/>
      <c r="CW259" s="143"/>
      <c r="CX259" s="143"/>
      <c r="CY259" s="143"/>
      <c r="CZ259" s="143"/>
      <c r="DA259" s="143"/>
      <c r="DB259" s="143"/>
      <c r="DC259" s="143"/>
      <c r="DD259" s="143"/>
      <c r="DE259" s="197"/>
    </row>
    <row r="260" spans="1:109" s="198" customFormat="1" ht="47.25">
      <c r="A260" s="25">
        <v>50</v>
      </c>
      <c r="B260" s="138" t="s">
        <v>308</v>
      </c>
      <c r="C260" s="104" t="s">
        <v>4</v>
      </c>
      <c r="D260" s="138" t="s">
        <v>309</v>
      </c>
      <c r="E260" s="312" t="s">
        <v>4</v>
      </c>
      <c r="F260" s="312" t="s">
        <v>36</v>
      </c>
      <c r="G260" s="311" t="s">
        <v>309</v>
      </c>
      <c r="H260" s="311" t="s">
        <v>742</v>
      </c>
      <c r="I260" s="312" t="s">
        <v>612</v>
      </c>
      <c r="J260" s="312" t="s">
        <v>981</v>
      </c>
      <c r="K260" s="312" t="s">
        <v>25</v>
      </c>
      <c r="L260" s="139" t="s">
        <v>42</v>
      </c>
      <c r="M260" s="26"/>
      <c r="N260" s="26"/>
      <c r="O260" s="26"/>
      <c r="P260" s="26"/>
      <c r="Q260" s="26"/>
      <c r="R260" s="26"/>
      <c r="S260" s="26" t="s">
        <v>36</v>
      </c>
      <c r="T260" s="26"/>
      <c r="U260" s="26"/>
      <c r="V260" s="26"/>
      <c r="W260" s="189">
        <f t="shared" si="3"/>
        <v>1</v>
      </c>
      <c r="X260" s="190"/>
      <c r="Y260" s="190"/>
      <c r="Z260" s="190"/>
      <c r="AA260" s="190"/>
      <c r="AB260" s="190"/>
      <c r="AC260" s="190"/>
      <c r="AD260" s="190"/>
      <c r="AE260" s="190"/>
      <c r="AF260" s="190"/>
      <c r="AG260" s="190"/>
      <c r="AH260" s="190"/>
      <c r="AI260" s="190"/>
      <c r="AJ260" s="190"/>
      <c r="AK260" s="190"/>
      <c r="AL260" s="190"/>
      <c r="AM260" s="190"/>
      <c r="AN260" s="190"/>
      <c r="AO260" s="190"/>
      <c r="AP260" s="190"/>
      <c r="AQ260" s="190"/>
      <c r="AR260" s="190"/>
      <c r="AS260" s="190"/>
      <c r="AT260" s="70"/>
      <c r="AU260" s="70"/>
      <c r="AV260" s="70"/>
      <c r="AW260" s="70"/>
      <c r="AX260" s="190"/>
      <c r="AY260" s="190"/>
      <c r="AZ260" s="190"/>
      <c r="BA260" s="190"/>
      <c r="BB260" s="190"/>
      <c r="BC260" s="190"/>
      <c r="BD260" s="190"/>
      <c r="BE260" s="190"/>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c r="CN260" s="143"/>
      <c r="CO260" s="143"/>
      <c r="CP260" s="143"/>
      <c r="CQ260" s="143"/>
      <c r="CR260" s="143"/>
      <c r="CS260" s="143"/>
      <c r="CT260" s="143"/>
      <c r="CU260" s="143"/>
      <c r="CV260" s="143"/>
      <c r="CW260" s="143"/>
      <c r="CX260" s="143"/>
      <c r="CY260" s="143"/>
      <c r="CZ260" s="143"/>
      <c r="DA260" s="143"/>
      <c r="DB260" s="143"/>
      <c r="DC260" s="143"/>
      <c r="DD260" s="143"/>
      <c r="DE260" s="197"/>
    </row>
    <row r="261" spans="1:109" s="198" customFormat="1" ht="31.5">
      <c r="A261" s="26">
        <v>51</v>
      </c>
      <c r="B261" s="311" t="s">
        <v>310</v>
      </c>
      <c r="C261" s="312" t="s">
        <v>3</v>
      </c>
      <c r="D261" s="311" t="s">
        <v>311</v>
      </c>
      <c r="E261" s="312" t="s">
        <v>3</v>
      </c>
      <c r="F261" s="312"/>
      <c r="G261" s="311" t="s">
        <v>311</v>
      </c>
      <c r="H261" s="311" t="s">
        <v>1450</v>
      </c>
      <c r="I261" s="312" t="s">
        <v>612</v>
      </c>
      <c r="J261" s="312" t="s">
        <v>981</v>
      </c>
      <c r="K261" s="312" t="s">
        <v>25</v>
      </c>
      <c r="L261" s="139" t="s">
        <v>42</v>
      </c>
      <c r="M261" s="26"/>
      <c r="N261" s="26"/>
      <c r="O261" s="26"/>
      <c r="P261" s="26"/>
      <c r="Q261" s="26"/>
      <c r="R261" s="26"/>
      <c r="S261" s="26" t="s">
        <v>36</v>
      </c>
      <c r="T261" s="26"/>
      <c r="U261" s="26"/>
      <c r="V261" s="26"/>
      <c r="W261" s="189">
        <f t="shared" si="3"/>
        <v>1</v>
      </c>
      <c r="X261" s="190"/>
      <c r="Y261" s="190"/>
      <c r="Z261" s="190"/>
      <c r="AA261" s="190"/>
      <c r="AB261" s="190"/>
      <c r="AC261" s="190"/>
      <c r="AD261" s="190"/>
      <c r="AE261" s="190"/>
      <c r="AF261" s="190"/>
      <c r="AG261" s="190"/>
      <c r="AH261" s="190"/>
      <c r="AI261" s="190"/>
      <c r="AJ261" s="190"/>
      <c r="AK261" s="190"/>
      <c r="AL261" s="190"/>
      <c r="AM261" s="190"/>
      <c r="AN261" s="190"/>
      <c r="AO261" s="190"/>
      <c r="AP261" s="190"/>
      <c r="AQ261" s="190"/>
      <c r="AR261" s="190"/>
      <c r="AS261" s="190"/>
      <c r="AT261" s="70"/>
      <c r="AU261" s="70"/>
      <c r="AV261" s="70"/>
      <c r="AW261" s="70"/>
      <c r="AX261" s="190"/>
      <c r="AY261" s="190"/>
      <c r="AZ261" s="190"/>
      <c r="BA261" s="190"/>
      <c r="BB261" s="190"/>
      <c r="BC261" s="190"/>
      <c r="BD261" s="190"/>
      <c r="BE261" s="190"/>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c r="CN261" s="143"/>
      <c r="CO261" s="143"/>
      <c r="CP261" s="143"/>
      <c r="CQ261" s="143"/>
      <c r="CR261" s="143"/>
      <c r="CS261" s="143"/>
      <c r="CT261" s="143"/>
      <c r="CU261" s="143"/>
      <c r="CV261" s="143"/>
      <c r="CW261" s="143"/>
      <c r="CX261" s="143"/>
      <c r="CY261" s="143"/>
      <c r="CZ261" s="143"/>
      <c r="DA261" s="143"/>
      <c r="DB261" s="143"/>
      <c r="DC261" s="143"/>
      <c r="DD261" s="143"/>
      <c r="DE261" s="197"/>
    </row>
    <row r="262" spans="1:109">
      <c r="A262" s="415" t="s">
        <v>312</v>
      </c>
      <c r="B262" s="416"/>
      <c r="C262" s="416"/>
      <c r="D262" s="417"/>
      <c r="E262" s="137" t="s">
        <v>27</v>
      </c>
      <c r="F262" s="137"/>
      <c r="G262" s="137"/>
      <c r="H262" s="137"/>
      <c r="I262" s="137"/>
      <c r="J262" s="137"/>
      <c r="K262" s="137" t="s">
        <v>27</v>
      </c>
      <c r="L262" s="137" t="s">
        <v>27</v>
      </c>
      <c r="M262" s="137" t="s">
        <v>33</v>
      </c>
      <c r="N262" s="137" t="s">
        <v>27</v>
      </c>
      <c r="O262" s="137" t="s">
        <v>27</v>
      </c>
      <c r="P262" s="137" t="s">
        <v>27</v>
      </c>
      <c r="Q262" s="137" t="s">
        <v>27</v>
      </c>
      <c r="R262" s="137" t="s">
        <v>27</v>
      </c>
      <c r="S262" s="137" t="s">
        <v>27</v>
      </c>
      <c r="T262" s="137" t="s">
        <v>27</v>
      </c>
      <c r="U262" s="137" t="s">
        <v>27</v>
      </c>
      <c r="V262" s="137" t="s">
        <v>27</v>
      </c>
      <c r="W262" s="137"/>
      <c r="X262" s="137"/>
      <c r="Y262" s="137"/>
      <c r="Z262" s="13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c r="CN262" s="143"/>
      <c r="CO262" s="143"/>
      <c r="CP262" s="143"/>
      <c r="CQ262" s="143"/>
      <c r="CR262" s="143"/>
      <c r="CS262" s="143"/>
      <c r="CT262" s="143"/>
      <c r="CU262" s="143"/>
      <c r="CV262" s="143"/>
      <c r="CW262" s="143"/>
      <c r="CX262" s="143"/>
      <c r="CY262" s="143"/>
      <c r="CZ262" s="143"/>
      <c r="DA262" s="143"/>
      <c r="DB262" s="143"/>
      <c r="DC262" s="143"/>
      <c r="DD262" s="143"/>
      <c r="DE262" s="143"/>
    </row>
    <row r="263" spans="1:109">
      <c r="A263" s="364" t="s">
        <v>313</v>
      </c>
      <c r="B263" s="365"/>
      <c r="C263" s="365"/>
      <c r="D263" s="366"/>
      <c r="E263" s="137" t="s">
        <v>27</v>
      </c>
      <c r="F263" s="137"/>
      <c r="G263" s="137"/>
      <c r="H263" s="137"/>
      <c r="I263" s="137"/>
      <c r="J263" s="137"/>
      <c r="K263" s="137" t="s">
        <v>27</v>
      </c>
      <c r="L263" s="137" t="s">
        <v>27</v>
      </c>
      <c r="M263" s="137" t="s">
        <v>35</v>
      </c>
      <c r="N263" s="137" t="s">
        <v>27</v>
      </c>
      <c r="O263" s="137" t="s">
        <v>27</v>
      </c>
      <c r="P263" s="137" t="s">
        <v>27</v>
      </c>
      <c r="Q263" s="137" t="s">
        <v>27</v>
      </c>
      <c r="R263" s="137" t="s">
        <v>27</v>
      </c>
      <c r="S263" s="137" t="s">
        <v>27</v>
      </c>
      <c r="T263" s="137" t="s">
        <v>27</v>
      </c>
      <c r="U263" s="137" t="s">
        <v>27</v>
      </c>
      <c r="V263" s="137" t="s">
        <v>27</v>
      </c>
      <c r="W263" s="137"/>
      <c r="X263" s="137"/>
      <c r="Y263" s="137"/>
      <c r="Z263" s="13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c r="CN263" s="143"/>
      <c r="CO263" s="143"/>
      <c r="CP263" s="143"/>
      <c r="CQ263" s="143"/>
      <c r="CR263" s="143"/>
      <c r="CS263" s="143"/>
      <c r="CT263" s="143"/>
      <c r="CU263" s="143"/>
      <c r="CV263" s="143"/>
      <c r="CW263" s="143"/>
      <c r="CX263" s="143"/>
      <c r="CY263" s="143"/>
      <c r="CZ263" s="143"/>
      <c r="DA263" s="143"/>
      <c r="DB263" s="143"/>
      <c r="DC263" s="143"/>
      <c r="DD263" s="143"/>
      <c r="DE263" s="143"/>
    </row>
    <row r="264" spans="1:109" s="198" customFormat="1" ht="45.75" customHeight="1">
      <c r="A264" s="361">
        <v>53</v>
      </c>
      <c r="B264" s="352" t="s">
        <v>314</v>
      </c>
      <c r="C264" s="320" t="s">
        <v>3</v>
      </c>
      <c r="D264" s="352" t="s">
        <v>315</v>
      </c>
      <c r="E264" s="320" t="s">
        <v>3</v>
      </c>
      <c r="F264" s="320"/>
      <c r="G264" s="288" t="s">
        <v>743</v>
      </c>
      <c r="H264" s="288" t="s">
        <v>743</v>
      </c>
      <c r="I264" s="312" t="s">
        <v>612</v>
      </c>
      <c r="J264" s="312" t="s">
        <v>981</v>
      </c>
      <c r="K264" s="312" t="s">
        <v>25</v>
      </c>
      <c r="L264" s="139" t="s">
        <v>42</v>
      </c>
      <c r="M264" s="26"/>
      <c r="N264" s="26"/>
      <c r="O264" s="26"/>
      <c r="P264" s="26"/>
      <c r="Q264" s="26" t="s">
        <v>36</v>
      </c>
      <c r="R264" s="26"/>
      <c r="S264" s="26"/>
      <c r="T264" s="26"/>
      <c r="U264" s="26"/>
      <c r="V264" s="26"/>
      <c r="W264" s="189">
        <f t="shared" si="3"/>
        <v>1</v>
      </c>
      <c r="X264" s="70"/>
      <c r="Y264" s="70"/>
      <c r="Z264" s="70"/>
      <c r="AA264" s="70"/>
      <c r="AB264" s="190"/>
      <c r="AC264" s="190"/>
      <c r="AD264" s="190"/>
      <c r="AE264" s="190"/>
      <c r="AF264" s="190"/>
      <c r="AG264" s="190"/>
      <c r="AH264" s="190"/>
      <c r="AI264" s="193"/>
      <c r="AJ264" s="193"/>
      <c r="AK264" s="193"/>
      <c r="AL264" s="193"/>
      <c r="AM264" s="193"/>
      <c r="AN264" s="190"/>
      <c r="AO264" s="190"/>
      <c r="AP264" s="190"/>
      <c r="AQ264" s="190"/>
      <c r="AR264" s="190"/>
      <c r="AS264" s="190"/>
      <c r="AT264" s="190"/>
      <c r="AU264" s="190"/>
      <c r="AV264" s="190"/>
      <c r="AW264" s="190"/>
      <c r="AX264" s="190"/>
      <c r="AY264" s="190"/>
      <c r="AZ264" s="190"/>
      <c r="BA264" s="190"/>
      <c r="BB264" s="190"/>
      <c r="BC264" s="190"/>
      <c r="BD264" s="190"/>
      <c r="BE264" s="190"/>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c r="CN264" s="143"/>
      <c r="CO264" s="143"/>
      <c r="CP264" s="143"/>
      <c r="CQ264" s="143"/>
      <c r="CR264" s="143"/>
      <c r="CS264" s="143"/>
      <c r="CT264" s="143"/>
      <c r="CU264" s="143"/>
      <c r="CV264" s="143"/>
      <c r="CW264" s="143"/>
      <c r="CX264" s="143"/>
      <c r="CY264" s="143"/>
      <c r="CZ264" s="143"/>
      <c r="DA264" s="143"/>
      <c r="DB264" s="143"/>
      <c r="DC264" s="143"/>
      <c r="DD264" s="143"/>
      <c r="DE264" s="197"/>
    </row>
    <row r="265" spans="1:109" s="198" customFormat="1" ht="45.75" customHeight="1">
      <c r="A265" s="363"/>
      <c r="B265" s="354"/>
      <c r="C265" s="322"/>
      <c r="D265" s="354"/>
      <c r="E265" s="322"/>
      <c r="F265" s="322"/>
      <c r="G265" s="288" t="s">
        <v>744</v>
      </c>
      <c r="H265" s="288" t="s">
        <v>1451</v>
      </c>
      <c r="I265" s="312" t="s">
        <v>612</v>
      </c>
      <c r="J265" s="312" t="s">
        <v>981</v>
      </c>
      <c r="K265" s="312" t="s">
        <v>25</v>
      </c>
      <c r="L265" s="139" t="s">
        <v>42</v>
      </c>
      <c r="M265" s="26">
        <v>1</v>
      </c>
      <c r="N265" s="26"/>
      <c r="O265" s="26"/>
      <c r="P265" s="26"/>
      <c r="Q265" s="26"/>
      <c r="R265" s="26"/>
      <c r="S265" s="26"/>
      <c r="T265" s="26"/>
      <c r="U265" s="26" t="s">
        <v>36</v>
      </c>
      <c r="V265" s="26"/>
      <c r="W265" s="189">
        <f t="shared" si="3"/>
        <v>1</v>
      </c>
      <c r="X265" s="70"/>
      <c r="Y265" s="70"/>
      <c r="Z265" s="70"/>
      <c r="AA265" s="70"/>
      <c r="AB265" s="190"/>
      <c r="AC265" s="190"/>
      <c r="AD265" s="190"/>
      <c r="AE265" s="190"/>
      <c r="AF265" s="190"/>
      <c r="AG265" s="190"/>
      <c r="AH265" s="190"/>
      <c r="AI265" s="190"/>
      <c r="AJ265" s="190"/>
      <c r="AK265" s="190"/>
      <c r="AL265" s="190"/>
      <c r="AM265" s="190"/>
      <c r="AN265" s="190"/>
      <c r="AO265" s="190"/>
      <c r="AP265" s="190"/>
      <c r="AQ265" s="190"/>
      <c r="AR265" s="190"/>
      <c r="AS265" s="190"/>
      <c r="AT265" s="190"/>
      <c r="AU265" s="190"/>
      <c r="AV265" s="190"/>
      <c r="AW265" s="190"/>
      <c r="AX265" s="190"/>
      <c r="AY265" s="190"/>
      <c r="AZ265" s="190"/>
      <c r="BA265" s="196"/>
      <c r="BB265" s="196"/>
      <c r="BC265" s="190"/>
      <c r="BD265" s="190"/>
      <c r="BE265" s="190"/>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c r="CN265" s="143"/>
      <c r="CO265" s="143"/>
      <c r="CP265" s="143"/>
      <c r="CQ265" s="143"/>
      <c r="CR265" s="143"/>
      <c r="CS265" s="143"/>
      <c r="CT265" s="143"/>
      <c r="CU265" s="143"/>
      <c r="CV265" s="143"/>
      <c r="CW265" s="143"/>
      <c r="CX265" s="143"/>
      <c r="CY265" s="143"/>
      <c r="CZ265" s="143"/>
      <c r="DA265" s="143"/>
      <c r="DB265" s="143"/>
      <c r="DC265" s="143"/>
      <c r="DD265" s="143"/>
      <c r="DE265" s="197"/>
    </row>
    <row r="266" spans="1:109" s="198" customFormat="1" ht="69.75" customHeight="1">
      <c r="A266" s="361">
        <v>58</v>
      </c>
      <c r="B266" s="413" t="s">
        <v>1255</v>
      </c>
      <c r="C266" s="320" t="s">
        <v>2</v>
      </c>
      <c r="D266" s="413" t="s">
        <v>1256</v>
      </c>
      <c r="E266" s="286"/>
      <c r="F266" s="286"/>
      <c r="G266" s="96" t="s">
        <v>1256</v>
      </c>
      <c r="H266" s="311" t="s">
        <v>1452</v>
      </c>
      <c r="I266" s="312"/>
      <c r="J266" s="312"/>
      <c r="K266" s="312" t="s">
        <v>25</v>
      </c>
      <c r="L266" s="139" t="s">
        <v>42</v>
      </c>
      <c r="M266" s="26"/>
      <c r="N266" s="26"/>
      <c r="O266" s="26"/>
      <c r="P266" s="26"/>
      <c r="Q266" s="26"/>
      <c r="R266" s="26"/>
      <c r="S266" s="26"/>
      <c r="T266" s="26"/>
      <c r="U266" s="26"/>
      <c r="V266" s="26" t="s">
        <v>36</v>
      </c>
      <c r="W266" s="189">
        <f t="shared" si="3"/>
        <v>1</v>
      </c>
      <c r="X266" s="70"/>
      <c r="Y266" s="70"/>
      <c r="Z266" s="70"/>
      <c r="AA266" s="70"/>
      <c r="AB266" s="190"/>
      <c r="AC266" s="190"/>
      <c r="AD266" s="190"/>
      <c r="AE266" s="190"/>
      <c r="AF266" s="190"/>
      <c r="AG266" s="190"/>
      <c r="AH266" s="190"/>
      <c r="AI266" s="190"/>
      <c r="AJ266" s="190"/>
      <c r="AK266" s="190"/>
      <c r="AL266" s="190"/>
      <c r="AM266" s="190"/>
      <c r="AN266" s="190"/>
      <c r="AO266" s="190"/>
      <c r="AP266" s="190"/>
      <c r="AQ266" s="190"/>
      <c r="AR266" s="190"/>
      <c r="AS266" s="190"/>
      <c r="AT266" s="190"/>
      <c r="AU266" s="190"/>
      <c r="AV266" s="190"/>
      <c r="AW266" s="190"/>
      <c r="AX266" s="190"/>
      <c r="AY266" s="190"/>
      <c r="AZ266" s="190"/>
      <c r="BA266" s="196"/>
      <c r="BB266" s="196"/>
      <c r="BC266" s="190"/>
      <c r="BD266" s="190"/>
      <c r="BE266" s="190"/>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c r="CN266" s="143"/>
      <c r="CO266" s="143"/>
      <c r="CP266" s="143"/>
      <c r="CQ266" s="143"/>
      <c r="CR266" s="143"/>
      <c r="CS266" s="143"/>
      <c r="CT266" s="143"/>
      <c r="CU266" s="143"/>
      <c r="CV266" s="143"/>
      <c r="CW266" s="143"/>
      <c r="CX266" s="143"/>
      <c r="CY266" s="143"/>
      <c r="CZ266" s="143"/>
      <c r="DA266" s="143"/>
      <c r="DB266" s="143"/>
      <c r="DC266" s="143"/>
      <c r="DD266" s="143"/>
      <c r="DE266" s="25" t="s">
        <v>1257</v>
      </c>
    </row>
    <row r="267" spans="1:109" s="198" customFormat="1" ht="47.25">
      <c r="A267" s="363"/>
      <c r="B267" s="414"/>
      <c r="C267" s="322"/>
      <c r="D267" s="414"/>
      <c r="E267" s="286"/>
      <c r="F267" s="286"/>
      <c r="G267" s="96"/>
      <c r="H267" s="311" t="s">
        <v>1453</v>
      </c>
      <c r="I267" s="312"/>
      <c r="J267" s="312"/>
      <c r="K267" s="312" t="s">
        <v>25</v>
      </c>
      <c r="L267" s="139"/>
      <c r="M267" s="26"/>
      <c r="N267" s="26"/>
      <c r="O267" s="26"/>
      <c r="P267" s="26"/>
      <c r="Q267" s="26"/>
      <c r="R267" s="26" t="s">
        <v>36</v>
      </c>
      <c r="S267" s="26"/>
      <c r="T267" s="26"/>
      <c r="U267" s="26"/>
      <c r="V267" s="26"/>
      <c r="W267" s="189">
        <f t="shared" si="3"/>
        <v>1</v>
      </c>
      <c r="X267" s="70"/>
      <c r="Y267" s="70"/>
      <c r="Z267" s="70"/>
      <c r="AA267" s="70"/>
      <c r="AB267" s="190"/>
      <c r="AC267" s="190"/>
      <c r="AD267" s="190"/>
      <c r="AE267" s="190"/>
      <c r="AF267" s="190"/>
      <c r="AG267" s="190"/>
      <c r="AH267" s="190"/>
      <c r="AI267" s="190"/>
      <c r="AJ267" s="190"/>
      <c r="AK267" s="190"/>
      <c r="AL267" s="190"/>
      <c r="AM267" s="190"/>
      <c r="AN267" s="190"/>
      <c r="AO267" s="190"/>
      <c r="AP267" s="190"/>
      <c r="AQ267" s="190"/>
      <c r="AR267" s="190"/>
      <c r="AS267" s="190"/>
      <c r="AT267" s="190"/>
      <c r="AU267" s="190"/>
      <c r="AV267" s="190"/>
      <c r="AW267" s="190"/>
      <c r="AX267" s="190"/>
      <c r="AY267" s="190"/>
      <c r="AZ267" s="190"/>
      <c r="BA267" s="196"/>
      <c r="BB267" s="196"/>
      <c r="BC267" s="190"/>
      <c r="BD267" s="190"/>
      <c r="BE267" s="190"/>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c r="CN267" s="143"/>
      <c r="CO267" s="143"/>
      <c r="CP267" s="143"/>
      <c r="CQ267" s="143"/>
      <c r="CR267" s="143"/>
      <c r="CS267" s="143"/>
      <c r="CT267" s="143"/>
      <c r="CU267" s="143"/>
      <c r="CV267" s="143"/>
      <c r="CW267" s="143"/>
      <c r="CX267" s="143"/>
      <c r="CY267" s="143"/>
      <c r="CZ267" s="143"/>
      <c r="DA267" s="143"/>
      <c r="DB267" s="143"/>
      <c r="DC267" s="143"/>
      <c r="DD267" s="143"/>
      <c r="DE267" s="25"/>
    </row>
    <row r="268" spans="1:109" s="198" customFormat="1" ht="78.75">
      <c r="A268" s="26">
        <v>59</v>
      </c>
      <c r="B268" s="138" t="s">
        <v>1053</v>
      </c>
      <c r="C268" s="312" t="s">
        <v>4</v>
      </c>
      <c r="D268" s="138" t="s">
        <v>1054</v>
      </c>
      <c r="E268" s="312" t="s">
        <v>4</v>
      </c>
      <c r="F268" s="105" t="s">
        <v>36</v>
      </c>
      <c r="G268" s="138" t="s">
        <v>1054</v>
      </c>
      <c r="H268" s="311" t="s">
        <v>1258</v>
      </c>
      <c r="I268" s="312"/>
      <c r="J268" s="312"/>
      <c r="K268" s="312" t="s">
        <v>25</v>
      </c>
      <c r="L268" s="139" t="s">
        <v>42</v>
      </c>
      <c r="M268" s="26"/>
      <c r="N268" s="26"/>
      <c r="O268" s="26"/>
      <c r="P268" s="26" t="s">
        <v>36</v>
      </c>
      <c r="Q268" s="26"/>
      <c r="R268" s="26"/>
      <c r="S268" s="26"/>
      <c r="T268" s="26"/>
      <c r="U268" s="26"/>
      <c r="V268" s="26"/>
      <c r="W268" s="189">
        <f t="shared" si="3"/>
        <v>1</v>
      </c>
      <c r="X268" s="70"/>
      <c r="Y268" s="70"/>
      <c r="Z268" s="70"/>
      <c r="AA268" s="70"/>
      <c r="AB268" s="190"/>
      <c r="AC268" s="190"/>
      <c r="AD268" s="190"/>
      <c r="AE268" s="190"/>
      <c r="AF268" s="190"/>
      <c r="AG268" s="190"/>
      <c r="AH268" s="190"/>
      <c r="AI268" s="190"/>
      <c r="AJ268" s="190"/>
      <c r="AK268" s="190"/>
      <c r="AL268" s="190"/>
      <c r="AM268" s="190"/>
      <c r="AN268" s="190"/>
      <c r="AO268" s="190"/>
      <c r="AP268" s="190"/>
      <c r="AQ268" s="190"/>
      <c r="AR268" s="190"/>
      <c r="AS268" s="190"/>
      <c r="AT268" s="190"/>
      <c r="AU268" s="190"/>
      <c r="AV268" s="190"/>
      <c r="AW268" s="190"/>
      <c r="AX268" s="190"/>
      <c r="AY268" s="190"/>
      <c r="AZ268" s="190"/>
      <c r="BA268" s="196"/>
      <c r="BB268" s="196"/>
      <c r="BC268" s="190"/>
      <c r="BD268" s="190"/>
      <c r="BE268" s="190"/>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c r="CN268" s="143"/>
      <c r="CO268" s="143"/>
      <c r="CP268" s="143"/>
      <c r="CQ268" s="143"/>
      <c r="CR268" s="143"/>
      <c r="CS268" s="143"/>
      <c r="CT268" s="143"/>
      <c r="CU268" s="143"/>
      <c r="CV268" s="143"/>
      <c r="CW268" s="143"/>
      <c r="CX268" s="143"/>
      <c r="CY268" s="143"/>
      <c r="CZ268" s="143"/>
      <c r="DA268" s="143"/>
      <c r="DB268" s="143"/>
      <c r="DC268" s="143"/>
      <c r="DD268" s="143"/>
      <c r="DE268" s="25" t="s">
        <v>1257</v>
      </c>
    </row>
    <row r="269" spans="1:109" s="198" customFormat="1" ht="94.5">
      <c r="A269" s="26">
        <v>60</v>
      </c>
      <c r="B269" s="107" t="s">
        <v>1055</v>
      </c>
      <c r="C269" s="312" t="s">
        <v>4</v>
      </c>
      <c r="D269" s="107" t="s">
        <v>1056</v>
      </c>
      <c r="E269" s="312" t="s">
        <v>4</v>
      </c>
      <c r="F269" s="105" t="s">
        <v>36</v>
      </c>
      <c r="G269" s="47" t="s">
        <v>316</v>
      </c>
      <c r="H269" s="215" t="s">
        <v>745</v>
      </c>
      <c r="I269" s="312" t="s">
        <v>612</v>
      </c>
      <c r="J269" s="312" t="s">
        <v>981</v>
      </c>
      <c r="K269" s="76" t="s">
        <v>25</v>
      </c>
      <c r="L269" s="139" t="s">
        <v>42</v>
      </c>
      <c r="M269" s="14"/>
      <c r="N269" s="26"/>
      <c r="O269" s="26"/>
      <c r="P269" s="26"/>
      <c r="Q269" s="26"/>
      <c r="R269" s="26" t="s">
        <v>36</v>
      </c>
      <c r="S269" s="26"/>
      <c r="T269" s="26"/>
      <c r="U269" s="26"/>
      <c r="V269" s="26"/>
      <c r="W269" s="189">
        <f t="shared" si="3"/>
        <v>1</v>
      </c>
      <c r="X269" s="190"/>
      <c r="Y269" s="190"/>
      <c r="Z269" s="190"/>
      <c r="AA269" s="190"/>
      <c r="AB269" s="190"/>
      <c r="AC269" s="190"/>
      <c r="AD269" s="190"/>
      <c r="AE269" s="190"/>
      <c r="AF269" s="190"/>
      <c r="AG269" s="190"/>
      <c r="AH269" s="190"/>
      <c r="AI269" s="190"/>
      <c r="AJ269" s="190"/>
      <c r="AK269" s="190"/>
      <c r="AL269" s="190"/>
      <c r="AM269" s="190"/>
      <c r="AN269" s="190"/>
      <c r="AO269" s="190"/>
      <c r="AP269" s="190"/>
      <c r="AQ269" s="190"/>
      <c r="AR269" s="190"/>
      <c r="AS269" s="190"/>
      <c r="AT269" s="190"/>
      <c r="AU269" s="190"/>
      <c r="AV269" s="190"/>
      <c r="AW269" s="190"/>
      <c r="AX269" s="190"/>
      <c r="AY269" s="190"/>
      <c r="AZ269" s="190"/>
      <c r="BA269" s="196"/>
      <c r="BB269" s="196"/>
      <c r="BC269" s="190"/>
      <c r="BD269" s="190"/>
      <c r="BE269" s="190"/>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c r="CN269" s="143"/>
      <c r="CO269" s="143"/>
      <c r="CP269" s="143"/>
      <c r="CQ269" s="143"/>
      <c r="CR269" s="143"/>
      <c r="CS269" s="143"/>
      <c r="CT269" s="143"/>
      <c r="CU269" s="143"/>
      <c r="CV269" s="143"/>
      <c r="CW269" s="143"/>
      <c r="CX269" s="143"/>
      <c r="CY269" s="143"/>
      <c r="CZ269" s="143"/>
      <c r="DA269" s="143"/>
      <c r="DB269" s="143"/>
      <c r="DC269" s="143"/>
      <c r="DD269" s="143"/>
      <c r="DE269" s="25" t="s">
        <v>1257</v>
      </c>
    </row>
    <row r="270" spans="1:109">
      <c r="A270" s="364" t="s">
        <v>317</v>
      </c>
      <c r="B270" s="365"/>
      <c r="C270" s="365"/>
      <c r="D270" s="366"/>
      <c r="E270" s="137" t="s">
        <v>27</v>
      </c>
      <c r="F270" s="137"/>
      <c r="G270" s="137"/>
      <c r="H270" s="137"/>
      <c r="I270" s="137"/>
      <c r="J270" s="137"/>
      <c r="K270" s="137" t="s">
        <v>27</v>
      </c>
      <c r="L270" s="137" t="s">
        <v>27</v>
      </c>
      <c r="M270" s="137" t="s">
        <v>35</v>
      </c>
      <c r="N270" s="137" t="s">
        <v>27</v>
      </c>
      <c r="O270" s="137" t="s">
        <v>27</v>
      </c>
      <c r="P270" s="137" t="s">
        <v>27</v>
      </c>
      <c r="Q270" s="137" t="s">
        <v>27</v>
      </c>
      <c r="R270" s="137" t="s">
        <v>27</v>
      </c>
      <c r="S270" s="137" t="s">
        <v>27</v>
      </c>
      <c r="T270" s="137" t="s">
        <v>27</v>
      </c>
      <c r="U270" s="137" t="s">
        <v>27</v>
      </c>
      <c r="V270" s="137" t="s">
        <v>27</v>
      </c>
      <c r="W270" s="137"/>
      <c r="X270" s="137"/>
      <c r="Y270" s="137"/>
      <c r="Z270" s="13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c r="CN270" s="143"/>
      <c r="CO270" s="143"/>
      <c r="CP270" s="143"/>
      <c r="CQ270" s="143"/>
      <c r="CR270" s="143"/>
      <c r="CS270" s="143"/>
      <c r="CT270" s="143"/>
      <c r="CU270" s="143"/>
      <c r="CV270" s="143"/>
      <c r="CW270" s="143"/>
      <c r="CX270" s="143"/>
      <c r="CY270" s="143"/>
      <c r="CZ270" s="143"/>
      <c r="DA270" s="143"/>
      <c r="DB270" s="143"/>
      <c r="DC270" s="143"/>
      <c r="DD270" s="143"/>
      <c r="DE270" s="143"/>
    </row>
    <row r="271" spans="1:109" s="198" customFormat="1" ht="31.5">
      <c r="A271" s="26">
        <v>62</v>
      </c>
      <c r="B271" s="311" t="s">
        <v>318</v>
      </c>
      <c r="C271" s="312" t="s">
        <v>3</v>
      </c>
      <c r="D271" s="311" t="s">
        <v>319</v>
      </c>
      <c r="E271" s="312" t="s">
        <v>3</v>
      </c>
      <c r="F271" s="312"/>
      <c r="G271" s="311" t="s">
        <v>319</v>
      </c>
      <c r="H271" s="13" t="s">
        <v>1385</v>
      </c>
      <c r="I271" s="312" t="s">
        <v>612</v>
      </c>
      <c r="J271" s="312" t="s">
        <v>981</v>
      </c>
      <c r="K271" s="312" t="s">
        <v>25</v>
      </c>
      <c r="L271" s="139" t="s">
        <v>42</v>
      </c>
      <c r="M271" s="26">
        <v>1</v>
      </c>
      <c r="N271" s="26"/>
      <c r="O271" s="26"/>
      <c r="P271" s="26"/>
      <c r="Q271" s="26"/>
      <c r="R271" s="26"/>
      <c r="S271" s="26"/>
      <c r="T271" s="26"/>
      <c r="U271" s="26" t="s">
        <v>36</v>
      </c>
      <c r="V271" s="26"/>
      <c r="W271" s="189">
        <f t="shared" si="3"/>
        <v>1</v>
      </c>
      <c r="X271" s="190"/>
      <c r="Y271" s="190"/>
      <c r="Z271" s="190"/>
      <c r="AA271" s="190"/>
      <c r="AB271" s="190"/>
      <c r="AC271" s="190"/>
      <c r="AD271" s="190"/>
      <c r="AE271" s="190"/>
      <c r="AF271" s="190"/>
      <c r="AG271" s="190"/>
      <c r="AH271" s="190"/>
      <c r="AI271" s="190"/>
      <c r="AJ271" s="190"/>
      <c r="AK271" s="190"/>
      <c r="AL271" s="190"/>
      <c r="AM271" s="190"/>
      <c r="AN271" s="190"/>
      <c r="AO271" s="190"/>
      <c r="AP271" s="190"/>
      <c r="AQ271" s="190"/>
      <c r="AR271" s="190"/>
      <c r="AS271" s="190"/>
      <c r="AT271" s="190"/>
      <c r="AU271" s="190"/>
      <c r="AV271" s="190"/>
      <c r="AW271" s="190"/>
      <c r="AX271" s="190"/>
      <c r="AY271" s="190"/>
      <c r="AZ271" s="190"/>
      <c r="BA271" s="196"/>
      <c r="BB271" s="196" t="s">
        <v>898</v>
      </c>
      <c r="BC271" s="190"/>
      <c r="BD271" s="190"/>
      <c r="BE271" s="190"/>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c r="CN271" s="143"/>
      <c r="CO271" s="143"/>
      <c r="CP271" s="143"/>
      <c r="CQ271" s="143"/>
      <c r="CR271" s="143"/>
      <c r="CS271" s="143"/>
      <c r="CT271" s="143"/>
      <c r="CU271" s="143"/>
      <c r="CV271" s="143"/>
      <c r="CW271" s="143"/>
      <c r="CX271" s="143"/>
      <c r="CY271" s="143"/>
      <c r="CZ271" s="143"/>
      <c r="DA271" s="143"/>
      <c r="DB271" s="143"/>
      <c r="DC271" s="143"/>
      <c r="DD271" s="143"/>
      <c r="DE271" s="197"/>
    </row>
    <row r="272" spans="1:109">
      <c r="A272" s="364" t="s">
        <v>320</v>
      </c>
      <c r="B272" s="365"/>
      <c r="C272" s="365"/>
      <c r="D272" s="366"/>
      <c r="E272" s="137" t="s">
        <v>27</v>
      </c>
      <c r="F272" s="137"/>
      <c r="G272" s="137"/>
      <c r="H272" s="137"/>
      <c r="I272" s="137"/>
      <c r="J272" s="137"/>
      <c r="K272" s="137" t="s">
        <v>27</v>
      </c>
      <c r="L272" s="137" t="s">
        <v>27</v>
      </c>
      <c r="M272" s="137" t="s">
        <v>27</v>
      </c>
      <c r="N272" s="137" t="s">
        <v>27</v>
      </c>
      <c r="O272" s="137" t="s">
        <v>27</v>
      </c>
      <c r="P272" s="137" t="s">
        <v>27</v>
      </c>
      <c r="Q272" s="137" t="s">
        <v>27</v>
      </c>
      <c r="R272" s="137" t="s">
        <v>27</v>
      </c>
      <c r="S272" s="137" t="s">
        <v>27</v>
      </c>
      <c r="T272" s="137" t="s">
        <v>27</v>
      </c>
      <c r="U272" s="137" t="s">
        <v>27</v>
      </c>
      <c r="V272" s="137" t="s">
        <v>27</v>
      </c>
      <c r="W272" s="137"/>
      <c r="X272" s="137"/>
      <c r="Y272" s="137"/>
      <c r="Z272" s="13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c r="CN272" s="143"/>
      <c r="CO272" s="143"/>
      <c r="CP272" s="143"/>
      <c r="CQ272" s="143"/>
      <c r="CR272" s="143"/>
      <c r="CS272" s="143"/>
      <c r="CT272" s="143"/>
      <c r="CU272" s="143"/>
      <c r="CV272" s="143"/>
      <c r="CW272" s="143"/>
      <c r="CX272" s="143"/>
      <c r="CY272" s="143"/>
      <c r="CZ272" s="143"/>
      <c r="DA272" s="143"/>
      <c r="DB272" s="143"/>
      <c r="DC272" s="143"/>
      <c r="DD272" s="143"/>
      <c r="DE272" s="143"/>
    </row>
    <row r="273" spans="1:109" s="198" customFormat="1" ht="47.25">
      <c r="A273" s="26">
        <v>66</v>
      </c>
      <c r="B273" s="311" t="s">
        <v>321</v>
      </c>
      <c r="C273" s="284" t="s">
        <v>3</v>
      </c>
      <c r="D273" s="311" t="s">
        <v>322</v>
      </c>
      <c r="E273" s="312" t="s">
        <v>3</v>
      </c>
      <c r="F273" s="312"/>
      <c r="G273" s="311" t="s">
        <v>322</v>
      </c>
      <c r="H273" s="311" t="s">
        <v>746</v>
      </c>
      <c r="I273" s="312" t="s">
        <v>612</v>
      </c>
      <c r="J273" s="312" t="s">
        <v>981</v>
      </c>
      <c r="K273" s="312" t="s">
        <v>25</v>
      </c>
      <c r="L273" s="139" t="s">
        <v>42</v>
      </c>
      <c r="M273" s="26"/>
      <c r="N273" s="26"/>
      <c r="O273" s="26"/>
      <c r="P273" s="26"/>
      <c r="Q273" s="26"/>
      <c r="R273" s="26"/>
      <c r="S273" s="26"/>
      <c r="T273" s="26"/>
      <c r="U273" s="26" t="s">
        <v>36</v>
      </c>
      <c r="V273" s="26"/>
      <c r="W273" s="189">
        <f t="shared" si="3"/>
        <v>1</v>
      </c>
      <c r="X273" s="190"/>
      <c r="Y273" s="190"/>
      <c r="Z273" s="190"/>
      <c r="AA273" s="190"/>
      <c r="AB273" s="190"/>
      <c r="AC273" s="190"/>
      <c r="AD273" s="190"/>
      <c r="AE273" s="190"/>
      <c r="AF273" s="190"/>
      <c r="AG273" s="190"/>
      <c r="AH273" s="190"/>
      <c r="AI273" s="190"/>
      <c r="AJ273" s="190"/>
      <c r="AK273" s="190"/>
      <c r="AL273" s="190"/>
      <c r="AM273" s="190"/>
      <c r="AN273" s="190"/>
      <c r="AO273" s="190"/>
      <c r="AP273" s="190"/>
      <c r="AQ273" s="190"/>
      <c r="AR273" s="190"/>
      <c r="AS273" s="190"/>
      <c r="AT273" s="190"/>
      <c r="AU273" s="190"/>
      <c r="AV273" s="190"/>
      <c r="AW273" s="190"/>
      <c r="AX273" s="190"/>
      <c r="AY273" s="190"/>
      <c r="AZ273" s="190"/>
      <c r="BA273" s="196"/>
      <c r="BB273" s="196"/>
      <c r="BC273" s="190"/>
      <c r="BD273" s="190"/>
      <c r="BE273" s="190"/>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c r="CN273" s="143"/>
      <c r="CO273" s="143"/>
      <c r="CP273" s="143"/>
      <c r="CQ273" s="143"/>
      <c r="CR273" s="143"/>
      <c r="CS273" s="143"/>
      <c r="CT273" s="143"/>
      <c r="CU273" s="143"/>
      <c r="CV273" s="143"/>
      <c r="CW273" s="143"/>
      <c r="CX273" s="143"/>
      <c r="CY273" s="143"/>
      <c r="CZ273" s="143"/>
      <c r="DA273" s="143"/>
      <c r="DB273" s="143"/>
      <c r="DC273" s="143"/>
      <c r="DD273" s="143"/>
      <c r="DE273" s="197"/>
    </row>
    <row r="274" spans="1:109" s="198" customFormat="1" ht="47.25">
      <c r="A274" s="26">
        <v>67</v>
      </c>
      <c r="B274" s="311" t="s">
        <v>323</v>
      </c>
      <c r="C274" s="284" t="s">
        <v>3</v>
      </c>
      <c r="D274" s="311" t="s">
        <v>324</v>
      </c>
      <c r="E274" s="312" t="s">
        <v>3</v>
      </c>
      <c r="F274" s="312"/>
      <c r="G274" s="311" t="s">
        <v>324</v>
      </c>
      <c r="H274" s="311" t="s">
        <v>749</v>
      </c>
      <c r="I274" s="312" t="s">
        <v>612</v>
      </c>
      <c r="J274" s="312" t="s">
        <v>981</v>
      </c>
      <c r="K274" s="312" t="s">
        <v>25</v>
      </c>
      <c r="L274" s="139" t="s">
        <v>42</v>
      </c>
      <c r="M274" s="26"/>
      <c r="N274" s="26"/>
      <c r="O274" s="26"/>
      <c r="P274" s="26"/>
      <c r="Q274" s="26"/>
      <c r="R274" s="26"/>
      <c r="S274" s="26"/>
      <c r="T274" s="26"/>
      <c r="U274" s="26" t="s">
        <v>36</v>
      </c>
      <c r="V274" s="26"/>
      <c r="W274" s="189">
        <f t="shared" si="3"/>
        <v>1</v>
      </c>
      <c r="X274" s="190"/>
      <c r="Y274" s="190"/>
      <c r="Z274" s="190"/>
      <c r="AA274" s="190"/>
      <c r="AB274" s="190"/>
      <c r="AC274" s="190"/>
      <c r="AD274" s="190"/>
      <c r="AE274" s="190"/>
      <c r="AF274" s="190"/>
      <c r="AG274" s="190"/>
      <c r="AH274" s="190"/>
      <c r="AI274" s="190"/>
      <c r="AJ274" s="190"/>
      <c r="AK274" s="190"/>
      <c r="AL274" s="190"/>
      <c r="AM274" s="190"/>
      <c r="AN274" s="190"/>
      <c r="AO274" s="190"/>
      <c r="AP274" s="190"/>
      <c r="AQ274" s="190"/>
      <c r="AR274" s="190"/>
      <c r="AS274" s="190"/>
      <c r="AT274" s="190"/>
      <c r="AU274" s="190"/>
      <c r="AV274" s="190"/>
      <c r="AW274" s="190"/>
      <c r="AX274" s="190"/>
      <c r="AY274" s="190"/>
      <c r="AZ274" s="190"/>
      <c r="BA274" s="196"/>
      <c r="BB274" s="196"/>
      <c r="BC274" s="190"/>
      <c r="BD274" s="190"/>
      <c r="BE274" s="190"/>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c r="CN274" s="143"/>
      <c r="CO274" s="143"/>
      <c r="CP274" s="143"/>
      <c r="CQ274" s="143"/>
      <c r="CR274" s="143"/>
      <c r="CS274" s="143"/>
      <c r="CT274" s="143"/>
      <c r="CU274" s="143"/>
      <c r="CV274" s="143"/>
      <c r="CW274" s="143"/>
      <c r="CX274" s="143"/>
      <c r="CY274" s="143"/>
      <c r="CZ274" s="143"/>
      <c r="DA274" s="143"/>
      <c r="DB274" s="143"/>
      <c r="DC274" s="143"/>
      <c r="DD274" s="143"/>
      <c r="DE274" s="197"/>
    </row>
    <row r="275" spans="1:109" s="198" customFormat="1" ht="47.25">
      <c r="A275" s="26">
        <v>68</v>
      </c>
      <c r="B275" s="311" t="s">
        <v>325</v>
      </c>
      <c r="C275" s="284" t="s">
        <v>3</v>
      </c>
      <c r="D275" s="311" t="s">
        <v>326</v>
      </c>
      <c r="E275" s="312" t="s">
        <v>3</v>
      </c>
      <c r="F275" s="312"/>
      <c r="G275" s="311" t="s">
        <v>326</v>
      </c>
      <c r="H275" s="311" t="s">
        <v>747</v>
      </c>
      <c r="I275" s="312" t="s">
        <v>612</v>
      </c>
      <c r="J275" s="312" t="s">
        <v>981</v>
      </c>
      <c r="K275" s="312" t="s">
        <v>25</v>
      </c>
      <c r="L275" s="139" t="s">
        <v>42</v>
      </c>
      <c r="M275" s="26"/>
      <c r="N275" s="26"/>
      <c r="O275" s="26"/>
      <c r="P275" s="26"/>
      <c r="Q275" s="26"/>
      <c r="R275" s="26"/>
      <c r="S275" s="26"/>
      <c r="T275" s="26"/>
      <c r="U275" s="26" t="s">
        <v>36</v>
      </c>
      <c r="V275" s="26"/>
      <c r="W275" s="189">
        <f t="shared" si="3"/>
        <v>1</v>
      </c>
      <c r="X275" s="190"/>
      <c r="Y275" s="190"/>
      <c r="Z275" s="190"/>
      <c r="AA275" s="190"/>
      <c r="AB275" s="190"/>
      <c r="AC275" s="190"/>
      <c r="AD275" s="190"/>
      <c r="AE275" s="190"/>
      <c r="AF275" s="190"/>
      <c r="AG275" s="190"/>
      <c r="AH275" s="190"/>
      <c r="AI275" s="190"/>
      <c r="AJ275" s="190"/>
      <c r="AK275" s="190"/>
      <c r="AL275" s="190"/>
      <c r="AM275" s="190"/>
      <c r="AN275" s="190"/>
      <c r="AO275" s="190"/>
      <c r="AP275" s="190"/>
      <c r="AQ275" s="190"/>
      <c r="AR275" s="190"/>
      <c r="AS275" s="190"/>
      <c r="AT275" s="190"/>
      <c r="AU275" s="190"/>
      <c r="AV275" s="190"/>
      <c r="AW275" s="190"/>
      <c r="AX275" s="190"/>
      <c r="AY275" s="190"/>
      <c r="AZ275" s="190"/>
      <c r="BA275" s="196"/>
      <c r="BB275" s="196"/>
      <c r="BC275" s="190"/>
      <c r="BD275" s="190"/>
      <c r="BE275" s="190"/>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c r="CN275" s="143"/>
      <c r="CO275" s="143"/>
      <c r="CP275" s="143"/>
      <c r="CQ275" s="143"/>
      <c r="CR275" s="143"/>
      <c r="CS275" s="143"/>
      <c r="CT275" s="143"/>
      <c r="CU275" s="143"/>
      <c r="CV275" s="143"/>
      <c r="CW275" s="143"/>
      <c r="CX275" s="143"/>
      <c r="CY275" s="143"/>
      <c r="CZ275" s="143"/>
      <c r="DA275" s="143"/>
      <c r="DB275" s="143"/>
      <c r="DC275" s="143"/>
      <c r="DD275" s="143"/>
      <c r="DE275" s="197"/>
    </row>
    <row r="276" spans="1:109" s="198" customFormat="1" ht="47.25">
      <c r="A276" s="26">
        <v>69</v>
      </c>
      <c r="B276" s="311" t="s">
        <v>1057</v>
      </c>
      <c r="C276" s="284" t="s">
        <v>3</v>
      </c>
      <c r="D276" s="311" t="s">
        <v>327</v>
      </c>
      <c r="E276" s="312" t="s">
        <v>3</v>
      </c>
      <c r="F276" s="312"/>
      <c r="G276" s="311" t="s">
        <v>327</v>
      </c>
      <c r="H276" s="13" t="s">
        <v>748</v>
      </c>
      <c r="I276" s="312" t="s">
        <v>612</v>
      </c>
      <c r="J276" s="312" t="s">
        <v>981</v>
      </c>
      <c r="K276" s="312" t="s">
        <v>25</v>
      </c>
      <c r="L276" s="139" t="s">
        <v>42</v>
      </c>
      <c r="M276" s="26"/>
      <c r="N276" s="26"/>
      <c r="O276" s="26"/>
      <c r="P276" s="26"/>
      <c r="Q276" s="26"/>
      <c r="R276" s="26"/>
      <c r="S276" s="26"/>
      <c r="T276" s="26"/>
      <c r="U276" s="26" t="s">
        <v>36</v>
      </c>
      <c r="V276" s="26"/>
      <c r="W276" s="189">
        <f t="shared" si="3"/>
        <v>1</v>
      </c>
      <c r="X276" s="190"/>
      <c r="Y276" s="190"/>
      <c r="Z276" s="190"/>
      <c r="AA276" s="190"/>
      <c r="AB276" s="190"/>
      <c r="AC276" s="190"/>
      <c r="AD276" s="190"/>
      <c r="AE276" s="190"/>
      <c r="AF276" s="190"/>
      <c r="AG276" s="190"/>
      <c r="AH276" s="190"/>
      <c r="AI276" s="190"/>
      <c r="AJ276" s="190"/>
      <c r="AK276" s="190"/>
      <c r="AL276" s="190"/>
      <c r="AM276" s="190"/>
      <c r="AN276" s="190"/>
      <c r="AO276" s="190"/>
      <c r="AP276" s="190"/>
      <c r="AQ276" s="190"/>
      <c r="AR276" s="190"/>
      <c r="AS276" s="190"/>
      <c r="AT276" s="190"/>
      <c r="AU276" s="190"/>
      <c r="AV276" s="190"/>
      <c r="AW276" s="190"/>
      <c r="AX276" s="190"/>
      <c r="AY276" s="190"/>
      <c r="AZ276" s="190"/>
      <c r="BA276" s="196"/>
      <c r="BB276" s="196"/>
      <c r="BC276" s="190"/>
      <c r="BD276" s="190"/>
      <c r="BE276" s="190"/>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c r="CN276" s="143"/>
      <c r="CO276" s="143"/>
      <c r="CP276" s="143"/>
      <c r="CQ276" s="143"/>
      <c r="CR276" s="143"/>
      <c r="CS276" s="143"/>
      <c r="CT276" s="143"/>
      <c r="CU276" s="143"/>
      <c r="CV276" s="143"/>
      <c r="CW276" s="143"/>
      <c r="CX276" s="143"/>
      <c r="CY276" s="143"/>
      <c r="CZ276" s="143"/>
      <c r="DA276" s="143"/>
      <c r="DB276" s="143"/>
      <c r="DC276" s="143"/>
      <c r="DD276" s="143"/>
      <c r="DE276" s="197"/>
    </row>
    <row r="277" spans="1:109">
      <c r="A277" s="364" t="s">
        <v>328</v>
      </c>
      <c r="B277" s="365"/>
      <c r="C277" s="365"/>
      <c r="D277" s="366"/>
      <c r="E277" s="137" t="s">
        <v>27</v>
      </c>
      <c r="F277" s="137"/>
      <c r="G277" s="137"/>
      <c r="H277" s="137"/>
      <c r="I277" s="137"/>
      <c r="J277" s="137"/>
      <c r="K277" s="137" t="s">
        <v>27</v>
      </c>
      <c r="L277" s="137" t="s">
        <v>27</v>
      </c>
      <c r="M277" s="137" t="s">
        <v>35</v>
      </c>
      <c r="N277" s="137" t="s">
        <v>27</v>
      </c>
      <c r="O277" s="137" t="s">
        <v>27</v>
      </c>
      <c r="P277" s="137" t="s">
        <v>27</v>
      </c>
      <c r="Q277" s="137" t="s">
        <v>27</v>
      </c>
      <c r="R277" s="137" t="s">
        <v>27</v>
      </c>
      <c r="S277" s="137" t="s">
        <v>27</v>
      </c>
      <c r="T277" s="137" t="s">
        <v>27</v>
      </c>
      <c r="U277" s="137" t="s">
        <v>27</v>
      </c>
      <c r="V277" s="137" t="s">
        <v>27</v>
      </c>
      <c r="W277" s="137"/>
      <c r="X277" s="137"/>
      <c r="Y277" s="137"/>
      <c r="Z277" s="13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c r="CN277" s="143"/>
      <c r="CO277" s="143"/>
      <c r="CP277" s="143"/>
      <c r="CQ277" s="143"/>
      <c r="CR277" s="143"/>
      <c r="CS277" s="143"/>
      <c r="CT277" s="143"/>
      <c r="CU277" s="143"/>
      <c r="CV277" s="143"/>
      <c r="CW277" s="143"/>
      <c r="CX277" s="143"/>
      <c r="CY277" s="143"/>
      <c r="CZ277" s="143"/>
      <c r="DA277" s="143"/>
      <c r="DB277" s="143"/>
      <c r="DC277" s="143"/>
      <c r="DD277" s="143"/>
      <c r="DE277" s="143"/>
    </row>
    <row r="278" spans="1:109" s="198" customFormat="1" ht="63.75" customHeight="1">
      <c r="A278" s="361">
        <v>71</v>
      </c>
      <c r="B278" s="352" t="s">
        <v>329</v>
      </c>
      <c r="C278" s="320" t="s">
        <v>3</v>
      </c>
      <c r="D278" s="311" t="s">
        <v>750</v>
      </c>
      <c r="E278" s="320" t="s">
        <v>3</v>
      </c>
      <c r="F278" s="320"/>
      <c r="G278" s="311" t="s">
        <v>750</v>
      </c>
      <c r="H278" s="311" t="s">
        <v>751</v>
      </c>
      <c r="I278" s="312" t="s">
        <v>612</v>
      </c>
      <c r="J278" s="312" t="s">
        <v>981</v>
      </c>
      <c r="K278" s="312" t="s">
        <v>25</v>
      </c>
      <c r="L278" s="139" t="s">
        <v>42</v>
      </c>
      <c r="M278" s="26"/>
      <c r="N278" s="26"/>
      <c r="O278" s="26"/>
      <c r="P278" s="26"/>
      <c r="Q278" s="26"/>
      <c r="R278" s="26"/>
      <c r="S278" s="26"/>
      <c r="T278" s="26"/>
      <c r="U278" s="26" t="s">
        <v>36</v>
      </c>
      <c r="V278" s="26"/>
      <c r="W278" s="189">
        <f t="shared" si="3"/>
        <v>1</v>
      </c>
      <c r="X278" s="190"/>
      <c r="Y278" s="190"/>
      <c r="Z278" s="190"/>
      <c r="AA278" s="190"/>
      <c r="AB278" s="190"/>
      <c r="AC278" s="190"/>
      <c r="AD278" s="190"/>
      <c r="AE278" s="190"/>
      <c r="AF278" s="190"/>
      <c r="AG278" s="190"/>
      <c r="AH278" s="190"/>
      <c r="AI278" s="190"/>
      <c r="AJ278" s="190"/>
      <c r="AK278" s="190"/>
      <c r="AL278" s="190"/>
      <c r="AM278" s="190"/>
      <c r="AN278" s="190"/>
      <c r="AO278" s="190"/>
      <c r="AP278" s="190"/>
      <c r="AQ278" s="190"/>
      <c r="AR278" s="190"/>
      <c r="AS278" s="190"/>
      <c r="AT278" s="190"/>
      <c r="AU278" s="190"/>
      <c r="AV278" s="190"/>
      <c r="AW278" s="190"/>
      <c r="AX278" s="190"/>
      <c r="AY278" s="190"/>
      <c r="AZ278" s="190"/>
      <c r="BA278" s="196"/>
      <c r="BB278" s="196"/>
      <c r="BC278" s="190"/>
      <c r="BD278" s="190"/>
      <c r="BE278" s="190"/>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c r="CN278" s="143"/>
      <c r="CO278" s="143"/>
      <c r="CP278" s="143"/>
      <c r="CQ278" s="143"/>
      <c r="CR278" s="143"/>
      <c r="CS278" s="143"/>
      <c r="CT278" s="143"/>
      <c r="CU278" s="143"/>
      <c r="CV278" s="143"/>
      <c r="CW278" s="143"/>
      <c r="CX278" s="143"/>
      <c r="CY278" s="143"/>
      <c r="CZ278" s="143"/>
      <c r="DA278" s="143"/>
      <c r="DB278" s="143"/>
      <c r="DC278" s="143"/>
      <c r="DD278" s="143"/>
      <c r="DE278" s="197"/>
    </row>
    <row r="279" spans="1:109" s="198" customFormat="1" ht="47.25">
      <c r="A279" s="363"/>
      <c r="B279" s="354"/>
      <c r="C279" s="322"/>
      <c r="D279" s="311" t="s">
        <v>752</v>
      </c>
      <c r="E279" s="322"/>
      <c r="F279" s="322"/>
      <c r="G279" s="311" t="s">
        <v>752</v>
      </c>
      <c r="H279" s="311" t="s">
        <v>753</v>
      </c>
      <c r="I279" s="312" t="s">
        <v>612</v>
      </c>
      <c r="J279" s="312" t="s">
        <v>981</v>
      </c>
      <c r="K279" s="312" t="s">
        <v>25</v>
      </c>
      <c r="L279" s="139" t="s">
        <v>42</v>
      </c>
      <c r="M279" s="26">
        <v>1</v>
      </c>
      <c r="N279" s="26"/>
      <c r="O279" s="26" t="s">
        <v>36</v>
      </c>
      <c r="P279" s="26"/>
      <c r="Q279" s="26"/>
      <c r="R279" s="26"/>
      <c r="S279" s="26"/>
      <c r="T279" s="26"/>
      <c r="U279" s="26"/>
      <c r="V279" s="26"/>
      <c r="W279" s="189">
        <f t="shared" si="3"/>
        <v>1</v>
      </c>
      <c r="X279" s="190"/>
      <c r="Y279" s="190"/>
      <c r="Z279" s="190"/>
      <c r="AA279" s="190"/>
      <c r="AB279" s="191"/>
      <c r="AC279" s="191"/>
      <c r="AD279" s="191" t="s">
        <v>898</v>
      </c>
      <c r="AE279" s="190"/>
      <c r="AF279" s="190"/>
      <c r="AG279" s="190"/>
      <c r="AH279" s="190"/>
      <c r="AI279" s="190"/>
      <c r="AJ279" s="190"/>
      <c r="AK279" s="190"/>
      <c r="AL279" s="190"/>
      <c r="AM279" s="190"/>
      <c r="AN279" s="190"/>
      <c r="AO279" s="190"/>
      <c r="AP279" s="190"/>
      <c r="AQ279" s="190"/>
      <c r="AR279" s="190"/>
      <c r="AS279" s="190"/>
      <c r="AT279" s="190"/>
      <c r="AU279" s="190"/>
      <c r="AV279" s="190"/>
      <c r="AW279" s="190"/>
      <c r="AX279" s="190"/>
      <c r="AY279" s="190"/>
      <c r="AZ279" s="190"/>
      <c r="BA279" s="190"/>
      <c r="BB279" s="190"/>
      <c r="BC279" s="190"/>
      <c r="BD279" s="190"/>
      <c r="BE279" s="190"/>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c r="CN279" s="143"/>
      <c r="CO279" s="143"/>
      <c r="CP279" s="143"/>
      <c r="CQ279" s="143"/>
      <c r="CR279" s="143"/>
      <c r="CS279" s="143"/>
      <c r="CT279" s="143"/>
      <c r="CU279" s="143"/>
      <c r="CV279" s="143"/>
      <c r="CW279" s="143"/>
      <c r="CX279" s="143"/>
      <c r="CY279" s="143"/>
      <c r="CZ279" s="143"/>
      <c r="DA279" s="143"/>
      <c r="DB279" s="143"/>
      <c r="DC279" s="143"/>
      <c r="DD279" s="143"/>
      <c r="DE279" s="197"/>
    </row>
    <row r="280" spans="1:109">
      <c r="A280" s="364" t="s">
        <v>330</v>
      </c>
      <c r="B280" s="365"/>
      <c r="C280" s="365"/>
      <c r="D280" s="366"/>
      <c r="E280" s="137" t="s">
        <v>27</v>
      </c>
      <c r="F280" s="137"/>
      <c r="G280" s="137"/>
      <c r="H280" s="137"/>
      <c r="I280" s="137"/>
      <c r="J280" s="137"/>
      <c r="K280" s="137" t="s">
        <v>27</v>
      </c>
      <c r="L280" s="137" t="s">
        <v>27</v>
      </c>
      <c r="M280" s="137" t="s">
        <v>27</v>
      </c>
      <c r="N280" s="137" t="s">
        <v>27</v>
      </c>
      <c r="O280" s="137" t="s">
        <v>27</v>
      </c>
      <c r="P280" s="137" t="s">
        <v>27</v>
      </c>
      <c r="Q280" s="137" t="s">
        <v>27</v>
      </c>
      <c r="R280" s="137" t="s">
        <v>27</v>
      </c>
      <c r="S280" s="137" t="s">
        <v>27</v>
      </c>
      <c r="T280" s="137" t="s">
        <v>27</v>
      </c>
      <c r="U280" s="137" t="s">
        <v>27</v>
      </c>
      <c r="V280" s="137" t="s">
        <v>27</v>
      </c>
      <c r="W280" s="137"/>
      <c r="X280" s="137"/>
      <c r="Y280" s="137"/>
      <c r="Z280" s="13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c r="CN280" s="143"/>
      <c r="CO280" s="143"/>
      <c r="CP280" s="143"/>
      <c r="CQ280" s="143"/>
      <c r="CR280" s="143"/>
      <c r="CS280" s="143"/>
      <c r="CT280" s="143"/>
      <c r="CU280" s="143"/>
      <c r="CV280" s="143"/>
      <c r="CW280" s="143"/>
      <c r="CX280" s="143"/>
      <c r="CY280" s="143"/>
      <c r="CZ280" s="143"/>
      <c r="DA280" s="143"/>
      <c r="DB280" s="143"/>
      <c r="DC280" s="143"/>
      <c r="DD280" s="143"/>
      <c r="DE280" s="143"/>
    </row>
    <row r="281" spans="1:109" s="198" customFormat="1" ht="31.5">
      <c r="A281" s="26">
        <v>73</v>
      </c>
      <c r="B281" s="311" t="s">
        <v>331</v>
      </c>
      <c r="C281" s="312" t="s">
        <v>3</v>
      </c>
      <c r="D281" s="311" t="s">
        <v>332</v>
      </c>
      <c r="E281" s="312" t="s">
        <v>3</v>
      </c>
      <c r="F281" s="312"/>
      <c r="G281" s="311" t="s">
        <v>332</v>
      </c>
      <c r="H281" s="311" t="s">
        <v>754</v>
      </c>
      <c r="I281" s="312" t="s">
        <v>612</v>
      </c>
      <c r="J281" s="312" t="s">
        <v>981</v>
      </c>
      <c r="K281" s="312" t="s">
        <v>25</v>
      </c>
      <c r="L281" s="139" t="s">
        <v>42</v>
      </c>
      <c r="M281" s="26"/>
      <c r="N281" s="26"/>
      <c r="O281" s="26"/>
      <c r="P281" s="26"/>
      <c r="Q281" s="26"/>
      <c r="R281" s="26"/>
      <c r="S281" s="26"/>
      <c r="T281" s="26"/>
      <c r="U281" s="26" t="s">
        <v>36</v>
      </c>
      <c r="V281" s="26"/>
      <c r="W281" s="189">
        <f t="shared" si="3"/>
        <v>1</v>
      </c>
      <c r="X281" s="190"/>
      <c r="Y281" s="190"/>
      <c r="Z281" s="190"/>
      <c r="AA281" s="190"/>
      <c r="AB281" s="190"/>
      <c r="AC281" s="190"/>
      <c r="AD281" s="190"/>
      <c r="AE281" s="190"/>
      <c r="AF281" s="190"/>
      <c r="AG281" s="190"/>
      <c r="AH281" s="190"/>
      <c r="AI281" s="190"/>
      <c r="AJ281" s="190"/>
      <c r="AK281" s="190"/>
      <c r="AL281" s="190"/>
      <c r="AM281" s="190"/>
      <c r="AN281" s="190"/>
      <c r="AO281" s="190"/>
      <c r="AP281" s="190"/>
      <c r="AQ281" s="190"/>
      <c r="AR281" s="190"/>
      <c r="AS281" s="190"/>
      <c r="AT281" s="190"/>
      <c r="AU281" s="190"/>
      <c r="AV281" s="190"/>
      <c r="AW281" s="190"/>
      <c r="AX281" s="190"/>
      <c r="AY281" s="190"/>
      <c r="AZ281" s="190"/>
      <c r="BA281" s="196"/>
      <c r="BB281" s="196"/>
      <c r="BC281" s="190"/>
      <c r="BD281" s="190"/>
      <c r="BE281" s="190"/>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c r="CN281" s="143"/>
      <c r="CO281" s="143"/>
      <c r="CP281" s="143"/>
      <c r="CQ281" s="143"/>
      <c r="CR281" s="143"/>
      <c r="CS281" s="143"/>
      <c r="CT281" s="143"/>
      <c r="CU281" s="143"/>
      <c r="CV281" s="143"/>
      <c r="CW281" s="143"/>
      <c r="CX281" s="143"/>
      <c r="CY281" s="143"/>
      <c r="CZ281" s="143"/>
      <c r="DA281" s="143"/>
      <c r="DB281" s="143"/>
      <c r="DC281" s="143"/>
      <c r="DD281" s="143"/>
      <c r="DE281" s="197"/>
    </row>
    <row r="282" spans="1:109">
      <c r="A282" s="410" t="s">
        <v>1259</v>
      </c>
      <c r="B282" s="411"/>
      <c r="C282" s="411"/>
      <c r="D282" s="412"/>
      <c r="E282" s="124"/>
      <c r="F282" s="124"/>
      <c r="G282" s="125"/>
      <c r="H282" s="125"/>
      <c r="I282" s="124"/>
      <c r="J282" s="124"/>
      <c r="K282" s="124"/>
      <c r="L282" s="126"/>
      <c r="M282" s="137" t="s">
        <v>27</v>
      </c>
      <c r="N282" s="137" t="s">
        <v>27</v>
      </c>
      <c r="O282" s="137" t="s">
        <v>27</v>
      </c>
      <c r="P282" s="137" t="s">
        <v>27</v>
      </c>
      <c r="Q282" s="137" t="s">
        <v>27</v>
      </c>
      <c r="R282" s="137" t="s">
        <v>27</v>
      </c>
      <c r="S282" s="137" t="s">
        <v>27</v>
      </c>
      <c r="T282" s="137" t="s">
        <v>27</v>
      </c>
      <c r="U282" s="137" t="s">
        <v>27</v>
      </c>
      <c r="V282" s="137" t="s">
        <v>27</v>
      </c>
      <c r="W282" s="128"/>
      <c r="X282" s="122"/>
      <c r="Y282" s="122"/>
      <c r="Z282" s="122"/>
      <c r="AA282" s="122"/>
      <c r="AB282" s="122"/>
      <c r="AC282" s="122"/>
      <c r="AD282" s="122"/>
      <c r="AE282" s="122"/>
      <c r="AF282" s="122"/>
      <c r="AG282" s="122"/>
      <c r="AH282" s="122"/>
      <c r="AI282" s="122"/>
      <c r="AJ282" s="122"/>
      <c r="AK282" s="122"/>
      <c r="AL282" s="122"/>
      <c r="AM282" s="122"/>
      <c r="AN282" s="122"/>
      <c r="AO282" s="122"/>
      <c r="AP282" s="122"/>
      <c r="AQ282" s="122"/>
      <c r="AR282" s="122"/>
      <c r="AS282" s="122"/>
      <c r="AT282" s="122"/>
      <c r="AU282" s="122"/>
      <c r="AV282" s="122"/>
      <c r="AW282" s="122"/>
      <c r="AX282" s="122"/>
      <c r="AY282" s="122"/>
      <c r="AZ282" s="122"/>
      <c r="BA282" s="123"/>
      <c r="BB282" s="123"/>
      <c r="BC282" s="122"/>
      <c r="BD282" s="122"/>
      <c r="BE282" s="122"/>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c r="CN282" s="143"/>
      <c r="CO282" s="143"/>
      <c r="CP282" s="143"/>
      <c r="CQ282" s="143"/>
      <c r="CR282" s="143"/>
      <c r="CS282" s="143"/>
      <c r="CT282" s="143"/>
      <c r="CU282" s="143"/>
      <c r="CV282" s="143"/>
      <c r="CW282" s="143"/>
      <c r="CX282" s="143"/>
      <c r="CY282" s="143"/>
      <c r="CZ282" s="143"/>
      <c r="DA282" s="143"/>
      <c r="DB282" s="143"/>
      <c r="DC282" s="143"/>
      <c r="DD282" s="143"/>
      <c r="DE282" s="143"/>
    </row>
    <row r="283" spans="1:109">
      <c r="A283" s="364" t="s">
        <v>333</v>
      </c>
      <c r="B283" s="365"/>
      <c r="C283" s="365"/>
      <c r="D283" s="366"/>
      <c r="E283" s="140" t="s">
        <v>27</v>
      </c>
      <c r="F283" s="140"/>
      <c r="G283" s="137"/>
      <c r="H283" s="137"/>
      <c r="I283" s="140"/>
      <c r="J283" s="140"/>
      <c r="K283" s="140"/>
      <c r="L283" s="140"/>
      <c r="M283" s="137" t="s">
        <v>27</v>
      </c>
      <c r="N283" s="137" t="s">
        <v>27</v>
      </c>
      <c r="O283" s="137" t="s">
        <v>27</v>
      </c>
      <c r="P283" s="137" t="s">
        <v>27</v>
      </c>
      <c r="Q283" s="137" t="s">
        <v>27</v>
      </c>
      <c r="R283" s="137" t="s">
        <v>27</v>
      </c>
      <c r="S283" s="137" t="s">
        <v>27</v>
      </c>
      <c r="T283" s="137" t="s">
        <v>27</v>
      </c>
      <c r="U283" s="137" t="s">
        <v>27</v>
      </c>
      <c r="V283" s="137" t="s">
        <v>27</v>
      </c>
      <c r="W283" s="140"/>
      <c r="X283" s="140"/>
      <c r="Y283" s="140"/>
      <c r="Z283" s="140"/>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c r="CN283" s="143"/>
      <c r="CO283" s="143"/>
      <c r="CP283" s="143"/>
      <c r="CQ283" s="143"/>
      <c r="CR283" s="143"/>
      <c r="CS283" s="143"/>
      <c r="CT283" s="143"/>
      <c r="CU283" s="143"/>
      <c r="CV283" s="143"/>
      <c r="CW283" s="143"/>
      <c r="CX283" s="143"/>
      <c r="CY283" s="143"/>
      <c r="CZ283" s="143"/>
      <c r="DA283" s="143"/>
      <c r="DB283" s="143"/>
      <c r="DC283" s="143"/>
      <c r="DD283" s="143"/>
      <c r="DE283" s="143"/>
    </row>
    <row r="284" spans="1:109" s="198" customFormat="1" ht="45.75" customHeight="1">
      <c r="A284" s="361">
        <v>77</v>
      </c>
      <c r="B284" s="352" t="s">
        <v>334</v>
      </c>
      <c r="C284" s="320" t="s">
        <v>1</v>
      </c>
      <c r="D284" s="352" t="s">
        <v>335</v>
      </c>
      <c r="E284" s="320" t="s">
        <v>1</v>
      </c>
      <c r="F284" s="320"/>
      <c r="G284" s="321" t="s">
        <v>335</v>
      </c>
      <c r="H284" s="290" t="s">
        <v>1454</v>
      </c>
      <c r="I284" s="312" t="s">
        <v>612</v>
      </c>
      <c r="J284" s="312" t="s">
        <v>981</v>
      </c>
      <c r="K284" s="312" t="s">
        <v>25</v>
      </c>
      <c r="L284" s="312" t="s">
        <v>42</v>
      </c>
      <c r="M284" s="312"/>
      <c r="N284" s="26"/>
      <c r="O284" s="26" t="s">
        <v>36</v>
      </c>
      <c r="P284" s="26"/>
      <c r="Q284" s="26"/>
      <c r="R284" s="26"/>
      <c r="S284" s="26"/>
      <c r="T284" s="26"/>
      <c r="U284" s="26"/>
      <c r="V284" s="26"/>
      <c r="W284" s="189">
        <f t="shared" si="3"/>
        <v>1</v>
      </c>
      <c r="X284" s="190"/>
      <c r="Y284" s="190"/>
      <c r="Z284" s="190"/>
      <c r="AA284" s="190"/>
      <c r="AB284" s="191"/>
      <c r="AC284" s="191"/>
      <c r="AD284" s="191"/>
      <c r="AE284" s="190"/>
      <c r="AF284" s="190"/>
      <c r="AG284" s="190"/>
      <c r="AH284" s="190"/>
      <c r="AI284" s="190"/>
      <c r="AJ284" s="190"/>
      <c r="AK284" s="190"/>
      <c r="AL284" s="190"/>
      <c r="AM284" s="190"/>
      <c r="AN284" s="190"/>
      <c r="AO284" s="190"/>
      <c r="AP284" s="190"/>
      <c r="AQ284" s="190"/>
      <c r="AR284" s="190"/>
      <c r="AS284" s="190"/>
      <c r="AT284" s="190"/>
      <c r="AU284" s="190"/>
      <c r="AV284" s="190"/>
      <c r="AW284" s="190"/>
      <c r="AX284" s="190"/>
      <c r="AY284" s="190"/>
      <c r="AZ284" s="190"/>
      <c r="BA284" s="190"/>
      <c r="BB284" s="190"/>
      <c r="BC284" s="190"/>
      <c r="BD284" s="190"/>
      <c r="BE284" s="190"/>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c r="CN284" s="143"/>
      <c r="CO284" s="143"/>
      <c r="CP284" s="143"/>
      <c r="CQ284" s="143"/>
      <c r="CR284" s="143"/>
      <c r="CS284" s="143"/>
      <c r="CT284" s="143"/>
      <c r="CU284" s="143"/>
      <c r="CV284" s="143"/>
      <c r="CW284" s="143"/>
      <c r="CX284" s="143"/>
      <c r="CY284" s="143"/>
      <c r="CZ284" s="143"/>
      <c r="DA284" s="143"/>
      <c r="DB284" s="143"/>
      <c r="DC284" s="143"/>
      <c r="DD284" s="143"/>
      <c r="DE284" s="197"/>
    </row>
    <row r="285" spans="1:109" s="198" customFormat="1" ht="45.75" customHeight="1">
      <c r="A285" s="362"/>
      <c r="B285" s="353"/>
      <c r="C285" s="321"/>
      <c r="D285" s="353"/>
      <c r="E285" s="321"/>
      <c r="F285" s="321"/>
      <c r="G285" s="321"/>
      <c r="H285" s="290" t="s">
        <v>1454</v>
      </c>
      <c r="I285" s="312" t="s">
        <v>612</v>
      </c>
      <c r="J285" s="312" t="s">
        <v>981</v>
      </c>
      <c r="K285" s="312" t="s">
        <v>25</v>
      </c>
      <c r="L285" s="312" t="s">
        <v>42</v>
      </c>
      <c r="M285" s="286"/>
      <c r="N285" s="26"/>
      <c r="O285" s="26"/>
      <c r="P285" s="26"/>
      <c r="Q285" s="26" t="s">
        <v>36</v>
      </c>
      <c r="R285" s="26"/>
      <c r="S285" s="26"/>
      <c r="T285" s="26"/>
      <c r="U285" s="26"/>
      <c r="V285" s="26"/>
      <c r="W285" s="189">
        <f t="shared" si="3"/>
        <v>1</v>
      </c>
      <c r="X285" s="190"/>
      <c r="Y285" s="190"/>
      <c r="Z285" s="190"/>
      <c r="AA285" s="190"/>
      <c r="AB285" s="190"/>
      <c r="AC285" s="190"/>
      <c r="AD285" s="190"/>
      <c r="AE285" s="190"/>
      <c r="AF285" s="190"/>
      <c r="AG285" s="190"/>
      <c r="AH285" s="190"/>
      <c r="AI285" s="193"/>
      <c r="AJ285" s="193"/>
      <c r="AK285" s="193"/>
      <c r="AL285" s="193"/>
      <c r="AM285" s="193"/>
      <c r="AN285" s="190"/>
      <c r="AO285" s="190"/>
      <c r="AP285" s="190"/>
      <c r="AQ285" s="190"/>
      <c r="AR285" s="190"/>
      <c r="AS285" s="190"/>
      <c r="AT285" s="190"/>
      <c r="AU285" s="190"/>
      <c r="AV285" s="190"/>
      <c r="AW285" s="190"/>
      <c r="AX285" s="190"/>
      <c r="AY285" s="190"/>
      <c r="AZ285" s="190"/>
      <c r="BA285" s="190"/>
      <c r="BB285" s="190"/>
      <c r="BC285" s="190"/>
      <c r="BD285" s="190"/>
      <c r="BE285" s="190"/>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c r="CN285" s="143"/>
      <c r="CO285" s="143"/>
      <c r="CP285" s="143"/>
      <c r="CQ285" s="143"/>
      <c r="CR285" s="143"/>
      <c r="CS285" s="143"/>
      <c r="CT285" s="143"/>
      <c r="CU285" s="143"/>
      <c r="CV285" s="143"/>
      <c r="CW285" s="143"/>
      <c r="CX285" s="143"/>
      <c r="CY285" s="143"/>
      <c r="CZ285" s="143"/>
      <c r="DA285" s="143"/>
      <c r="DB285" s="143"/>
      <c r="DC285" s="143"/>
      <c r="DD285" s="143"/>
      <c r="DE285" s="197"/>
    </row>
    <row r="286" spans="1:109" s="198" customFormat="1" ht="45.75" customHeight="1">
      <c r="A286" s="363"/>
      <c r="B286" s="354"/>
      <c r="C286" s="322"/>
      <c r="D286" s="354"/>
      <c r="E286" s="322"/>
      <c r="F286" s="322"/>
      <c r="G286" s="322"/>
      <c r="H286" s="290" t="s">
        <v>1454</v>
      </c>
      <c r="I286" s="312" t="s">
        <v>612</v>
      </c>
      <c r="J286" s="312" t="s">
        <v>981</v>
      </c>
      <c r="K286" s="312" t="s">
        <v>25</v>
      </c>
      <c r="L286" s="312" t="s">
        <v>42</v>
      </c>
      <c r="M286" s="286"/>
      <c r="N286" s="26"/>
      <c r="O286" s="26"/>
      <c r="P286" s="26"/>
      <c r="Q286" s="26"/>
      <c r="R286" s="26"/>
      <c r="S286" s="26"/>
      <c r="T286" s="26" t="s">
        <v>36</v>
      </c>
      <c r="U286" s="26"/>
      <c r="V286" s="26"/>
      <c r="W286" s="189">
        <f t="shared" si="3"/>
        <v>1</v>
      </c>
      <c r="X286" s="190"/>
      <c r="Y286" s="190"/>
      <c r="Z286" s="190"/>
      <c r="AA286" s="190"/>
      <c r="AB286" s="190"/>
      <c r="AC286" s="190"/>
      <c r="AD286" s="190"/>
      <c r="AE286" s="190"/>
      <c r="AF286" s="190"/>
      <c r="AG286" s="190"/>
      <c r="AH286" s="190"/>
      <c r="AI286" s="190"/>
      <c r="AJ286" s="190"/>
      <c r="AK286" s="190"/>
      <c r="AL286" s="190"/>
      <c r="AM286" s="190"/>
      <c r="AN286" s="190"/>
      <c r="AO286" s="190"/>
      <c r="AP286" s="190"/>
      <c r="AQ286" s="190"/>
      <c r="AR286" s="190"/>
      <c r="AS286" s="190"/>
      <c r="AT286" s="190"/>
      <c r="AU286" s="190"/>
      <c r="AV286" s="190"/>
      <c r="AW286" s="190"/>
      <c r="AX286" s="195"/>
      <c r="AY286" s="195"/>
      <c r="AZ286" s="195"/>
      <c r="BA286" s="190"/>
      <c r="BB286" s="190"/>
      <c r="BC286" s="190"/>
      <c r="BD286" s="190"/>
      <c r="BE286" s="190"/>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c r="CN286" s="143"/>
      <c r="CO286" s="143"/>
      <c r="CP286" s="143"/>
      <c r="CQ286" s="143"/>
      <c r="CR286" s="143"/>
      <c r="CS286" s="143"/>
      <c r="CT286" s="143"/>
      <c r="CU286" s="143"/>
      <c r="CV286" s="143"/>
      <c r="CW286" s="143"/>
      <c r="CX286" s="143"/>
      <c r="CY286" s="143"/>
      <c r="CZ286" s="143"/>
      <c r="DA286" s="143"/>
      <c r="DB286" s="143"/>
      <c r="DC286" s="143"/>
      <c r="DD286" s="143"/>
      <c r="DE286" s="197"/>
    </row>
    <row r="287" spans="1:109" s="198" customFormat="1" ht="30.75" customHeight="1">
      <c r="A287" s="361">
        <v>80</v>
      </c>
      <c r="B287" s="352" t="s">
        <v>336</v>
      </c>
      <c r="C287" s="320" t="s">
        <v>1</v>
      </c>
      <c r="D287" s="352" t="s">
        <v>337</v>
      </c>
      <c r="E287" s="320" t="s">
        <v>1</v>
      </c>
      <c r="F287" s="320"/>
      <c r="G287" s="311" t="s">
        <v>755</v>
      </c>
      <c r="H287" s="311" t="s">
        <v>755</v>
      </c>
      <c r="I287" s="312" t="s">
        <v>612</v>
      </c>
      <c r="J287" s="312" t="s">
        <v>981</v>
      </c>
      <c r="K287" s="286" t="s">
        <v>25</v>
      </c>
      <c r="L287" s="286" t="s">
        <v>42</v>
      </c>
      <c r="M287" s="286"/>
      <c r="N287" s="26"/>
      <c r="O287" s="26"/>
      <c r="P287" s="26"/>
      <c r="Q287" s="26"/>
      <c r="R287" s="26"/>
      <c r="S287" s="26" t="s">
        <v>36</v>
      </c>
      <c r="T287" s="26"/>
      <c r="U287" s="26"/>
      <c r="V287" s="26"/>
      <c r="W287" s="189">
        <f t="shared" si="3"/>
        <v>1</v>
      </c>
      <c r="X287" s="190"/>
      <c r="Y287" s="190"/>
      <c r="Z287" s="190"/>
      <c r="AA287" s="190"/>
      <c r="AB287" s="190"/>
      <c r="AC287" s="190"/>
      <c r="AD287" s="190"/>
      <c r="AE287" s="190"/>
      <c r="AF287" s="190"/>
      <c r="AG287" s="190"/>
      <c r="AH287" s="190"/>
      <c r="AI287" s="190"/>
      <c r="AJ287" s="190"/>
      <c r="AK287" s="190"/>
      <c r="AL287" s="190"/>
      <c r="AM287" s="190"/>
      <c r="AN287" s="190"/>
      <c r="AO287" s="190"/>
      <c r="AP287" s="190"/>
      <c r="AQ287" s="190"/>
      <c r="AR287" s="190"/>
      <c r="AS287" s="190"/>
      <c r="AT287" s="70"/>
      <c r="AU287" s="70"/>
      <c r="AV287" s="70"/>
      <c r="AW287" s="70"/>
      <c r="AX287" s="190"/>
      <c r="AY287" s="190"/>
      <c r="AZ287" s="190"/>
      <c r="BA287" s="190"/>
      <c r="BB287" s="190"/>
      <c r="BC287" s="190"/>
      <c r="BD287" s="190"/>
      <c r="BE287" s="190"/>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c r="CN287" s="143"/>
      <c r="CO287" s="143"/>
      <c r="CP287" s="143"/>
      <c r="CQ287" s="143"/>
      <c r="CR287" s="143"/>
      <c r="CS287" s="143"/>
      <c r="CT287" s="143"/>
      <c r="CU287" s="143"/>
      <c r="CV287" s="143"/>
      <c r="CW287" s="143"/>
      <c r="CX287" s="143"/>
      <c r="CY287" s="143"/>
      <c r="CZ287" s="143"/>
      <c r="DA287" s="143"/>
      <c r="DB287" s="143"/>
      <c r="DC287" s="143"/>
      <c r="DD287" s="143"/>
      <c r="DE287" s="197"/>
    </row>
    <row r="288" spans="1:109" s="198" customFormat="1" ht="30.75" customHeight="1">
      <c r="A288" s="362"/>
      <c r="B288" s="353"/>
      <c r="C288" s="321"/>
      <c r="D288" s="353"/>
      <c r="E288" s="321"/>
      <c r="F288" s="321"/>
      <c r="G288" s="311" t="s">
        <v>756</v>
      </c>
      <c r="H288" s="311" t="s">
        <v>756</v>
      </c>
      <c r="I288" s="312" t="s">
        <v>612</v>
      </c>
      <c r="J288" s="312" t="s">
        <v>981</v>
      </c>
      <c r="K288" s="286" t="s">
        <v>25</v>
      </c>
      <c r="L288" s="286" t="s">
        <v>42</v>
      </c>
      <c r="M288" s="286"/>
      <c r="N288" s="26"/>
      <c r="O288" s="26"/>
      <c r="P288" s="26"/>
      <c r="Q288" s="26"/>
      <c r="R288" s="26" t="s">
        <v>36</v>
      </c>
      <c r="S288" s="26"/>
      <c r="T288" s="26"/>
      <c r="U288" s="26"/>
      <c r="V288" s="26"/>
      <c r="W288" s="189">
        <f t="shared" si="3"/>
        <v>1</v>
      </c>
      <c r="X288" s="190"/>
      <c r="Y288" s="190"/>
      <c r="Z288" s="190"/>
      <c r="AA288" s="190"/>
      <c r="AB288" s="190"/>
      <c r="AC288" s="190"/>
      <c r="AD288" s="190"/>
      <c r="AE288" s="190"/>
      <c r="AF288" s="190"/>
      <c r="AG288" s="190"/>
      <c r="AH288" s="190"/>
      <c r="AI288" s="190"/>
      <c r="AJ288" s="190"/>
      <c r="AK288" s="190"/>
      <c r="AL288" s="190"/>
      <c r="AM288" s="190"/>
      <c r="AN288" s="194"/>
      <c r="AO288" s="194"/>
      <c r="AP288" s="194"/>
      <c r="AQ288" s="194"/>
      <c r="AR288" s="194"/>
      <c r="AS288" s="194"/>
      <c r="AT288" s="190"/>
      <c r="AU288" s="190"/>
      <c r="AV288" s="190"/>
      <c r="AW288" s="190"/>
      <c r="AX288" s="190"/>
      <c r="AY288" s="190"/>
      <c r="AZ288" s="190"/>
      <c r="BA288" s="190"/>
      <c r="BB288" s="190"/>
      <c r="BC288" s="190"/>
      <c r="BD288" s="190"/>
      <c r="BE288" s="190"/>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c r="CN288" s="143"/>
      <c r="CO288" s="143"/>
      <c r="CP288" s="143"/>
      <c r="CQ288" s="143"/>
      <c r="CR288" s="143"/>
      <c r="CS288" s="143"/>
      <c r="CT288" s="143"/>
      <c r="CU288" s="143"/>
      <c r="CV288" s="143"/>
      <c r="CW288" s="143"/>
      <c r="CX288" s="143"/>
      <c r="CY288" s="143"/>
      <c r="CZ288" s="143"/>
      <c r="DA288" s="143"/>
      <c r="DB288" s="143"/>
      <c r="DC288" s="143"/>
      <c r="DD288" s="143"/>
      <c r="DE288" s="197"/>
    </row>
    <row r="289" spans="1:109" s="198" customFormat="1" ht="30.75" customHeight="1">
      <c r="A289" s="363"/>
      <c r="B289" s="354"/>
      <c r="C289" s="322"/>
      <c r="D289" s="354"/>
      <c r="E289" s="322"/>
      <c r="F289" s="322"/>
      <c r="G289" s="311" t="s">
        <v>757</v>
      </c>
      <c r="H289" s="311" t="s">
        <v>758</v>
      </c>
      <c r="I289" s="312" t="s">
        <v>612</v>
      </c>
      <c r="J289" s="312" t="s">
        <v>981</v>
      </c>
      <c r="K289" s="286" t="s">
        <v>25</v>
      </c>
      <c r="L289" s="286" t="s">
        <v>42</v>
      </c>
      <c r="M289" s="286"/>
      <c r="N289" s="26"/>
      <c r="O289" s="26"/>
      <c r="P289" s="26"/>
      <c r="Q289" s="26"/>
      <c r="R289" s="26"/>
      <c r="S289" s="26"/>
      <c r="T289" s="26"/>
      <c r="U289" s="26"/>
      <c r="V289" s="26" t="s">
        <v>36</v>
      </c>
      <c r="W289" s="189">
        <f t="shared" si="3"/>
        <v>1</v>
      </c>
      <c r="X289" s="190"/>
      <c r="Y289" s="190"/>
      <c r="Z289" s="190"/>
      <c r="AA289" s="190"/>
      <c r="AB289" s="190"/>
      <c r="AC289" s="190"/>
      <c r="AD289" s="190"/>
      <c r="AE289" s="190"/>
      <c r="AF289" s="190"/>
      <c r="AG289" s="190"/>
      <c r="AH289" s="190"/>
      <c r="AI289" s="190"/>
      <c r="AJ289" s="190"/>
      <c r="AK289" s="190"/>
      <c r="AL289" s="190"/>
      <c r="AM289" s="190"/>
      <c r="AN289" s="190"/>
      <c r="AO289" s="190"/>
      <c r="AP289" s="190"/>
      <c r="AQ289" s="190"/>
      <c r="AR289" s="190"/>
      <c r="AS289" s="190"/>
      <c r="AT289" s="190"/>
      <c r="AU289" s="190"/>
      <c r="AV289" s="190"/>
      <c r="AW289" s="190"/>
      <c r="AX289" s="190"/>
      <c r="AY289" s="190"/>
      <c r="AZ289" s="190"/>
      <c r="BA289" s="196"/>
      <c r="BB289" s="196"/>
      <c r="BC289" s="190"/>
      <c r="BD289" s="190"/>
      <c r="BE289" s="190"/>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c r="CN289" s="143"/>
      <c r="CO289" s="143"/>
      <c r="CP289" s="143"/>
      <c r="CQ289" s="143"/>
      <c r="CR289" s="143"/>
      <c r="CS289" s="143"/>
      <c r="CT289" s="143"/>
      <c r="CU289" s="143"/>
      <c r="CV289" s="143"/>
      <c r="CW289" s="143"/>
      <c r="CX289" s="143"/>
      <c r="CY289" s="143"/>
      <c r="CZ289" s="143"/>
      <c r="DA289" s="143"/>
      <c r="DB289" s="143"/>
      <c r="DC289" s="143"/>
      <c r="DD289" s="143"/>
      <c r="DE289" s="197"/>
    </row>
    <row r="290" spans="1:109" s="198" customFormat="1" ht="32.25" customHeight="1">
      <c r="A290" s="361">
        <v>83</v>
      </c>
      <c r="B290" s="408" t="s">
        <v>338</v>
      </c>
      <c r="C290" s="320" t="s">
        <v>1</v>
      </c>
      <c r="D290" s="389" t="s">
        <v>339</v>
      </c>
      <c r="E290" s="320" t="s">
        <v>1</v>
      </c>
      <c r="F290" s="320"/>
      <c r="G290" s="361" t="s">
        <v>339</v>
      </c>
      <c r="H290" s="311" t="s">
        <v>759</v>
      </c>
      <c r="I290" s="312" t="s">
        <v>612</v>
      </c>
      <c r="J290" s="312" t="s">
        <v>981</v>
      </c>
      <c r="K290" s="286" t="s">
        <v>25</v>
      </c>
      <c r="L290" s="286" t="s">
        <v>42</v>
      </c>
      <c r="M290" s="26"/>
      <c r="N290" s="26"/>
      <c r="O290" s="26"/>
      <c r="P290" s="26"/>
      <c r="Q290" s="26"/>
      <c r="R290" s="26" t="s">
        <v>36</v>
      </c>
      <c r="S290" s="26"/>
      <c r="T290" s="26"/>
      <c r="U290" s="26"/>
      <c r="V290" s="26"/>
      <c r="W290" s="189">
        <f t="shared" si="3"/>
        <v>1</v>
      </c>
      <c r="X290" s="190"/>
      <c r="Y290" s="190"/>
      <c r="Z290" s="190"/>
      <c r="AA290" s="190"/>
      <c r="AB290" s="190"/>
      <c r="AC290" s="190"/>
      <c r="AD290" s="190"/>
      <c r="AE290" s="190"/>
      <c r="AF290" s="190"/>
      <c r="AG290" s="190"/>
      <c r="AH290" s="190"/>
      <c r="AI290" s="190"/>
      <c r="AJ290" s="190"/>
      <c r="AK290" s="190"/>
      <c r="AL290" s="190"/>
      <c r="AM290" s="190"/>
      <c r="AN290" s="194"/>
      <c r="AO290" s="194"/>
      <c r="AP290" s="194"/>
      <c r="AQ290" s="194"/>
      <c r="AR290" s="194"/>
      <c r="AS290" s="194"/>
      <c r="AT290" s="190"/>
      <c r="AU290" s="190"/>
      <c r="AV290" s="190"/>
      <c r="AW290" s="190"/>
      <c r="AX290" s="190"/>
      <c r="AY290" s="190"/>
      <c r="AZ290" s="190"/>
      <c r="BA290" s="190"/>
      <c r="BB290" s="190"/>
      <c r="BC290" s="190"/>
      <c r="BD290" s="190"/>
      <c r="BE290" s="190"/>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c r="CN290" s="143"/>
      <c r="CO290" s="143"/>
      <c r="CP290" s="143"/>
      <c r="CQ290" s="143"/>
      <c r="CR290" s="143"/>
      <c r="CS290" s="143"/>
      <c r="CT290" s="143"/>
      <c r="CU290" s="143"/>
      <c r="CV290" s="143"/>
      <c r="CW290" s="143"/>
      <c r="CX290" s="143"/>
      <c r="CY290" s="143"/>
      <c r="CZ290" s="143"/>
      <c r="DA290" s="143"/>
      <c r="DB290" s="143"/>
      <c r="DC290" s="143"/>
      <c r="DD290" s="143"/>
      <c r="DE290" s="197"/>
    </row>
    <row r="291" spans="1:109" s="198" customFormat="1" ht="31.5">
      <c r="A291" s="363"/>
      <c r="B291" s="409"/>
      <c r="C291" s="322"/>
      <c r="D291" s="390"/>
      <c r="E291" s="322"/>
      <c r="F291" s="322"/>
      <c r="G291" s="363"/>
      <c r="H291" s="8" t="s">
        <v>760</v>
      </c>
      <c r="I291" s="312" t="s">
        <v>612</v>
      </c>
      <c r="J291" s="312" t="s">
        <v>981</v>
      </c>
      <c r="K291" s="286" t="s">
        <v>25</v>
      </c>
      <c r="L291" s="286" t="s">
        <v>42</v>
      </c>
      <c r="M291" s="26"/>
      <c r="N291" s="26"/>
      <c r="O291" s="26"/>
      <c r="P291" s="26"/>
      <c r="Q291" s="26"/>
      <c r="R291" s="26"/>
      <c r="S291" s="26" t="s">
        <v>36</v>
      </c>
      <c r="T291" s="26"/>
      <c r="U291" s="26"/>
      <c r="V291" s="26"/>
      <c r="W291" s="189">
        <f t="shared" si="3"/>
        <v>1</v>
      </c>
      <c r="X291" s="190"/>
      <c r="Y291" s="190"/>
      <c r="Z291" s="190"/>
      <c r="AA291" s="190"/>
      <c r="AB291" s="190"/>
      <c r="AC291" s="190"/>
      <c r="AD291" s="190"/>
      <c r="AE291" s="192"/>
      <c r="AF291" s="192"/>
      <c r="AG291" s="192"/>
      <c r="AH291" s="192"/>
      <c r="AI291" s="190"/>
      <c r="AJ291" s="190"/>
      <c r="AK291" s="190"/>
      <c r="AL291" s="190"/>
      <c r="AM291" s="190"/>
      <c r="AN291" s="190"/>
      <c r="AO291" s="190"/>
      <c r="AP291" s="190"/>
      <c r="AQ291" s="190"/>
      <c r="AR291" s="190"/>
      <c r="AS291" s="190"/>
      <c r="AT291" s="70"/>
      <c r="AU291" s="70"/>
      <c r="AV291" s="70"/>
      <c r="AW291" s="70"/>
      <c r="AX291" s="190"/>
      <c r="AY291" s="190"/>
      <c r="AZ291" s="190"/>
      <c r="BA291" s="190"/>
      <c r="BB291" s="190"/>
      <c r="BC291" s="190"/>
      <c r="BD291" s="190"/>
      <c r="BE291" s="190"/>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c r="CN291" s="143"/>
      <c r="CO291" s="143"/>
      <c r="CP291" s="143"/>
      <c r="CQ291" s="143"/>
      <c r="CR291" s="143"/>
      <c r="CS291" s="143"/>
      <c r="CT291" s="143"/>
      <c r="CU291" s="143"/>
      <c r="CV291" s="143"/>
      <c r="CW291" s="143"/>
      <c r="CX291" s="143"/>
      <c r="CY291" s="143"/>
      <c r="CZ291" s="143"/>
      <c r="DA291" s="143"/>
      <c r="DB291" s="143"/>
      <c r="DC291" s="143"/>
      <c r="DD291" s="143"/>
      <c r="DE291" s="197"/>
    </row>
    <row r="292" spans="1:109" s="198" customFormat="1" ht="50.25" customHeight="1">
      <c r="A292" s="361">
        <v>86</v>
      </c>
      <c r="B292" s="389" t="s">
        <v>340</v>
      </c>
      <c r="C292" s="320" t="s">
        <v>1</v>
      </c>
      <c r="D292" s="389" t="s">
        <v>341</v>
      </c>
      <c r="E292" s="320" t="s">
        <v>1</v>
      </c>
      <c r="F292" s="320"/>
      <c r="G292" s="361" t="s">
        <v>341</v>
      </c>
      <c r="H292" s="309" t="s">
        <v>1455</v>
      </c>
      <c r="I292" s="312" t="s">
        <v>612</v>
      </c>
      <c r="J292" s="312" t="s">
        <v>981</v>
      </c>
      <c r="K292" s="312" t="s">
        <v>25</v>
      </c>
      <c r="L292" s="286" t="s">
        <v>42</v>
      </c>
      <c r="M292" s="26"/>
      <c r="N292" s="26"/>
      <c r="O292" s="26" t="s">
        <v>36</v>
      </c>
      <c r="P292" s="26"/>
      <c r="Q292" s="26"/>
      <c r="R292" s="26"/>
      <c r="S292" s="26"/>
      <c r="T292" s="26"/>
      <c r="U292" s="26"/>
      <c r="V292" s="26"/>
      <c r="W292" s="189">
        <f t="shared" si="3"/>
        <v>1</v>
      </c>
      <c r="X292" s="70"/>
      <c r="Y292" s="70"/>
      <c r="Z292" s="70"/>
      <c r="AA292" s="70"/>
      <c r="AB292" s="191"/>
      <c r="AC292" s="191"/>
      <c r="AD292" s="191"/>
      <c r="AE292" s="190"/>
      <c r="AF292" s="190"/>
      <c r="AG292" s="190"/>
      <c r="AH292" s="190"/>
      <c r="AI292" s="190"/>
      <c r="AJ292" s="190"/>
      <c r="AK292" s="190"/>
      <c r="AL292" s="190"/>
      <c r="AM292" s="190"/>
      <c r="AN292" s="190"/>
      <c r="AO292" s="190"/>
      <c r="AP292" s="190"/>
      <c r="AQ292" s="190"/>
      <c r="AR292" s="190"/>
      <c r="AS292" s="190"/>
      <c r="AT292" s="190"/>
      <c r="AU292" s="190"/>
      <c r="AV292" s="190"/>
      <c r="AW292" s="190"/>
      <c r="AX292" s="190"/>
      <c r="AY292" s="190"/>
      <c r="AZ292" s="190"/>
      <c r="BA292" s="190"/>
      <c r="BB292" s="190"/>
      <c r="BC292" s="190"/>
      <c r="BD292" s="190"/>
      <c r="BE292" s="190"/>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c r="CN292" s="143"/>
      <c r="CO292" s="143"/>
      <c r="CP292" s="143"/>
      <c r="CQ292" s="143"/>
      <c r="CR292" s="143"/>
      <c r="CS292" s="143"/>
      <c r="CT292" s="143"/>
      <c r="CU292" s="143"/>
      <c r="CV292" s="143"/>
      <c r="CW292" s="143"/>
      <c r="CX292" s="143"/>
      <c r="CY292" s="143"/>
      <c r="CZ292" s="143"/>
      <c r="DA292" s="143"/>
      <c r="DB292" s="143"/>
      <c r="DC292" s="143"/>
      <c r="DD292" s="143"/>
      <c r="DE292" s="197"/>
    </row>
    <row r="293" spans="1:109" s="198" customFormat="1" ht="50.25" customHeight="1">
      <c r="A293" s="362"/>
      <c r="B293" s="404"/>
      <c r="C293" s="321"/>
      <c r="D293" s="404"/>
      <c r="E293" s="321"/>
      <c r="F293" s="321"/>
      <c r="G293" s="362"/>
      <c r="H293" s="309" t="s">
        <v>1456</v>
      </c>
      <c r="I293" s="312" t="s">
        <v>612</v>
      </c>
      <c r="J293" s="312" t="s">
        <v>981</v>
      </c>
      <c r="K293" s="312" t="s">
        <v>25</v>
      </c>
      <c r="L293" s="286" t="s">
        <v>42</v>
      </c>
      <c r="M293" s="26"/>
      <c r="N293" s="26"/>
      <c r="O293" s="26"/>
      <c r="P293" s="26"/>
      <c r="Q293" s="26"/>
      <c r="R293" s="26"/>
      <c r="S293" s="26" t="s">
        <v>36</v>
      </c>
      <c r="T293" s="26"/>
      <c r="U293" s="26"/>
      <c r="V293" s="26"/>
      <c r="W293" s="189">
        <f t="shared" si="3"/>
        <v>1</v>
      </c>
      <c r="X293" s="70"/>
      <c r="Y293" s="70"/>
      <c r="Z293" s="70"/>
      <c r="AA293" s="70"/>
      <c r="AB293" s="190"/>
      <c r="AC293" s="190"/>
      <c r="AD293" s="190"/>
      <c r="AE293" s="192"/>
      <c r="AF293" s="192"/>
      <c r="AG293" s="192"/>
      <c r="AH293" s="192"/>
      <c r="AI293" s="190"/>
      <c r="AJ293" s="190"/>
      <c r="AK293" s="190"/>
      <c r="AL293" s="190"/>
      <c r="AM293" s="190"/>
      <c r="AN293" s="190"/>
      <c r="AO293" s="190"/>
      <c r="AP293" s="190"/>
      <c r="AQ293" s="190"/>
      <c r="AR293" s="190"/>
      <c r="AS293" s="190"/>
      <c r="AT293" s="70"/>
      <c r="AU293" s="70"/>
      <c r="AV293" s="70"/>
      <c r="AW293" s="70"/>
      <c r="AX293" s="190"/>
      <c r="AY293" s="190"/>
      <c r="AZ293" s="190"/>
      <c r="BA293" s="190"/>
      <c r="BB293" s="190"/>
      <c r="BC293" s="190"/>
      <c r="BD293" s="190"/>
      <c r="BE293" s="190"/>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c r="CN293" s="143"/>
      <c r="CO293" s="143"/>
      <c r="CP293" s="143"/>
      <c r="CQ293" s="143"/>
      <c r="CR293" s="143"/>
      <c r="CS293" s="143"/>
      <c r="CT293" s="143"/>
      <c r="CU293" s="143"/>
      <c r="CV293" s="143"/>
      <c r="CW293" s="143"/>
      <c r="CX293" s="143"/>
      <c r="CY293" s="143"/>
      <c r="CZ293" s="143"/>
      <c r="DA293" s="143"/>
      <c r="DB293" s="143"/>
      <c r="DC293" s="143"/>
      <c r="DD293" s="143"/>
      <c r="DE293" s="197"/>
    </row>
    <row r="294" spans="1:109" s="198" customFormat="1" ht="50.25" customHeight="1">
      <c r="A294" s="362"/>
      <c r="B294" s="404"/>
      <c r="C294" s="321"/>
      <c r="D294" s="404"/>
      <c r="E294" s="321"/>
      <c r="F294" s="321"/>
      <c r="G294" s="362"/>
      <c r="H294" s="309" t="s">
        <v>1457</v>
      </c>
      <c r="I294" s="312" t="s">
        <v>612</v>
      </c>
      <c r="J294" s="312" t="s">
        <v>981</v>
      </c>
      <c r="K294" s="312" t="s">
        <v>25</v>
      </c>
      <c r="L294" s="286" t="s">
        <v>42</v>
      </c>
      <c r="M294" s="26"/>
      <c r="N294" s="26"/>
      <c r="O294" s="26"/>
      <c r="P294" s="26"/>
      <c r="Q294" s="26" t="s">
        <v>36</v>
      </c>
      <c r="R294" s="26"/>
      <c r="S294" s="26"/>
      <c r="T294" s="26"/>
      <c r="U294" s="26"/>
      <c r="V294" s="26"/>
      <c r="W294" s="189">
        <f t="shared" si="3"/>
        <v>1</v>
      </c>
      <c r="X294" s="70"/>
      <c r="Y294" s="70"/>
      <c r="Z294" s="70"/>
      <c r="AA294" s="70"/>
      <c r="AB294" s="190"/>
      <c r="AC294" s="190"/>
      <c r="AD294" s="190"/>
      <c r="AE294" s="190"/>
      <c r="AF294" s="190"/>
      <c r="AG294" s="190"/>
      <c r="AH294" s="190"/>
      <c r="AI294" s="193"/>
      <c r="AJ294" s="193"/>
      <c r="AK294" s="193"/>
      <c r="AL294" s="193"/>
      <c r="AM294" s="193"/>
      <c r="AN294" s="190"/>
      <c r="AO294" s="190"/>
      <c r="AP294" s="190"/>
      <c r="AQ294" s="190"/>
      <c r="AR294" s="190"/>
      <c r="AS294" s="190"/>
      <c r="AT294" s="190"/>
      <c r="AU294" s="190"/>
      <c r="AV294" s="190"/>
      <c r="AW294" s="190"/>
      <c r="AX294" s="190"/>
      <c r="AY294" s="190"/>
      <c r="AZ294" s="190"/>
      <c r="BA294" s="190"/>
      <c r="BB294" s="190"/>
      <c r="BC294" s="190"/>
      <c r="BD294" s="190"/>
      <c r="BE294" s="190"/>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c r="CN294" s="143"/>
      <c r="CO294" s="143"/>
      <c r="CP294" s="143"/>
      <c r="CQ294" s="143"/>
      <c r="CR294" s="143"/>
      <c r="CS294" s="143"/>
      <c r="CT294" s="143"/>
      <c r="CU294" s="143"/>
      <c r="CV294" s="143"/>
      <c r="CW294" s="143"/>
      <c r="CX294" s="143"/>
      <c r="CY294" s="143"/>
      <c r="CZ294" s="143"/>
      <c r="DA294" s="143"/>
      <c r="DB294" s="143"/>
      <c r="DC294" s="143"/>
      <c r="DD294" s="143"/>
      <c r="DE294" s="197"/>
    </row>
    <row r="295" spans="1:109" s="198" customFormat="1" ht="50.25" customHeight="1">
      <c r="A295" s="362"/>
      <c r="B295" s="404"/>
      <c r="C295" s="321"/>
      <c r="D295" s="404"/>
      <c r="E295" s="321"/>
      <c r="F295" s="321"/>
      <c r="G295" s="362"/>
      <c r="H295" s="309" t="s">
        <v>1458</v>
      </c>
      <c r="I295" s="312" t="s">
        <v>612</v>
      </c>
      <c r="J295" s="312" t="s">
        <v>981</v>
      </c>
      <c r="K295" s="312" t="s">
        <v>25</v>
      </c>
      <c r="L295" s="286" t="s">
        <v>42</v>
      </c>
      <c r="M295" s="26"/>
      <c r="N295" s="26"/>
      <c r="O295" s="26"/>
      <c r="P295" s="26"/>
      <c r="Q295" s="26"/>
      <c r="R295" s="26" t="s">
        <v>36</v>
      </c>
      <c r="S295" s="26"/>
      <c r="T295" s="26"/>
      <c r="U295" s="26"/>
      <c r="V295" s="26"/>
      <c r="W295" s="189">
        <f t="shared" si="3"/>
        <v>1</v>
      </c>
      <c r="X295" s="70"/>
      <c r="Y295" s="70"/>
      <c r="Z295" s="70"/>
      <c r="AA295" s="70"/>
      <c r="AB295" s="190"/>
      <c r="AC295" s="190"/>
      <c r="AD295" s="190"/>
      <c r="AE295" s="190"/>
      <c r="AF295" s="190"/>
      <c r="AG295" s="190"/>
      <c r="AH295" s="190"/>
      <c r="AI295" s="190"/>
      <c r="AJ295" s="190"/>
      <c r="AK295" s="190"/>
      <c r="AL295" s="190"/>
      <c r="AM295" s="190"/>
      <c r="AN295" s="194"/>
      <c r="AO295" s="194"/>
      <c r="AP295" s="194"/>
      <c r="AQ295" s="194"/>
      <c r="AR295" s="194"/>
      <c r="AS295" s="194"/>
      <c r="AT295" s="190"/>
      <c r="AU295" s="190"/>
      <c r="AV295" s="190"/>
      <c r="AW295" s="190"/>
      <c r="AX295" s="190"/>
      <c r="AY295" s="190"/>
      <c r="AZ295" s="190"/>
      <c r="BA295" s="190"/>
      <c r="BB295" s="190"/>
      <c r="BC295" s="190"/>
      <c r="BD295" s="190"/>
      <c r="BE295" s="190"/>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c r="CN295" s="143"/>
      <c r="CO295" s="143"/>
      <c r="CP295" s="143"/>
      <c r="CQ295" s="143"/>
      <c r="CR295" s="143"/>
      <c r="CS295" s="143"/>
      <c r="CT295" s="143"/>
      <c r="CU295" s="143"/>
      <c r="CV295" s="143"/>
      <c r="CW295" s="143"/>
      <c r="CX295" s="143"/>
      <c r="CY295" s="143"/>
      <c r="CZ295" s="143"/>
      <c r="DA295" s="143"/>
      <c r="DB295" s="143"/>
      <c r="DC295" s="143"/>
      <c r="DD295" s="143"/>
      <c r="DE295" s="197"/>
    </row>
    <row r="296" spans="1:109" s="198" customFormat="1" ht="50.25" customHeight="1">
      <c r="A296" s="363"/>
      <c r="B296" s="390"/>
      <c r="C296" s="322"/>
      <c r="D296" s="390"/>
      <c r="E296" s="322"/>
      <c r="F296" s="322"/>
      <c r="G296" s="363"/>
      <c r="H296" s="309" t="s">
        <v>1459</v>
      </c>
      <c r="I296" s="312" t="s">
        <v>612</v>
      </c>
      <c r="J296" s="312" t="s">
        <v>981</v>
      </c>
      <c r="K296" s="312" t="s">
        <v>25</v>
      </c>
      <c r="L296" s="286" t="s">
        <v>42</v>
      </c>
      <c r="M296" s="26"/>
      <c r="N296" s="26"/>
      <c r="O296" s="26"/>
      <c r="P296" s="26"/>
      <c r="Q296" s="26"/>
      <c r="R296" s="26"/>
      <c r="S296" s="26"/>
      <c r="T296" s="26"/>
      <c r="U296" s="26" t="s">
        <v>36</v>
      </c>
      <c r="V296" s="26"/>
      <c r="W296" s="189">
        <f t="shared" si="3"/>
        <v>1</v>
      </c>
      <c r="X296" s="70"/>
      <c r="Y296" s="70"/>
      <c r="Z296" s="70"/>
      <c r="AA296" s="70"/>
      <c r="AB296" s="190"/>
      <c r="AC296" s="190"/>
      <c r="AD296" s="190"/>
      <c r="AE296" s="190"/>
      <c r="AF296" s="190"/>
      <c r="AG296" s="190"/>
      <c r="AH296" s="190"/>
      <c r="AI296" s="190"/>
      <c r="AJ296" s="190"/>
      <c r="AK296" s="190"/>
      <c r="AL296" s="190"/>
      <c r="AM296" s="190"/>
      <c r="AN296" s="190"/>
      <c r="AO296" s="190"/>
      <c r="AP296" s="190"/>
      <c r="AQ296" s="190"/>
      <c r="AR296" s="190"/>
      <c r="AS296" s="190"/>
      <c r="AT296" s="190"/>
      <c r="AU296" s="190"/>
      <c r="AV296" s="190"/>
      <c r="AW296" s="190"/>
      <c r="AX296" s="190"/>
      <c r="AY296" s="190"/>
      <c r="AZ296" s="190"/>
      <c r="BA296" s="196"/>
      <c r="BB296" s="196"/>
      <c r="BC296" s="190"/>
      <c r="BD296" s="190"/>
      <c r="BE296" s="190"/>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c r="CN296" s="143"/>
      <c r="CO296" s="143"/>
      <c r="CP296" s="143"/>
      <c r="CQ296" s="143"/>
      <c r="CR296" s="143"/>
      <c r="CS296" s="143"/>
      <c r="CT296" s="143"/>
      <c r="CU296" s="143"/>
      <c r="CV296" s="143"/>
      <c r="CW296" s="143"/>
      <c r="CX296" s="143"/>
      <c r="CY296" s="143"/>
      <c r="CZ296" s="143"/>
      <c r="DA296" s="143"/>
      <c r="DB296" s="143"/>
      <c r="DC296" s="143"/>
      <c r="DD296" s="143"/>
      <c r="DE296" s="197"/>
    </row>
    <row r="297" spans="1:109" s="198" customFormat="1" ht="34.5" customHeight="1">
      <c r="A297" s="401">
        <v>89</v>
      </c>
      <c r="B297" s="389" t="s">
        <v>342</v>
      </c>
      <c r="C297" s="405" t="s">
        <v>1</v>
      </c>
      <c r="D297" s="389" t="s">
        <v>343</v>
      </c>
      <c r="E297" s="405" t="s">
        <v>1</v>
      </c>
      <c r="F297" s="405"/>
      <c r="G297" s="401" t="s">
        <v>343</v>
      </c>
      <c r="H297" s="302" t="s">
        <v>761</v>
      </c>
      <c r="I297" s="312" t="s">
        <v>612</v>
      </c>
      <c r="J297" s="312" t="s">
        <v>981</v>
      </c>
      <c r="K297" s="312" t="s">
        <v>25</v>
      </c>
      <c r="L297" s="286" t="s">
        <v>42</v>
      </c>
      <c r="M297" s="26"/>
      <c r="N297" s="26"/>
      <c r="O297" s="26" t="s">
        <v>36</v>
      </c>
      <c r="P297" s="26"/>
      <c r="Q297" s="26"/>
      <c r="R297" s="26"/>
      <c r="S297" s="26"/>
      <c r="T297" s="26"/>
      <c r="U297" s="26"/>
      <c r="V297" s="26"/>
      <c r="W297" s="189">
        <f t="shared" si="3"/>
        <v>1</v>
      </c>
      <c r="X297" s="190"/>
      <c r="Y297" s="190"/>
      <c r="Z297" s="190"/>
      <c r="AA297" s="190"/>
      <c r="AB297" s="191"/>
      <c r="AC297" s="191"/>
      <c r="AD297" s="191"/>
      <c r="AE297" s="190"/>
      <c r="AF297" s="190"/>
      <c r="AG297" s="190"/>
      <c r="AH297" s="190"/>
      <c r="AI297" s="190"/>
      <c r="AJ297" s="190"/>
      <c r="AK297" s="190"/>
      <c r="AL297" s="190"/>
      <c r="AM297" s="190"/>
      <c r="AN297" s="190"/>
      <c r="AO297" s="190"/>
      <c r="AP297" s="190"/>
      <c r="AQ297" s="190"/>
      <c r="AR297" s="190"/>
      <c r="AS297" s="190"/>
      <c r="AT297" s="190"/>
      <c r="AU297" s="190"/>
      <c r="AV297" s="190"/>
      <c r="AW297" s="190"/>
      <c r="AX297" s="190"/>
      <c r="AY297" s="190"/>
      <c r="AZ297" s="190"/>
      <c r="BA297" s="190"/>
      <c r="BB297" s="190"/>
      <c r="BC297" s="190"/>
      <c r="BD297" s="190"/>
      <c r="BE297" s="190"/>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c r="CN297" s="143"/>
      <c r="CO297" s="143"/>
      <c r="CP297" s="143"/>
      <c r="CQ297" s="143"/>
      <c r="CR297" s="143"/>
      <c r="CS297" s="143"/>
      <c r="CT297" s="143"/>
      <c r="CU297" s="143"/>
      <c r="CV297" s="143"/>
      <c r="CW297" s="143"/>
      <c r="CX297" s="143"/>
      <c r="CY297" s="143"/>
      <c r="CZ297" s="143"/>
      <c r="DA297" s="143"/>
      <c r="DB297" s="143"/>
      <c r="DC297" s="143"/>
      <c r="DD297" s="143"/>
      <c r="DE297" s="197"/>
    </row>
    <row r="298" spans="1:109" s="198" customFormat="1" ht="34.5" customHeight="1">
      <c r="A298" s="402"/>
      <c r="B298" s="404"/>
      <c r="C298" s="406"/>
      <c r="D298" s="404"/>
      <c r="E298" s="406"/>
      <c r="F298" s="406"/>
      <c r="G298" s="402"/>
      <c r="H298" s="8" t="s">
        <v>762</v>
      </c>
      <c r="I298" s="312" t="s">
        <v>612</v>
      </c>
      <c r="J298" s="312" t="s">
        <v>981</v>
      </c>
      <c r="K298" s="312" t="s">
        <v>25</v>
      </c>
      <c r="L298" s="286" t="s">
        <v>42</v>
      </c>
      <c r="M298" s="26"/>
      <c r="N298" s="26"/>
      <c r="O298" s="26"/>
      <c r="P298" s="26"/>
      <c r="Q298" s="26" t="s">
        <v>36</v>
      </c>
      <c r="R298" s="26"/>
      <c r="S298" s="26"/>
      <c r="T298" s="26"/>
      <c r="U298" s="26"/>
      <c r="V298" s="26"/>
      <c r="W298" s="189">
        <f t="shared" si="3"/>
        <v>1</v>
      </c>
      <c r="X298" s="190"/>
      <c r="Y298" s="190"/>
      <c r="Z298" s="190"/>
      <c r="AA298" s="190"/>
      <c r="AB298" s="190"/>
      <c r="AC298" s="190"/>
      <c r="AD298" s="190"/>
      <c r="AE298" s="190"/>
      <c r="AF298" s="190"/>
      <c r="AG298" s="190"/>
      <c r="AH298" s="190"/>
      <c r="AI298" s="193"/>
      <c r="AJ298" s="193"/>
      <c r="AK298" s="193"/>
      <c r="AL298" s="193"/>
      <c r="AM298" s="193"/>
      <c r="AN298" s="190"/>
      <c r="AO298" s="190"/>
      <c r="AP298" s="190"/>
      <c r="AQ298" s="190"/>
      <c r="AR298" s="190"/>
      <c r="AS298" s="190"/>
      <c r="AT298" s="190"/>
      <c r="AU298" s="190"/>
      <c r="AV298" s="190"/>
      <c r="AW298" s="190"/>
      <c r="AX298" s="190"/>
      <c r="AY298" s="190"/>
      <c r="AZ298" s="190"/>
      <c r="BA298" s="190"/>
      <c r="BB298" s="190"/>
      <c r="BC298" s="190"/>
      <c r="BD298" s="190"/>
      <c r="BE298" s="190"/>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c r="CN298" s="143"/>
      <c r="CO298" s="143"/>
      <c r="CP298" s="143"/>
      <c r="CQ298" s="143"/>
      <c r="CR298" s="143"/>
      <c r="CS298" s="143"/>
      <c r="CT298" s="143"/>
      <c r="CU298" s="143"/>
      <c r="CV298" s="143"/>
      <c r="CW298" s="143"/>
      <c r="CX298" s="143"/>
      <c r="CY298" s="143"/>
      <c r="CZ298" s="143"/>
      <c r="DA298" s="143"/>
      <c r="DB298" s="143"/>
      <c r="DC298" s="143"/>
      <c r="DD298" s="143"/>
      <c r="DE298" s="197"/>
    </row>
    <row r="299" spans="1:109" s="198" customFormat="1" ht="34.5" customHeight="1">
      <c r="A299" s="402"/>
      <c r="B299" s="404"/>
      <c r="C299" s="406"/>
      <c r="D299" s="404"/>
      <c r="E299" s="406"/>
      <c r="F299" s="406"/>
      <c r="G299" s="402"/>
      <c r="H299" s="8" t="s">
        <v>763</v>
      </c>
      <c r="I299" s="312" t="s">
        <v>612</v>
      </c>
      <c r="J299" s="312" t="s">
        <v>981</v>
      </c>
      <c r="K299" s="312" t="s">
        <v>25</v>
      </c>
      <c r="L299" s="286" t="s">
        <v>42</v>
      </c>
      <c r="M299" s="26"/>
      <c r="N299" s="26"/>
      <c r="O299" s="26"/>
      <c r="P299" s="26"/>
      <c r="Q299" s="26"/>
      <c r="R299" s="26"/>
      <c r="S299" s="26"/>
      <c r="T299" s="26" t="s">
        <v>36</v>
      </c>
      <c r="U299" s="26"/>
      <c r="V299" s="26"/>
      <c r="W299" s="189">
        <f t="shared" si="3"/>
        <v>1</v>
      </c>
      <c r="X299" s="190"/>
      <c r="Y299" s="190"/>
      <c r="Z299" s="190"/>
      <c r="AA299" s="190"/>
      <c r="AB299" s="190"/>
      <c r="AC299" s="190"/>
      <c r="AD299" s="190"/>
      <c r="AE299" s="190"/>
      <c r="AF299" s="190"/>
      <c r="AG299" s="190"/>
      <c r="AH299" s="190"/>
      <c r="AI299" s="190"/>
      <c r="AJ299" s="190"/>
      <c r="AK299" s="190"/>
      <c r="AL299" s="190"/>
      <c r="AM299" s="190"/>
      <c r="AN299" s="190"/>
      <c r="AO299" s="190"/>
      <c r="AP299" s="190"/>
      <c r="AQ299" s="190"/>
      <c r="AR299" s="190"/>
      <c r="AS299" s="190"/>
      <c r="AT299" s="190"/>
      <c r="AU299" s="190"/>
      <c r="AV299" s="190"/>
      <c r="AW299" s="190"/>
      <c r="AX299" s="195"/>
      <c r="AY299" s="195"/>
      <c r="AZ299" s="195"/>
      <c r="BA299" s="190"/>
      <c r="BB299" s="190"/>
      <c r="BC299" s="190"/>
      <c r="BD299" s="190"/>
      <c r="BE299" s="190"/>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c r="CN299" s="143"/>
      <c r="CO299" s="143"/>
      <c r="CP299" s="143"/>
      <c r="CQ299" s="143"/>
      <c r="CR299" s="143"/>
      <c r="CS299" s="143"/>
      <c r="CT299" s="143"/>
      <c r="CU299" s="143"/>
      <c r="CV299" s="143"/>
      <c r="CW299" s="143"/>
      <c r="CX299" s="143"/>
      <c r="CY299" s="143"/>
      <c r="CZ299" s="143"/>
      <c r="DA299" s="143"/>
      <c r="DB299" s="143"/>
      <c r="DC299" s="143"/>
      <c r="DD299" s="143"/>
      <c r="DE299" s="197"/>
    </row>
    <row r="300" spans="1:109" s="198" customFormat="1" ht="34.5" customHeight="1">
      <c r="A300" s="403"/>
      <c r="B300" s="390"/>
      <c r="C300" s="407"/>
      <c r="D300" s="390"/>
      <c r="E300" s="407"/>
      <c r="F300" s="407"/>
      <c r="G300" s="403"/>
      <c r="H300" s="8" t="s">
        <v>764</v>
      </c>
      <c r="I300" s="312" t="s">
        <v>612</v>
      </c>
      <c r="J300" s="312" t="s">
        <v>981</v>
      </c>
      <c r="K300" s="312" t="s">
        <v>25</v>
      </c>
      <c r="L300" s="286" t="s">
        <v>42</v>
      </c>
      <c r="M300" s="26"/>
      <c r="N300" s="26"/>
      <c r="O300" s="26"/>
      <c r="P300" s="26"/>
      <c r="Q300" s="26"/>
      <c r="R300" s="26"/>
      <c r="S300" s="26"/>
      <c r="T300" s="26"/>
      <c r="U300" s="26" t="s">
        <v>36</v>
      </c>
      <c r="V300" s="26"/>
      <c r="W300" s="189">
        <f t="shared" si="3"/>
        <v>1</v>
      </c>
      <c r="X300" s="190"/>
      <c r="Y300" s="190"/>
      <c r="Z300" s="190"/>
      <c r="AA300" s="190"/>
      <c r="AB300" s="190"/>
      <c r="AC300" s="190"/>
      <c r="AD300" s="190"/>
      <c r="AE300" s="190"/>
      <c r="AF300" s="190"/>
      <c r="AG300" s="190"/>
      <c r="AH300" s="190"/>
      <c r="AI300" s="190"/>
      <c r="AJ300" s="190"/>
      <c r="AK300" s="190"/>
      <c r="AL300" s="190"/>
      <c r="AM300" s="190"/>
      <c r="AN300" s="190"/>
      <c r="AO300" s="190"/>
      <c r="AP300" s="190"/>
      <c r="AQ300" s="190"/>
      <c r="AR300" s="190"/>
      <c r="AS300" s="190"/>
      <c r="AT300" s="190"/>
      <c r="AU300" s="190"/>
      <c r="AV300" s="190"/>
      <c r="AW300" s="190"/>
      <c r="AX300" s="190"/>
      <c r="AY300" s="190"/>
      <c r="AZ300" s="190"/>
      <c r="BA300" s="196"/>
      <c r="BB300" s="196"/>
      <c r="BC300" s="190"/>
      <c r="BD300" s="190"/>
      <c r="BE300" s="190"/>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c r="CN300" s="143"/>
      <c r="CO300" s="143"/>
      <c r="CP300" s="143"/>
      <c r="CQ300" s="143"/>
      <c r="CR300" s="143"/>
      <c r="CS300" s="143"/>
      <c r="CT300" s="143"/>
      <c r="CU300" s="143"/>
      <c r="CV300" s="143"/>
      <c r="CW300" s="143"/>
      <c r="CX300" s="143"/>
      <c r="CY300" s="143"/>
      <c r="CZ300" s="143"/>
      <c r="DA300" s="143"/>
      <c r="DB300" s="143"/>
      <c r="DC300" s="143"/>
      <c r="DD300" s="143"/>
      <c r="DE300" s="197"/>
    </row>
    <row r="301" spans="1:109" s="198" customFormat="1" ht="49.5" customHeight="1">
      <c r="A301" s="26">
        <v>93</v>
      </c>
      <c r="B301" s="309" t="s">
        <v>344</v>
      </c>
      <c r="C301" s="284" t="s">
        <v>1</v>
      </c>
      <c r="D301" s="309" t="s">
        <v>345</v>
      </c>
      <c r="E301" s="312" t="s">
        <v>1</v>
      </c>
      <c r="F301" s="312"/>
      <c r="G301" s="19" t="s">
        <v>345</v>
      </c>
      <c r="H301" s="309" t="s">
        <v>1460</v>
      </c>
      <c r="I301" s="312" t="s">
        <v>612</v>
      </c>
      <c r="J301" s="312" t="s">
        <v>981</v>
      </c>
      <c r="K301" s="312" t="s">
        <v>25</v>
      </c>
      <c r="L301" s="139" t="s">
        <v>42</v>
      </c>
      <c r="M301" s="26"/>
      <c r="N301" s="26"/>
      <c r="O301" s="26"/>
      <c r="P301" s="26"/>
      <c r="Q301" s="26"/>
      <c r="R301" s="26" t="s">
        <v>36</v>
      </c>
      <c r="S301" s="26"/>
      <c r="T301" s="26"/>
      <c r="U301" s="26"/>
      <c r="V301" s="26"/>
      <c r="W301" s="189">
        <f t="shared" si="3"/>
        <v>1</v>
      </c>
      <c r="X301" s="190"/>
      <c r="Y301" s="190"/>
      <c r="Z301" s="190"/>
      <c r="AA301" s="190"/>
      <c r="AB301" s="190"/>
      <c r="AC301" s="190"/>
      <c r="AD301" s="190"/>
      <c r="AE301" s="190"/>
      <c r="AF301" s="190"/>
      <c r="AG301" s="190"/>
      <c r="AH301" s="190"/>
      <c r="AI301" s="190"/>
      <c r="AJ301" s="190"/>
      <c r="AK301" s="190"/>
      <c r="AL301" s="190"/>
      <c r="AM301" s="190"/>
      <c r="AN301" s="194"/>
      <c r="AO301" s="194"/>
      <c r="AP301" s="194"/>
      <c r="AQ301" s="194"/>
      <c r="AR301" s="194"/>
      <c r="AS301" s="194"/>
      <c r="AT301" s="190"/>
      <c r="AU301" s="190"/>
      <c r="AV301" s="190"/>
      <c r="AW301" s="190"/>
      <c r="AX301" s="190"/>
      <c r="AY301" s="190"/>
      <c r="AZ301" s="190"/>
      <c r="BA301" s="190"/>
      <c r="BB301" s="190"/>
      <c r="BC301" s="190"/>
      <c r="BD301" s="190"/>
      <c r="BE301" s="190"/>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c r="CN301" s="143"/>
      <c r="CO301" s="143"/>
      <c r="CP301" s="143"/>
      <c r="CQ301" s="143"/>
      <c r="CR301" s="143"/>
      <c r="CS301" s="143"/>
      <c r="CT301" s="143"/>
      <c r="CU301" s="143"/>
      <c r="CV301" s="143"/>
      <c r="CW301" s="143"/>
      <c r="CX301" s="143"/>
      <c r="CY301" s="143"/>
      <c r="CZ301" s="143"/>
      <c r="DA301" s="143"/>
      <c r="DB301" s="143"/>
      <c r="DC301" s="143"/>
      <c r="DD301" s="143"/>
      <c r="DE301" s="197"/>
    </row>
    <row r="302" spans="1:109" s="198" customFormat="1" ht="47.25">
      <c r="A302" s="26">
        <v>95</v>
      </c>
      <c r="B302" s="309" t="s">
        <v>346</v>
      </c>
      <c r="C302" s="284" t="s">
        <v>1</v>
      </c>
      <c r="D302" s="309" t="s">
        <v>347</v>
      </c>
      <c r="E302" s="312" t="s">
        <v>1</v>
      </c>
      <c r="F302" s="312"/>
      <c r="G302" s="19" t="s">
        <v>347</v>
      </c>
      <c r="H302" s="309" t="s">
        <v>1461</v>
      </c>
      <c r="I302" s="312" t="s">
        <v>612</v>
      </c>
      <c r="J302" s="312" t="s">
        <v>981</v>
      </c>
      <c r="K302" s="312" t="s">
        <v>25</v>
      </c>
      <c r="L302" s="139" t="s">
        <v>42</v>
      </c>
      <c r="M302" s="26"/>
      <c r="N302" s="26"/>
      <c r="O302" s="26"/>
      <c r="P302" s="26"/>
      <c r="Q302" s="26"/>
      <c r="R302" s="26"/>
      <c r="S302" s="26"/>
      <c r="T302" s="26"/>
      <c r="U302" s="26"/>
      <c r="V302" s="26" t="s">
        <v>36</v>
      </c>
      <c r="W302" s="189">
        <f t="shared" si="3"/>
        <v>1</v>
      </c>
      <c r="X302" s="70"/>
      <c r="Y302" s="70"/>
      <c r="Z302" s="70"/>
      <c r="AA302" s="70"/>
      <c r="AB302" s="190"/>
      <c r="AC302" s="190"/>
      <c r="AD302" s="190"/>
      <c r="AE302" s="190"/>
      <c r="AF302" s="190"/>
      <c r="AG302" s="190"/>
      <c r="AH302" s="190"/>
      <c r="AI302" s="190"/>
      <c r="AJ302" s="190"/>
      <c r="AK302" s="190"/>
      <c r="AL302" s="190"/>
      <c r="AM302" s="190"/>
      <c r="AN302" s="190"/>
      <c r="AO302" s="190"/>
      <c r="AP302" s="190"/>
      <c r="AQ302" s="190"/>
      <c r="AR302" s="190"/>
      <c r="AS302" s="190"/>
      <c r="AT302" s="190"/>
      <c r="AU302" s="190"/>
      <c r="AV302" s="190"/>
      <c r="AW302" s="190"/>
      <c r="AX302" s="190"/>
      <c r="AY302" s="190"/>
      <c r="AZ302" s="190"/>
      <c r="BA302" s="190"/>
      <c r="BB302" s="190"/>
      <c r="BC302" s="194"/>
      <c r="BD302" s="194"/>
      <c r="BE302" s="194"/>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c r="CN302" s="143"/>
      <c r="CO302" s="143"/>
      <c r="CP302" s="143"/>
      <c r="CQ302" s="143"/>
      <c r="CR302" s="143"/>
      <c r="CS302" s="143"/>
      <c r="CT302" s="143"/>
      <c r="CU302" s="143"/>
      <c r="CV302" s="143"/>
      <c r="CW302" s="143"/>
      <c r="CX302" s="143"/>
      <c r="CY302" s="143"/>
      <c r="CZ302" s="143"/>
      <c r="DA302" s="143"/>
      <c r="DB302" s="143"/>
      <c r="DC302" s="143"/>
      <c r="DD302" s="143"/>
      <c r="DE302" s="197"/>
    </row>
    <row r="303" spans="1:109" s="198" customFormat="1" ht="37.5" customHeight="1">
      <c r="A303" s="361">
        <v>98</v>
      </c>
      <c r="B303" s="352" t="s">
        <v>348</v>
      </c>
      <c r="C303" s="320" t="s">
        <v>1</v>
      </c>
      <c r="D303" s="352" t="s">
        <v>349</v>
      </c>
      <c r="E303" s="320" t="s">
        <v>1</v>
      </c>
      <c r="F303" s="320"/>
      <c r="G303" s="320" t="s">
        <v>349</v>
      </c>
      <c r="H303" s="288" t="s">
        <v>765</v>
      </c>
      <c r="I303" s="312" t="s">
        <v>612</v>
      </c>
      <c r="J303" s="312" t="s">
        <v>981</v>
      </c>
      <c r="K303" s="312" t="s">
        <v>25</v>
      </c>
      <c r="L303" s="139" t="s">
        <v>42</v>
      </c>
      <c r="M303" s="26"/>
      <c r="N303" s="26"/>
      <c r="O303" s="26"/>
      <c r="P303" s="26"/>
      <c r="Q303" s="26"/>
      <c r="R303" s="26"/>
      <c r="S303" s="26" t="s">
        <v>36</v>
      </c>
      <c r="T303" s="26"/>
      <c r="U303" s="26"/>
      <c r="V303" s="26"/>
      <c r="W303" s="189">
        <f t="shared" si="3"/>
        <v>1</v>
      </c>
      <c r="X303" s="190"/>
      <c r="Y303" s="190"/>
      <c r="Z303" s="190"/>
      <c r="AA303" s="190"/>
      <c r="AB303" s="190"/>
      <c r="AC303" s="190"/>
      <c r="AD303" s="190"/>
      <c r="AE303" s="190"/>
      <c r="AF303" s="190"/>
      <c r="AG303" s="190"/>
      <c r="AH303" s="190"/>
      <c r="AI303" s="190"/>
      <c r="AJ303" s="190"/>
      <c r="AK303" s="190"/>
      <c r="AL303" s="190"/>
      <c r="AM303" s="190"/>
      <c r="AN303" s="194"/>
      <c r="AO303" s="194"/>
      <c r="AP303" s="194"/>
      <c r="AQ303" s="194"/>
      <c r="AR303" s="194"/>
      <c r="AS303" s="194"/>
      <c r="AT303" s="70"/>
      <c r="AU303" s="70"/>
      <c r="AV303" s="70"/>
      <c r="AW303" s="70"/>
      <c r="AX303" s="190"/>
      <c r="AY303" s="190"/>
      <c r="AZ303" s="190"/>
      <c r="BA303" s="190"/>
      <c r="BB303" s="190"/>
      <c r="BC303" s="190"/>
      <c r="BD303" s="190"/>
      <c r="BE303" s="190"/>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c r="CN303" s="143"/>
      <c r="CO303" s="143"/>
      <c r="CP303" s="143"/>
      <c r="CQ303" s="143"/>
      <c r="CR303" s="143"/>
      <c r="CS303" s="143"/>
      <c r="CT303" s="143"/>
      <c r="CU303" s="143"/>
      <c r="CV303" s="143"/>
      <c r="CW303" s="143"/>
      <c r="CX303" s="143"/>
      <c r="CY303" s="143"/>
      <c r="CZ303" s="143"/>
      <c r="DA303" s="143"/>
      <c r="DB303" s="143"/>
      <c r="DC303" s="143"/>
      <c r="DD303" s="143"/>
      <c r="DE303" s="197"/>
    </row>
    <row r="304" spans="1:109" s="198" customFormat="1" ht="37.5" customHeight="1">
      <c r="A304" s="362"/>
      <c r="B304" s="353"/>
      <c r="C304" s="321"/>
      <c r="D304" s="353"/>
      <c r="E304" s="321"/>
      <c r="F304" s="321"/>
      <c r="G304" s="321"/>
      <c r="H304" s="288" t="s">
        <v>765</v>
      </c>
      <c r="I304" s="312" t="s">
        <v>612</v>
      </c>
      <c r="J304" s="312" t="s">
        <v>981</v>
      </c>
      <c r="K304" s="312" t="s">
        <v>25</v>
      </c>
      <c r="L304" s="139" t="s">
        <v>42</v>
      </c>
      <c r="M304" s="26"/>
      <c r="N304" s="26"/>
      <c r="O304" s="26"/>
      <c r="P304" s="26"/>
      <c r="Q304" s="26"/>
      <c r="R304" s="26"/>
      <c r="S304" s="26"/>
      <c r="T304" s="26" t="s">
        <v>36</v>
      </c>
      <c r="U304" s="26"/>
      <c r="V304" s="26"/>
      <c r="W304" s="189">
        <f t="shared" si="3"/>
        <v>1</v>
      </c>
      <c r="X304" s="190"/>
      <c r="Y304" s="190"/>
      <c r="Z304" s="190"/>
      <c r="AA304" s="190"/>
      <c r="AB304" s="190"/>
      <c r="AC304" s="190"/>
      <c r="AD304" s="190"/>
      <c r="AE304" s="190"/>
      <c r="AF304" s="190"/>
      <c r="AG304" s="190"/>
      <c r="AH304" s="190"/>
      <c r="AI304" s="190"/>
      <c r="AJ304" s="190"/>
      <c r="AK304" s="190"/>
      <c r="AL304" s="190"/>
      <c r="AM304" s="190"/>
      <c r="AN304" s="190"/>
      <c r="AO304" s="190"/>
      <c r="AP304" s="190"/>
      <c r="AQ304" s="190"/>
      <c r="AR304" s="190"/>
      <c r="AS304" s="190"/>
      <c r="AT304" s="190"/>
      <c r="AU304" s="190"/>
      <c r="AV304" s="190"/>
      <c r="AW304" s="190"/>
      <c r="AX304" s="195"/>
      <c r="AY304" s="195"/>
      <c r="AZ304" s="195"/>
      <c r="BA304" s="190"/>
      <c r="BB304" s="190"/>
      <c r="BC304" s="190"/>
      <c r="BD304" s="190"/>
      <c r="BE304" s="190"/>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c r="CN304" s="143"/>
      <c r="CO304" s="143"/>
      <c r="CP304" s="143"/>
      <c r="CQ304" s="143"/>
      <c r="CR304" s="143"/>
      <c r="CS304" s="143"/>
      <c r="CT304" s="143"/>
      <c r="CU304" s="143"/>
      <c r="CV304" s="143"/>
      <c r="CW304" s="143"/>
      <c r="CX304" s="143"/>
      <c r="CY304" s="143"/>
      <c r="CZ304" s="143"/>
      <c r="DA304" s="143"/>
      <c r="DB304" s="143"/>
      <c r="DC304" s="143"/>
      <c r="DD304" s="143"/>
      <c r="DE304" s="197"/>
    </row>
    <row r="305" spans="1:109" s="198" customFormat="1" ht="37.5" customHeight="1">
      <c r="A305" s="363"/>
      <c r="B305" s="354"/>
      <c r="C305" s="322"/>
      <c r="D305" s="354"/>
      <c r="E305" s="322"/>
      <c r="F305" s="322"/>
      <c r="G305" s="322"/>
      <c r="H305" s="288" t="s">
        <v>765</v>
      </c>
      <c r="I305" s="312" t="s">
        <v>612</v>
      </c>
      <c r="J305" s="312" t="s">
        <v>981</v>
      </c>
      <c r="K305" s="312" t="s">
        <v>25</v>
      </c>
      <c r="L305" s="139" t="s">
        <v>42</v>
      </c>
      <c r="M305" s="26"/>
      <c r="N305" s="26"/>
      <c r="O305" s="26"/>
      <c r="P305" s="26"/>
      <c r="Q305" s="26"/>
      <c r="R305" s="26"/>
      <c r="S305" s="26"/>
      <c r="T305" s="26"/>
      <c r="U305" s="26"/>
      <c r="V305" s="26" t="s">
        <v>36</v>
      </c>
      <c r="W305" s="189">
        <f t="shared" si="3"/>
        <v>1</v>
      </c>
      <c r="X305" s="190"/>
      <c r="Y305" s="190"/>
      <c r="Z305" s="190"/>
      <c r="AA305" s="190"/>
      <c r="AB305" s="190"/>
      <c r="AC305" s="190"/>
      <c r="AD305" s="190"/>
      <c r="AE305" s="190"/>
      <c r="AF305" s="190"/>
      <c r="AG305" s="190"/>
      <c r="AH305" s="190"/>
      <c r="AI305" s="190"/>
      <c r="AJ305" s="190"/>
      <c r="AK305" s="190"/>
      <c r="AL305" s="190"/>
      <c r="AM305" s="190"/>
      <c r="AN305" s="190"/>
      <c r="AO305" s="190"/>
      <c r="AP305" s="190"/>
      <c r="AQ305" s="190"/>
      <c r="AR305" s="190"/>
      <c r="AS305" s="190"/>
      <c r="AT305" s="190"/>
      <c r="AU305" s="190"/>
      <c r="AV305" s="190"/>
      <c r="AW305" s="190"/>
      <c r="AX305" s="190"/>
      <c r="AY305" s="190"/>
      <c r="AZ305" s="190"/>
      <c r="BA305" s="190"/>
      <c r="BB305" s="190"/>
      <c r="BC305" s="194"/>
      <c r="BD305" s="194"/>
      <c r="BE305" s="194"/>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c r="CN305" s="143"/>
      <c r="CO305" s="143"/>
      <c r="CP305" s="143"/>
      <c r="CQ305" s="143"/>
      <c r="CR305" s="143"/>
      <c r="CS305" s="143"/>
      <c r="CT305" s="143"/>
      <c r="CU305" s="143"/>
      <c r="CV305" s="143"/>
      <c r="CW305" s="143"/>
      <c r="CX305" s="143"/>
      <c r="CY305" s="143"/>
      <c r="CZ305" s="143"/>
      <c r="DA305" s="143"/>
      <c r="DB305" s="143"/>
      <c r="DC305" s="143"/>
      <c r="DD305" s="143"/>
      <c r="DE305" s="197"/>
    </row>
    <row r="306" spans="1:109" s="198" customFormat="1" ht="63">
      <c r="A306" s="26">
        <v>101</v>
      </c>
      <c r="B306" s="311" t="s">
        <v>351</v>
      </c>
      <c r="C306" s="312" t="s">
        <v>1</v>
      </c>
      <c r="D306" s="311" t="s">
        <v>350</v>
      </c>
      <c r="E306" s="312" t="s">
        <v>1</v>
      </c>
      <c r="F306" s="312"/>
      <c r="G306" s="311" t="s">
        <v>350</v>
      </c>
      <c r="H306" s="311" t="s">
        <v>766</v>
      </c>
      <c r="I306" s="312" t="s">
        <v>612</v>
      </c>
      <c r="J306" s="312" t="s">
        <v>981</v>
      </c>
      <c r="K306" s="312" t="s">
        <v>25</v>
      </c>
      <c r="L306" s="139" t="s">
        <v>42</v>
      </c>
      <c r="M306" s="26"/>
      <c r="N306" s="26"/>
      <c r="O306" s="26"/>
      <c r="P306" s="26"/>
      <c r="Q306" s="26"/>
      <c r="R306" s="26"/>
      <c r="S306" s="26"/>
      <c r="T306" s="26"/>
      <c r="U306" s="26"/>
      <c r="V306" s="26" t="s">
        <v>36</v>
      </c>
      <c r="W306" s="189">
        <f t="shared" si="3"/>
        <v>1</v>
      </c>
      <c r="X306" s="70"/>
      <c r="Y306" s="70"/>
      <c r="Z306" s="70"/>
      <c r="AA306" s="70"/>
      <c r="AB306" s="190"/>
      <c r="AC306" s="190"/>
      <c r="AD306" s="190"/>
      <c r="AE306" s="190"/>
      <c r="AF306" s="190"/>
      <c r="AG306" s="190"/>
      <c r="AH306" s="190"/>
      <c r="AI306" s="190"/>
      <c r="AJ306" s="190"/>
      <c r="AK306" s="190"/>
      <c r="AL306" s="190"/>
      <c r="AM306" s="190"/>
      <c r="AN306" s="190"/>
      <c r="AO306" s="190"/>
      <c r="AP306" s="190"/>
      <c r="AQ306" s="190"/>
      <c r="AR306" s="190"/>
      <c r="AS306" s="190"/>
      <c r="AT306" s="190"/>
      <c r="AU306" s="190"/>
      <c r="AV306" s="190"/>
      <c r="AW306" s="190"/>
      <c r="AX306" s="190"/>
      <c r="AY306" s="190"/>
      <c r="AZ306" s="190"/>
      <c r="BA306" s="190"/>
      <c r="BB306" s="190"/>
      <c r="BC306" s="194"/>
      <c r="BD306" s="194"/>
      <c r="BE306" s="194"/>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c r="CN306" s="143"/>
      <c r="CO306" s="143"/>
      <c r="CP306" s="143"/>
      <c r="CQ306" s="143"/>
      <c r="CR306" s="143"/>
      <c r="CS306" s="143"/>
      <c r="CT306" s="143"/>
      <c r="CU306" s="143"/>
      <c r="CV306" s="143"/>
      <c r="CW306" s="143"/>
      <c r="CX306" s="143"/>
      <c r="CY306" s="143"/>
      <c r="CZ306" s="143"/>
      <c r="DA306" s="143"/>
      <c r="DB306" s="143"/>
      <c r="DC306" s="143"/>
      <c r="DD306" s="143"/>
      <c r="DE306" s="197"/>
    </row>
    <row r="307" spans="1:109">
      <c r="A307" s="364" t="s">
        <v>352</v>
      </c>
      <c r="B307" s="365"/>
      <c r="C307" s="365"/>
      <c r="D307" s="366"/>
      <c r="E307" s="137" t="s">
        <v>27</v>
      </c>
      <c r="F307" s="137"/>
      <c r="G307" s="137"/>
      <c r="H307" s="137"/>
      <c r="I307" s="137"/>
      <c r="J307" s="137"/>
      <c r="K307" s="137" t="s">
        <v>27</v>
      </c>
      <c r="L307" s="137" t="s">
        <v>27</v>
      </c>
      <c r="M307" s="137" t="s">
        <v>27</v>
      </c>
      <c r="N307" s="137" t="s">
        <v>27</v>
      </c>
      <c r="O307" s="137" t="s">
        <v>27</v>
      </c>
      <c r="P307" s="137" t="s">
        <v>27</v>
      </c>
      <c r="Q307" s="137" t="s">
        <v>27</v>
      </c>
      <c r="R307" s="137" t="s">
        <v>27</v>
      </c>
      <c r="S307" s="137" t="s">
        <v>27</v>
      </c>
      <c r="T307" s="137" t="s">
        <v>27</v>
      </c>
      <c r="U307" s="137" t="s">
        <v>27</v>
      </c>
      <c r="V307" s="137" t="s">
        <v>27</v>
      </c>
      <c r="W307" s="137"/>
      <c r="X307" s="137"/>
      <c r="Y307" s="137"/>
      <c r="Z307" s="13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c r="CN307" s="143"/>
      <c r="CO307" s="143"/>
      <c r="CP307" s="143"/>
      <c r="CQ307" s="143"/>
      <c r="CR307" s="143"/>
      <c r="CS307" s="143"/>
      <c r="CT307" s="143"/>
      <c r="CU307" s="143"/>
      <c r="CV307" s="143"/>
      <c r="CW307" s="143"/>
      <c r="CX307" s="143"/>
      <c r="CY307" s="143"/>
      <c r="CZ307" s="143"/>
      <c r="DA307" s="143"/>
      <c r="DB307" s="143"/>
      <c r="DC307" s="143"/>
      <c r="DD307" s="143"/>
      <c r="DE307" s="143"/>
    </row>
    <row r="308" spans="1:109" s="198" customFormat="1" ht="66" customHeight="1">
      <c r="A308" s="372">
        <v>103</v>
      </c>
      <c r="B308" s="373" t="s">
        <v>353</v>
      </c>
      <c r="C308" s="376" t="s">
        <v>4</v>
      </c>
      <c r="D308" s="373" t="s">
        <v>354</v>
      </c>
      <c r="E308" s="376" t="s">
        <v>4</v>
      </c>
      <c r="F308" s="376" t="s">
        <v>36</v>
      </c>
      <c r="G308" s="367" t="s">
        <v>354</v>
      </c>
      <c r="H308" s="311" t="s">
        <v>767</v>
      </c>
      <c r="I308" s="312" t="s">
        <v>612</v>
      </c>
      <c r="J308" s="312" t="s">
        <v>981</v>
      </c>
      <c r="K308" s="76" t="s">
        <v>25</v>
      </c>
      <c r="L308" s="145" t="s">
        <v>42</v>
      </c>
      <c r="M308" s="14"/>
      <c r="N308" s="26" t="s">
        <v>36</v>
      </c>
      <c r="O308" s="26"/>
      <c r="P308" s="26"/>
      <c r="Q308" s="26"/>
      <c r="R308" s="26"/>
      <c r="S308" s="26"/>
      <c r="T308" s="26"/>
      <c r="U308" s="26"/>
      <c r="V308" s="26"/>
      <c r="W308" s="189">
        <f t="shared" ref="W308:W406" si="4">COUNTIF(N308:V308,"x")</f>
        <v>1</v>
      </c>
      <c r="X308" s="190"/>
      <c r="Y308" s="190"/>
      <c r="Z308" s="190"/>
      <c r="AA308" s="190"/>
      <c r="AB308" s="190"/>
      <c r="AC308" s="190"/>
      <c r="AD308" s="190"/>
      <c r="AE308" s="190"/>
      <c r="AF308" s="190"/>
      <c r="AG308" s="190"/>
      <c r="AH308" s="190"/>
      <c r="AI308" s="193"/>
      <c r="AJ308" s="193"/>
      <c r="AK308" s="193"/>
      <c r="AL308" s="193"/>
      <c r="AM308" s="193"/>
      <c r="AN308" s="190"/>
      <c r="AO308" s="190"/>
      <c r="AP308" s="190"/>
      <c r="AQ308" s="190"/>
      <c r="AR308" s="190"/>
      <c r="AS308" s="190"/>
      <c r="AT308" s="190"/>
      <c r="AU308" s="190"/>
      <c r="AV308" s="190"/>
      <c r="AW308" s="190"/>
      <c r="AX308" s="190"/>
      <c r="AY308" s="190"/>
      <c r="AZ308" s="190"/>
      <c r="BA308" s="190"/>
      <c r="BB308" s="190"/>
      <c r="BC308" s="190"/>
      <c r="BD308" s="190"/>
      <c r="BE308" s="190"/>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c r="CN308" s="143"/>
      <c r="CO308" s="143"/>
      <c r="CP308" s="143"/>
      <c r="CQ308" s="143"/>
      <c r="CR308" s="143"/>
      <c r="CS308" s="143"/>
      <c r="CT308" s="143"/>
      <c r="CU308" s="143"/>
      <c r="CV308" s="143"/>
      <c r="CW308" s="143"/>
      <c r="CX308" s="143"/>
      <c r="CY308" s="143"/>
      <c r="CZ308" s="143"/>
      <c r="DA308" s="143"/>
      <c r="DB308" s="143"/>
      <c r="DC308" s="143"/>
      <c r="DD308" s="143"/>
      <c r="DE308" s="197"/>
    </row>
    <row r="309" spans="1:109" s="198" customFormat="1" ht="54.75" customHeight="1">
      <c r="A309" s="371"/>
      <c r="B309" s="375"/>
      <c r="C309" s="378"/>
      <c r="D309" s="375"/>
      <c r="E309" s="378"/>
      <c r="F309" s="378"/>
      <c r="G309" s="369"/>
      <c r="H309" s="311" t="s">
        <v>768</v>
      </c>
      <c r="I309" s="312" t="s">
        <v>612</v>
      </c>
      <c r="J309" s="312" t="s">
        <v>981</v>
      </c>
      <c r="K309" s="76" t="s">
        <v>25</v>
      </c>
      <c r="L309" s="145" t="s">
        <v>42</v>
      </c>
      <c r="M309" s="14"/>
      <c r="N309" s="26"/>
      <c r="O309" s="26"/>
      <c r="P309" s="26"/>
      <c r="Q309" s="26"/>
      <c r="R309" s="26"/>
      <c r="S309" s="26"/>
      <c r="T309" s="26" t="s">
        <v>36</v>
      </c>
      <c r="U309" s="26"/>
      <c r="V309" s="26"/>
      <c r="W309" s="189">
        <f t="shared" si="4"/>
        <v>1</v>
      </c>
      <c r="X309" s="190"/>
      <c r="Y309" s="190"/>
      <c r="Z309" s="190"/>
      <c r="AA309" s="190"/>
      <c r="AB309" s="190"/>
      <c r="AC309" s="190"/>
      <c r="AD309" s="190"/>
      <c r="AE309" s="190"/>
      <c r="AF309" s="190"/>
      <c r="AG309" s="190"/>
      <c r="AH309" s="190"/>
      <c r="AI309" s="190"/>
      <c r="AJ309" s="190"/>
      <c r="AK309" s="190"/>
      <c r="AL309" s="190"/>
      <c r="AM309" s="190"/>
      <c r="AN309" s="190"/>
      <c r="AO309" s="190"/>
      <c r="AP309" s="190"/>
      <c r="AQ309" s="190"/>
      <c r="AR309" s="190"/>
      <c r="AS309" s="190"/>
      <c r="AT309" s="190"/>
      <c r="AU309" s="190"/>
      <c r="AV309" s="190"/>
      <c r="AW309" s="190"/>
      <c r="AX309" s="195"/>
      <c r="AY309" s="195"/>
      <c r="AZ309" s="195"/>
      <c r="BA309" s="190"/>
      <c r="BB309" s="190"/>
      <c r="BC309" s="190"/>
      <c r="BD309" s="190"/>
      <c r="BE309" s="190"/>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c r="CN309" s="143"/>
      <c r="CO309" s="143"/>
      <c r="CP309" s="143"/>
      <c r="CQ309" s="143"/>
      <c r="CR309" s="143"/>
      <c r="CS309" s="143"/>
      <c r="CT309" s="143"/>
      <c r="CU309" s="143"/>
      <c r="CV309" s="143"/>
      <c r="CW309" s="143"/>
      <c r="CX309" s="143"/>
      <c r="CY309" s="143"/>
      <c r="CZ309" s="143"/>
      <c r="DA309" s="143"/>
      <c r="DB309" s="143"/>
      <c r="DC309" s="143"/>
      <c r="DD309" s="143"/>
      <c r="DE309" s="197"/>
    </row>
    <row r="310" spans="1:109">
      <c r="A310" s="364" t="s">
        <v>355</v>
      </c>
      <c r="B310" s="365"/>
      <c r="C310" s="365"/>
      <c r="D310" s="366"/>
      <c r="E310" s="137" t="s">
        <v>27</v>
      </c>
      <c r="F310" s="137"/>
      <c r="G310" s="137"/>
      <c r="H310" s="137"/>
      <c r="I310" s="137"/>
      <c r="J310" s="137"/>
      <c r="K310" s="137" t="s">
        <v>27</v>
      </c>
      <c r="L310" s="137" t="s">
        <v>27</v>
      </c>
      <c r="M310" s="137" t="s">
        <v>1091</v>
      </c>
      <c r="N310" s="137" t="s">
        <v>27</v>
      </c>
      <c r="O310" s="137" t="s">
        <v>27</v>
      </c>
      <c r="P310" s="137" t="s">
        <v>27</v>
      </c>
      <c r="Q310" s="137" t="s">
        <v>27</v>
      </c>
      <c r="R310" s="137" t="s">
        <v>27</v>
      </c>
      <c r="S310" s="137" t="s">
        <v>27</v>
      </c>
      <c r="T310" s="137" t="s">
        <v>27</v>
      </c>
      <c r="U310" s="137" t="s">
        <v>27</v>
      </c>
      <c r="V310" s="137" t="s">
        <v>27</v>
      </c>
      <c r="W310" s="137"/>
      <c r="X310" s="137"/>
      <c r="Y310" s="137"/>
      <c r="Z310" s="13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c r="CN310" s="143"/>
      <c r="CO310" s="143"/>
      <c r="CP310" s="143"/>
      <c r="CQ310" s="143"/>
      <c r="CR310" s="143"/>
      <c r="CS310" s="143"/>
      <c r="CT310" s="143"/>
      <c r="CU310" s="143"/>
      <c r="CV310" s="143"/>
      <c r="CW310" s="143"/>
      <c r="CX310" s="143"/>
      <c r="CY310" s="143"/>
      <c r="CZ310" s="143"/>
      <c r="DA310" s="143"/>
      <c r="DB310" s="143"/>
      <c r="DC310" s="143"/>
      <c r="DD310" s="143"/>
      <c r="DE310" s="143"/>
    </row>
    <row r="311" spans="1:109">
      <c r="A311" s="364" t="s">
        <v>356</v>
      </c>
      <c r="B311" s="365"/>
      <c r="C311" s="365"/>
      <c r="D311" s="366"/>
      <c r="E311" s="137" t="s">
        <v>27</v>
      </c>
      <c r="F311" s="137"/>
      <c r="G311" s="137"/>
      <c r="H311" s="137"/>
      <c r="I311" s="137"/>
      <c r="J311" s="137"/>
      <c r="K311" s="137" t="s">
        <v>27</v>
      </c>
      <c r="L311" s="137" t="s">
        <v>27</v>
      </c>
      <c r="M311" s="137" t="s">
        <v>37</v>
      </c>
      <c r="N311" s="137" t="s">
        <v>27</v>
      </c>
      <c r="O311" s="137" t="s">
        <v>27</v>
      </c>
      <c r="P311" s="137" t="s">
        <v>27</v>
      </c>
      <c r="Q311" s="137" t="s">
        <v>27</v>
      </c>
      <c r="R311" s="137" t="s">
        <v>27</v>
      </c>
      <c r="S311" s="137" t="s">
        <v>27</v>
      </c>
      <c r="T311" s="137" t="s">
        <v>27</v>
      </c>
      <c r="U311" s="137" t="s">
        <v>27</v>
      </c>
      <c r="V311" s="137" t="s">
        <v>27</v>
      </c>
      <c r="W311" s="137"/>
      <c r="X311" s="137"/>
      <c r="Y311" s="137"/>
      <c r="Z311" s="13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c r="CN311" s="143"/>
      <c r="CO311" s="143"/>
      <c r="CP311" s="143"/>
      <c r="CQ311" s="143"/>
      <c r="CR311" s="143"/>
      <c r="CS311" s="143"/>
      <c r="CT311" s="143"/>
      <c r="CU311" s="143"/>
      <c r="CV311" s="143"/>
      <c r="CW311" s="143"/>
      <c r="CX311" s="143"/>
      <c r="CY311" s="143"/>
      <c r="CZ311" s="143"/>
      <c r="DA311" s="143"/>
      <c r="DB311" s="143"/>
      <c r="DC311" s="143"/>
      <c r="DD311" s="143"/>
      <c r="DE311" s="143"/>
    </row>
    <row r="312" spans="1:109" s="198" customFormat="1" ht="69" customHeight="1">
      <c r="A312" s="108">
        <v>112</v>
      </c>
      <c r="B312" s="144" t="s">
        <v>1058</v>
      </c>
      <c r="C312" s="312" t="s">
        <v>1</v>
      </c>
      <c r="D312" s="144" t="s">
        <v>1059</v>
      </c>
      <c r="E312" s="312" t="s">
        <v>1</v>
      </c>
      <c r="F312" s="312"/>
      <c r="G312" s="144" t="s">
        <v>1059</v>
      </c>
      <c r="H312" s="144" t="s">
        <v>1342</v>
      </c>
      <c r="I312" s="312" t="s">
        <v>612</v>
      </c>
      <c r="J312" s="312" t="s">
        <v>981</v>
      </c>
      <c r="K312" s="312" t="s">
        <v>25</v>
      </c>
      <c r="L312" s="139" t="s">
        <v>42</v>
      </c>
      <c r="M312" s="26"/>
      <c r="N312" s="26" t="s">
        <v>36</v>
      </c>
      <c r="O312" s="14"/>
      <c r="P312" s="14"/>
      <c r="Q312" s="14"/>
      <c r="R312" s="14"/>
      <c r="S312" s="14"/>
      <c r="T312" s="14"/>
      <c r="U312" s="14"/>
      <c r="V312" s="14"/>
      <c r="W312" s="189">
        <f t="shared" si="4"/>
        <v>1</v>
      </c>
      <c r="X312" s="70"/>
      <c r="Y312" s="70"/>
      <c r="Z312" s="70"/>
      <c r="AA312" s="70"/>
      <c r="AB312" s="190"/>
      <c r="AC312" s="190"/>
      <c r="AD312" s="190"/>
      <c r="AE312" s="190"/>
      <c r="AF312" s="190"/>
      <c r="AG312" s="190"/>
      <c r="AH312" s="190"/>
      <c r="AI312" s="190"/>
      <c r="AJ312" s="190"/>
      <c r="AK312" s="190"/>
      <c r="AL312" s="190"/>
      <c r="AM312" s="190"/>
      <c r="AN312" s="190"/>
      <c r="AO312" s="190"/>
      <c r="AP312" s="190"/>
      <c r="AQ312" s="190"/>
      <c r="AR312" s="190"/>
      <c r="AS312" s="190"/>
      <c r="AT312" s="190"/>
      <c r="AU312" s="190"/>
      <c r="AV312" s="190"/>
      <c r="AW312" s="190"/>
      <c r="AX312" s="190"/>
      <c r="AY312" s="190"/>
      <c r="AZ312" s="190"/>
      <c r="BA312" s="190"/>
      <c r="BB312" s="190"/>
      <c r="BC312" s="190"/>
      <c r="BD312" s="190"/>
      <c r="BE312" s="190"/>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c r="CN312" s="143"/>
      <c r="CO312" s="143"/>
      <c r="CP312" s="143"/>
      <c r="CQ312" s="143"/>
      <c r="CR312" s="143"/>
      <c r="CS312" s="143"/>
      <c r="CT312" s="143"/>
      <c r="CU312" s="143"/>
      <c r="CV312" s="143"/>
      <c r="CW312" s="143"/>
      <c r="CX312" s="143"/>
      <c r="CY312" s="143"/>
      <c r="CZ312" s="143"/>
      <c r="DA312" s="143"/>
      <c r="DB312" s="143"/>
      <c r="DC312" s="143"/>
      <c r="DD312" s="143"/>
      <c r="DE312" s="197"/>
    </row>
    <row r="313" spans="1:109" s="198" customFormat="1" ht="31.5">
      <c r="A313" s="26">
        <v>113</v>
      </c>
      <c r="B313" s="144" t="s">
        <v>1060</v>
      </c>
      <c r="C313" s="312" t="s">
        <v>3</v>
      </c>
      <c r="D313" s="144" t="s">
        <v>1061</v>
      </c>
      <c r="E313" s="110" t="s">
        <v>3</v>
      </c>
      <c r="F313" s="109"/>
      <c r="G313" s="311" t="s">
        <v>552</v>
      </c>
      <c r="H313" s="311" t="s">
        <v>1260</v>
      </c>
      <c r="I313" s="312" t="s">
        <v>612</v>
      </c>
      <c r="J313" s="312" t="s">
        <v>981</v>
      </c>
      <c r="K313" s="312" t="s">
        <v>25</v>
      </c>
      <c r="L313" s="139" t="s">
        <v>42</v>
      </c>
      <c r="M313" s="26"/>
      <c r="N313" s="26" t="s">
        <v>36</v>
      </c>
      <c r="O313" s="26"/>
      <c r="P313" s="26"/>
      <c r="Q313" s="26"/>
      <c r="R313" s="26"/>
      <c r="S313" s="26"/>
      <c r="T313" s="26"/>
      <c r="U313" s="26"/>
      <c r="V313" s="26"/>
      <c r="W313" s="189">
        <f t="shared" si="4"/>
        <v>1</v>
      </c>
      <c r="X313" s="70"/>
      <c r="Y313" s="70"/>
      <c r="Z313" s="70"/>
      <c r="AA313" s="70" t="s">
        <v>899</v>
      </c>
      <c r="AB313" s="191"/>
      <c r="AC313" s="191"/>
      <c r="AD313" s="191"/>
      <c r="AE313" s="190"/>
      <c r="AF313" s="190"/>
      <c r="AG313" s="190"/>
      <c r="AH313" s="190"/>
      <c r="AI313" s="190"/>
      <c r="AJ313" s="190"/>
      <c r="AK313" s="190"/>
      <c r="AL313" s="190"/>
      <c r="AM313" s="190"/>
      <c r="AN313" s="190"/>
      <c r="AO313" s="190"/>
      <c r="AP313" s="190"/>
      <c r="AQ313" s="190"/>
      <c r="AR313" s="190"/>
      <c r="AS313" s="190"/>
      <c r="AT313" s="190"/>
      <c r="AU313" s="190"/>
      <c r="AV313" s="190"/>
      <c r="AW313" s="190"/>
      <c r="AX313" s="190"/>
      <c r="AY313" s="190"/>
      <c r="AZ313" s="190"/>
      <c r="BA313" s="190"/>
      <c r="BB313" s="190"/>
      <c r="BC313" s="190"/>
      <c r="BD313" s="190"/>
      <c r="BE313" s="190"/>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c r="CN313" s="143"/>
      <c r="CO313" s="143"/>
      <c r="CP313" s="143"/>
      <c r="CQ313" s="143"/>
      <c r="CR313" s="143"/>
      <c r="CS313" s="143"/>
      <c r="CT313" s="143"/>
      <c r="CU313" s="143"/>
      <c r="CV313" s="143"/>
      <c r="CW313" s="143"/>
      <c r="CX313" s="143"/>
      <c r="CY313" s="143"/>
      <c r="CZ313" s="143"/>
      <c r="DA313" s="143"/>
      <c r="DB313" s="143"/>
      <c r="DC313" s="143"/>
      <c r="DD313" s="143"/>
      <c r="DE313" s="197"/>
    </row>
    <row r="314" spans="1:109" s="198" customFormat="1" ht="47.25">
      <c r="A314" s="108">
        <v>114</v>
      </c>
      <c r="B314" s="225" t="s">
        <v>1062</v>
      </c>
      <c r="C314" s="76" t="s">
        <v>1</v>
      </c>
      <c r="D314" s="225" t="s">
        <v>1063</v>
      </c>
      <c r="E314" s="131" t="s">
        <v>3</v>
      </c>
      <c r="F314" s="131"/>
      <c r="G314" s="132" t="s">
        <v>1261</v>
      </c>
      <c r="H314" s="311" t="s">
        <v>1263</v>
      </c>
      <c r="I314" s="312" t="s">
        <v>612</v>
      </c>
      <c r="J314" s="312" t="s">
        <v>981</v>
      </c>
      <c r="K314" s="312" t="s">
        <v>25</v>
      </c>
      <c r="L314" s="139" t="s">
        <v>42</v>
      </c>
      <c r="M314" s="26">
        <v>1</v>
      </c>
      <c r="N314" s="26"/>
      <c r="O314" s="26" t="s">
        <v>36</v>
      </c>
      <c r="P314" s="26"/>
      <c r="Q314" s="26"/>
      <c r="R314" s="26"/>
      <c r="S314" s="26"/>
      <c r="T314" s="26"/>
      <c r="U314" s="26"/>
      <c r="V314" s="26"/>
      <c r="W314" s="189">
        <f t="shared" si="4"/>
        <v>1</v>
      </c>
      <c r="X314" s="190"/>
      <c r="Y314" s="190"/>
      <c r="Z314" s="190"/>
      <c r="AA314" s="190"/>
      <c r="AB314" s="191"/>
      <c r="AC314" s="191" t="s">
        <v>899</v>
      </c>
      <c r="AD314" s="191"/>
      <c r="AE314" s="190"/>
      <c r="AF314" s="190"/>
      <c r="AG314" s="190"/>
      <c r="AH314" s="190"/>
      <c r="AI314" s="190"/>
      <c r="AJ314" s="190"/>
      <c r="AK314" s="190"/>
      <c r="AL314" s="190"/>
      <c r="AM314" s="190"/>
      <c r="AN314" s="190"/>
      <c r="AO314" s="190"/>
      <c r="AP314" s="190"/>
      <c r="AQ314" s="190"/>
      <c r="AR314" s="190"/>
      <c r="AS314" s="190"/>
      <c r="AT314" s="70"/>
      <c r="AU314" s="70"/>
      <c r="AV314" s="70"/>
      <c r="AW314" s="70"/>
      <c r="AX314" s="190"/>
      <c r="AY314" s="190"/>
      <c r="AZ314" s="190"/>
      <c r="BA314" s="190"/>
      <c r="BB314" s="190"/>
      <c r="BC314" s="190"/>
      <c r="BD314" s="190"/>
      <c r="BE314" s="190"/>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c r="CN314" s="143"/>
      <c r="CO314" s="143"/>
      <c r="CP314" s="143"/>
      <c r="CQ314" s="143"/>
      <c r="CR314" s="143"/>
      <c r="CS314" s="143"/>
      <c r="CT314" s="143"/>
      <c r="CU314" s="143"/>
      <c r="CV314" s="143"/>
      <c r="CW314" s="143"/>
      <c r="CX314" s="143"/>
      <c r="CY314" s="143"/>
      <c r="CZ314" s="143"/>
      <c r="DA314" s="143"/>
      <c r="DB314" s="143"/>
      <c r="DC314" s="143"/>
      <c r="DD314" s="143"/>
      <c r="DE314" s="197"/>
    </row>
    <row r="315" spans="1:109" s="198" customFormat="1" ht="47.25">
      <c r="A315" s="25">
        <v>115</v>
      </c>
      <c r="B315" s="225" t="s">
        <v>1064</v>
      </c>
      <c r="C315" s="76" t="s">
        <v>1</v>
      </c>
      <c r="D315" s="225" t="s">
        <v>1065</v>
      </c>
      <c r="E315" s="131" t="s">
        <v>3</v>
      </c>
      <c r="F315" s="131"/>
      <c r="G315" s="132" t="s">
        <v>1262</v>
      </c>
      <c r="H315" s="311" t="s">
        <v>1264</v>
      </c>
      <c r="I315" s="312" t="s">
        <v>612</v>
      </c>
      <c r="J315" s="312" t="s">
        <v>981</v>
      </c>
      <c r="K315" s="312" t="s">
        <v>25</v>
      </c>
      <c r="L315" s="139" t="s">
        <v>42</v>
      </c>
      <c r="M315" s="26"/>
      <c r="N315" s="26"/>
      <c r="O315" s="26"/>
      <c r="P315" s="26" t="s">
        <v>36</v>
      </c>
      <c r="Q315" s="26"/>
      <c r="R315" s="26"/>
      <c r="S315" s="26"/>
      <c r="T315" s="26"/>
      <c r="U315" s="26"/>
      <c r="V315" s="26"/>
      <c r="W315" s="189">
        <f t="shared" si="4"/>
        <v>1</v>
      </c>
      <c r="X315" s="190"/>
      <c r="Y315" s="190"/>
      <c r="Z315" s="190"/>
      <c r="AA315" s="190"/>
      <c r="AB315" s="190"/>
      <c r="AC315" s="190"/>
      <c r="AD315" s="190"/>
      <c r="AE315" s="192"/>
      <c r="AF315" s="192"/>
      <c r="AG315" s="192"/>
      <c r="AH315" s="192" t="s">
        <v>899</v>
      </c>
      <c r="AI315" s="190"/>
      <c r="AJ315" s="190"/>
      <c r="AK315" s="190"/>
      <c r="AL315" s="190"/>
      <c r="AM315" s="190"/>
      <c r="AN315" s="194"/>
      <c r="AO315" s="194"/>
      <c r="AP315" s="194"/>
      <c r="AQ315" s="194"/>
      <c r="AR315" s="194"/>
      <c r="AS315" s="194"/>
      <c r="AT315" s="190"/>
      <c r="AU315" s="190"/>
      <c r="AV315" s="190"/>
      <c r="AW315" s="190"/>
      <c r="AX315" s="190"/>
      <c r="AY315" s="190"/>
      <c r="AZ315" s="190"/>
      <c r="BA315" s="190"/>
      <c r="BB315" s="190"/>
      <c r="BC315" s="190"/>
      <c r="BD315" s="190"/>
      <c r="BE315" s="190"/>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c r="CN315" s="143"/>
      <c r="CO315" s="143"/>
      <c r="CP315" s="143"/>
      <c r="CQ315" s="143"/>
      <c r="CR315" s="143"/>
      <c r="CS315" s="143"/>
      <c r="CT315" s="143"/>
      <c r="CU315" s="143"/>
      <c r="CV315" s="143"/>
      <c r="CW315" s="143"/>
      <c r="CX315" s="143"/>
      <c r="CY315" s="143"/>
      <c r="CZ315" s="143"/>
      <c r="DA315" s="143"/>
      <c r="DB315" s="143"/>
      <c r="DC315" s="143"/>
      <c r="DD315" s="143"/>
      <c r="DE315" s="197"/>
    </row>
    <row r="316" spans="1:109" s="198" customFormat="1" ht="47.25" customHeight="1">
      <c r="A316" s="25">
        <v>116</v>
      </c>
      <c r="B316" s="225" t="s">
        <v>1066</v>
      </c>
      <c r="C316" s="76" t="s">
        <v>1</v>
      </c>
      <c r="D316" s="225" t="s">
        <v>1067</v>
      </c>
      <c r="E316" s="131" t="s">
        <v>3</v>
      </c>
      <c r="F316" s="131"/>
      <c r="G316" s="130" t="s">
        <v>1067</v>
      </c>
      <c r="H316" s="311" t="s">
        <v>1265</v>
      </c>
      <c r="I316" s="312" t="s">
        <v>612</v>
      </c>
      <c r="J316" s="312" t="s">
        <v>981</v>
      </c>
      <c r="K316" s="312" t="s">
        <v>25</v>
      </c>
      <c r="L316" s="139" t="s">
        <v>42</v>
      </c>
      <c r="M316" s="26">
        <v>1</v>
      </c>
      <c r="N316" s="26"/>
      <c r="O316" s="26"/>
      <c r="P316" s="26"/>
      <c r="Q316" s="26"/>
      <c r="R316" s="26"/>
      <c r="S316" s="26" t="s">
        <v>36</v>
      </c>
      <c r="T316" s="26"/>
      <c r="U316" s="26"/>
      <c r="V316" s="26"/>
      <c r="W316" s="189">
        <f t="shared" si="4"/>
        <v>1</v>
      </c>
      <c r="X316" s="190"/>
      <c r="Y316" s="190"/>
      <c r="Z316" s="190"/>
      <c r="AA316" s="190"/>
      <c r="AB316" s="191"/>
      <c r="AC316" s="191"/>
      <c r="AD316" s="191"/>
      <c r="AE316" s="190"/>
      <c r="AF316" s="190"/>
      <c r="AG316" s="190"/>
      <c r="AH316" s="190"/>
      <c r="AI316" s="190"/>
      <c r="AJ316" s="190"/>
      <c r="AK316" s="190"/>
      <c r="AL316" s="190"/>
      <c r="AM316" s="190"/>
      <c r="AN316" s="190"/>
      <c r="AO316" s="190"/>
      <c r="AP316" s="190"/>
      <c r="AQ316" s="190"/>
      <c r="AR316" s="190"/>
      <c r="AS316" s="190"/>
      <c r="AT316" s="70" t="s">
        <v>899</v>
      </c>
      <c r="AU316" s="70"/>
      <c r="AV316" s="70"/>
      <c r="AW316" s="70"/>
      <c r="AX316" s="190"/>
      <c r="AY316" s="190"/>
      <c r="AZ316" s="190"/>
      <c r="BA316" s="190"/>
      <c r="BB316" s="190"/>
      <c r="BC316" s="190"/>
      <c r="BD316" s="190"/>
      <c r="BE316" s="190"/>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c r="CN316" s="143"/>
      <c r="CO316" s="143"/>
      <c r="CP316" s="143"/>
      <c r="CQ316" s="143"/>
      <c r="CR316" s="143"/>
      <c r="CS316" s="143"/>
      <c r="CT316" s="143"/>
      <c r="CU316" s="143"/>
      <c r="CV316" s="143"/>
      <c r="CW316" s="143"/>
      <c r="CX316" s="143"/>
      <c r="CY316" s="143"/>
      <c r="CZ316" s="143"/>
      <c r="DA316" s="143"/>
      <c r="DB316" s="143"/>
      <c r="DC316" s="143"/>
      <c r="DD316" s="143"/>
      <c r="DE316" s="197"/>
    </row>
    <row r="317" spans="1:109" s="198" customFormat="1" ht="47.25" customHeight="1">
      <c r="A317" s="25">
        <v>117</v>
      </c>
      <c r="B317" s="225" t="s">
        <v>1068</v>
      </c>
      <c r="C317" s="76" t="s">
        <v>1</v>
      </c>
      <c r="D317" s="225" t="s">
        <v>1069</v>
      </c>
      <c r="E317" s="131"/>
      <c r="F317" s="131"/>
      <c r="G317" s="130" t="s">
        <v>1069</v>
      </c>
      <c r="H317" s="311" t="s">
        <v>1266</v>
      </c>
      <c r="I317" s="312"/>
      <c r="J317" s="312"/>
      <c r="K317" s="312" t="s">
        <v>25</v>
      </c>
      <c r="L317" s="139" t="s">
        <v>42</v>
      </c>
      <c r="M317" s="26"/>
      <c r="N317" s="26"/>
      <c r="O317" s="26"/>
      <c r="P317" s="26"/>
      <c r="Q317" s="26"/>
      <c r="R317" s="26"/>
      <c r="S317" s="26"/>
      <c r="T317" s="26" t="s">
        <v>36</v>
      </c>
      <c r="U317" s="26"/>
      <c r="V317" s="26"/>
      <c r="W317" s="189">
        <f t="shared" si="4"/>
        <v>1</v>
      </c>
      <c r="X317" s="190"/>
      <c r="Y317" s="190"/>
      <c r="Z317" s="190"/>
      <c r="AA317" s="190"/>
      <c r="AB317" s="191"/>
      <c r="AC317" s="191"/>
      <c r="AD317" s="191"/>
      <c r="AE317" s="190"/>
      <c r="AF317" s="190"/>
      <c r="AG317" s="190"/>
      <c r="AH317" s="190"/>
      <c r="AI317" s="190"/>
      <c r="AJ317" s="190"/>
      <c r="AK317" s="190"/>
      <c r="AL317" s="190"/>
      <c r="AM317" s="190"/>
      <c r="AN317" s="190"/>
      <c r="AO317" s="190"/>
      <c r="AP317" s="190"/>
      <c r="AQ317" s="190"/>
      <c r="AR317" s="190"/>
      <c r="AS317" s="190"/>
      <c r="AT317" s="190"/>
      <c r="AU317" s="190"/>
      <c r="AV317" s="190"/>
      <c r="AW317" s="190"/>
      <c r="AX317" s="195"/>
      <c r="AY317" s="195"/>
      <c r="AZ317" s="195" t="s">
        <v>899</v>
      </c>
      <c r="BA317" s="190"/>
      <c r="BB317" s="190"/>
      <c r="BC317" s="190"/>
      <c r="BD317" s="190"/>
      <c r="BE317" s="190"/>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c r="CN317" s="143"/>
      <c r="CO317" s="143"/>
      <c r="CP317" s="143"/>
      <c r="CQ317" s="143"/>
      <c r="CR317" s="143"/>
      <c r="CS317" s="143"/>
      <c r="CT317" s="143"/>
      <c r="CU317" s="143"/>
      <c r="CV317" s="143"/>
      <c r="CW317" s="143"/>
      <c r="CX317" s="143"/>
      <c r="CY317" s="143"/>
      <c r="CZ317" s="143"/>
      <c r="DA317" s="143"/>
      <c r="DB317" s="143"/>
      <c r="DC317" s="143"/>
      <c r="DD317" s="143"/>
      <c r="DE317" s="197"/>
    </row>
    <row r="318" spans="1:109" s="198" customFormat="1" ht="47.25" customHeight="1">
      <c r="A318" s="25">
        <v>118</v>
      </c>
      <c r="B318" s="225" t="s">
        <v>1070</v>
      </c>
      <c r="C318" s="76" t="s">
        <v>1</v>
      </c>
      <c r="D318" s="225" t="s">
        <v>1071</v>
      </c>
      <c r="E318" s="131"/>
      <c r="F318" s="131"/>
      <c r="G318" s="130" t="s">
        <v>1071</v>
      </c>
      <c r="H318" s="311" t="s">
        <v>1358</v>
      </c>
      <c r="I318" s="312"/>
      <c r="J318" s="312"/>
      <c r="K318" s="312" t="s">
        <v>25</v>
      </c>
      <c r="L318" s="139" t="s">
        <v>42</v>
      </c>
      <c r="M318" s="26"/>
      <c r="N318" s="26"/>
      <c r="O318" s="26"/>
      <c r="P318" s="26"/>
      <c r="Q318" s="26"/>
      <c r="R318" s="26"/>
      <c r="S318" s="26"/>
      <c r="T318" s="26"/>
      <c r="U318" s="26" t="s">
        <v>36</v>
      </c>
      <c r="V318" s="26"/>
      <c r="W318" s="189">
        <f t="shared" si="4"/>
        <v>1</v>
      </c>
      <c r="X318" s="190"/>
      <c r="Y318" s="190"/>
      <c r="Z318" s="190"/>
      <c r="AA318" s="190"/>
      <c r="AB318" s="191"/>
      <c r="AC318" s="191"/>
      <c r="AD318" s="191"/>
      <c r="AE318" s="190"/>
      <c r="AF318" s="190"/>
      <c r="AG318" s="190"/>
      <c r="AH318" s="190"/>
      <c r="AI318" s="190"/>
      <c r="AJ318" s="190"/>
      <c r="AK318" s="190"/>
      <c r="AL318" s="190"/>
      <c r="AM318" s="190"/>
      <c r="AN318" s="190"/>
      <c r="AO318" s="190"/>
      <c r="AP318" s="190"/>
      <c r="AQ318" s="190"/>
      <c r="AR318" s="190"/>
      <c r="AS318" s="190"/>
      <c r="AT318" s="190"/>
      <c r="AU318" s="190"/>
      <c r="AV318" s="190"/>
      <c r="AW318" s="190"/>
      <c r="AX318" s="190"/>
      <c r="AY318" s="190"/>
      <c r="AZ318" s="190"/>
      <c r="BA318" s="196"/>
      <c r="BB318" s="196" t="s">
        <v>899</v>
      </c>
      <c r="BC318" s="190"/>
      <c r="BD318" s="190"/>
      <c r="BE318" s="190"/>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c r="CN318" s="143"/>
      <c r="CO318" s="143"/>
      <c r="CP318" s="143"/>
      <c r="CQ318" s="143"/>
      <c r="CR318" s="143"/>
      <c r="CS318" s="143"/>
      <c r="CT318" s="143"/>
      <c r="CU318" s="143"/>
      <c r="CV318" s="143"/>
      <c r="CW318" s="143"/>
      <c r="CX318" s="143"/>
      <c r="CY318" s="143"/>
      <c r="CZ318" s="143"/>
      <c r="DA318" s="143"/>
      <c r="DB318" s="143"/>
      <c r="DC318" s="143"/>
      <c r="DD318" s="143"/>
      <c r="DE318" s="197"/>
    </row>
    <row r="319" spans="1:109" s="198" customFormat="1" ht="78.75">
      <c r="A319" s="26">
        <v>129</v>
      </c>
      <c r="B319" s="311" t="s">
        <v>1072</v>
      </c>
      <c r="C319" s="312" t="s">
        <v>1</v>
      </c>
      <c r="D319" s="311" t="s">
        <v>1073</v>
      </c>
      <c r="E319" s="129"/>
      <c r="F319" s="6"/>
      <c r="G319" s="5" t="s">
        <v>1073</v>
      </c>
      <c r="H319" s="13" t="s">
        <v>1267</v>
      </c>
      <c r="I319" s="312" t="s">
        <v>612</v>
      </c>
      <c r="J319" s="312" t="s">
        <v>981</v>
      </c>
      <c r="K319" s="312" t="s">
        <v>25</v>
      </c>
      <c r="L319" s="139" t="s">
        <v>42</v>
      </c>
      <c r="M319" s="26">
        <v>1</v>
      </c>
      <c r="N319" s="26"/>
      <c r="O319" s="26"/>
      <c r="P319" s="26" t="s">
        <v>36</v>
      </c>
      <c r="Q319" s="26"/>
      <c r="R319" s="26"/>
      <c r="S319" s="26"/>
      <c r="T319" s="26"/>
      <c r="U319" s="26"/>
      <c r="V319" s="26"/>
      <c r="W319" s="189">
        <f t="shared" si="4"/>
        <v>1</v>
      </c>
      <c r="X319" s="190"/>
      <c r="Y319" s="190"/>
      <c r="Z319" s="190"/>
      <c r="AA319" s="190"/>
      <c r="AB319" s="190"/>
      <c r="AC319" s="190"/>
      <c r="AD319" s="190"/>
      <c r="AE319" s="192"/>
      <c r="AF319" s="192"/>
      <c r="AG319" s="192" t="s">
        <v>899</v>
      </c>
      <c r="AH319" s="192"/>
      <c r="AI319" s="190"/>
      <c r="AJ319" s="190"/>
      <c r="AK319" s="190"/>
      <c r="AL319" s="190"/>
      <c r="AM319" s="190"/>
      <c r="AN319" s="190"/>
      <c r="AO319" s="190"/>
      <c r="AP319" s="190"/>
      <c r="AQ319" s="190"/>
      <c r="AR319" s="190"/>
      <c r="AS319" s="190"/>
      <c r="AT319" s="190"/>
      <c r="AU319" s="190"/>
      <c r="AV319" s="190"/>
      <c r="AW319" s="190"/>
      <c r="AX319" s="190"/>
      <c r="AY319" s="190"/>
      <c r="AZ319" s="190"/>
      <c r="BA319" s="190"/>
      <c r="BB319" s="190"/>
      <c r="BC319" s="190"/>
      <c r="BD319" s="190"/>
      <c r="BE319" s="190"/>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c r="CN319" s="143"/>
      <c r="CO319" s="143"/>
      <c r="CP319" s="143"/>
      <c r="CQ319" s="143"/>
      <c r="CR319" s="143"/>
      <c r="CS319" s="143"/>
      <c r="CT319" s="143"/>
      <c r="CU319" s="143"/>
      <c r="CV319" s="143"/>
      <c r="CW319" s="143"/>
      <c r="CX319" s="143"/>
      <c r="CY319" s="143"/>
      <c r="CZ319" s="143"/>
      <c r="DA319" s="143"/>
      <c r="DB319" s="143"/>
      <c r="DC319" s="143"/>
      <c r="DD319" s="143"/>
      <c r="DE319" s="197"/>
    </row>
    <row r="320" spans="1:109" s="198" customFormat="1" ht="78.75">
      <c r="A320" s="26">
        <v>130</v>
      </c>
      <c r="B320" s="311" t="s">
        <v>1074</v>
      </c>
      <c r="C320" s="312" t="s">
        <v>1</v>
      </c>
      <c r="D320" s="311" t="s">
        <v>1075</v>
      </c>
      <c r="E320" s="129"/>
      <c r="F320" s="6"/>
      <c r="G320" s="5" t="s">
        <v>1075</v>
      </c>
      <c r="H320" s="13" t="s">
        <v>1268</v>
      </c>
      <c r="I320" s="312" t="s">
        <v>612</v>
      </c>
      <c r="J320" s="312" t="s">
        <v>981</v>
      </c>
      <c r="K320" s="312" t="s">
        <v>25</v>
      </c>
      <c r="L320" s="139" t="s">
        <v>42</v>
      </c>
      <c r="M320" s="26"/>
      <c r="N320" s="26"/>
      <c r="O320" s="26"/>
      <c r="P320" s="26"/>
      <c r="Q320" s="26"/>
      <c r="R320" s="26" t="s">
        <v>36</v>
      </c>
      <c r="S320" s="26"/>
      <c r="T320" s="26"/>
      <c r="U320" s="26"/>
      <c r="V320" s="26"/>
      <c r="W320" s="189">
        <f t="shared" si="4"/>
        <v>1</v>
      </c>
      <c r="X320" s="199"/>
      <c r="Y320" s="199"/>
      <c r="Z320" s="199"/>
      <c r="AA320" s="199"/>
      <c r="AB320" s="199"/>
      <c r="AC320" s="199"/>
      <c r="AD320" s="199"/>
      <c r="AE320" s="199"/>
      <c r="AF320" s="199"/>
      <c r="AG320" s="199"/>
      <c r="AH320" s="199"/>
      <c r="AI320" s="199"/>
      <c r="AJ320" s="199"/>
      <c r="AK320" s="199"/>
      <c r="AL320" s="199"/>
      <c r="AM320" s="199"/>
      <c r="AN320" s="194"/>
      <c r="AO320" s="194" t="s">
        <v>899</v>
      </c>
      <c r="AP320" s="194"/>
      <c r="AQ320" s="194"/>
      <c r="AR320" s="194"/>
      <c r="AS320" s="194"/>
      <c r="AT320" s="70"/>
      <c r="AU320" s="70"/>
      <c r="AV320" s="70"/>
      <c r="AW320" s="70"/>
      <c r="AX320" s="199"/>
      <c r="AY320" s="199"/>
      <c r="AZ320" s="199"/>
      <c r="BA320" s="199"/>
      <c r="BB320" s="199"/>
      <c r="BC320" s="199"/>
      <c r="BD320" s="199"/>
      <c r="BE320" s="199"/>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c r="CN320" s="143"/>
      <c r="CO320" s="143"/>
      <c r="CP320" s="143"/>
      <c r="CQ320" s="143"/>
      <c r="CR320" s="143"/>
      <c r="CS320" s="143"/>
      <c r="CT320" s="143"/>
      <c r="CU320" s="143"/>
      <c r="CV320" s="143"/>
      <c r="CW320" s="143"/>
      <c r="CX320" s="143"/>
      <c r="CY320" s="143"/>
      <c r="CZ320" s="143"/>
      <c r="DA320" s="143"/>
      <c r="DB320" s="143"/>
      <c r="DC320" s="143"/>
      <c r="DD320" s="143"/>
      <c r="DE320" s="197"/>
    </row>
    <row r="321" spans="1:109" s="198" customFormat="1" ht="78.75">
      <c r="A321" s="26">
        <v>131</v>
      </c>
      <c r="B321" s="311" t="s">
        <v>1076</v>
      </c>
      <c r="C321" s="312" t="s">
        <v>1</v>
      </c>
      <c r="D321" s="311" t="s">
        <v>1077</v>
      </c>
      <c r="E321" s="6"/>
      <c r="F321" s="6"/>
      <c r="G321" s="5" t="s">
        <v>1077</v>
      </c>
      <c r="H321" s="13" t="s">
        <v>1269</v>
      </c>
      <c r="I321" s="312" t="s">
        <v>612</v>
      </c>
      <c r="J321" s="312" t="s">
        <v>981</v>
      </c>
      <c r="K321" s="312" t="s">
        <v>25</v>
      </c>
      <c r="L321" s="139" t="s">
        <v>42</v>
      </c>
      <c r="M321" s="26">
        <v>1</v>
      </c>
      <c r="N321" s="26"/>
      <c r="O321" s="26"/>
      <c r="P321" s="26"/>
      <c r="Q321" s="26"/>
      <c r="R321" s="26"/>
      <c r="S321" s="26" t="s">
        <v>36</v>
      </c>
      <c r="T321" s="26"/>
      <c r="U321" s="26"/>
      <c r="V321" s="26"/>
      <c r="W321" s="189">
        <f t="shared" si="4"/>
        <v>1</v>
      </c>
      <c r="X321" s="199"/>
      <c r="Y321" s="199"/>
      <c r="Z321" s="199"/>
      <c r="AA321" s="199"/>
      <c r="AB321" s="199"/>
      <c r="AC321" s="199"/>
      <c r="AD321" s="199"/>
      <c r="AE321" s="199"/>
      <c r="AF321" s="199"/>
      <c r="AG321" s="199"/>
      <c r="AH321" s="199"/>
      <c r="AI321" s="199"/>
      <c r="AJ321" s="199"/>
      <c r="AK321" s="199"/>
      <c r="AL321" s="199"/>
      <c r="AM321" s="199"/>
      <c r="AN321" s="199"/>
      <c r="AO321" s="199"/>
      <c r="AP321" s="199"/>
      <c r="AQ321" s="199"/>
      <c r="AR321" s="199"/>
      <c r="AS321" s="199"/>
      <c r="AT321" s="70"/>
      <c r="AU321" s="70" t="s">
        <v>899</v>
      </c>
      <c r="AV321" s="70"/>
      <c r="AW321" s="70"/>
      <c r="AX321" s="195"/>
      <c r="AY321" s="195"/>
      <c r="AZ321" s="195"/>
      <c r="BA321" s="199"/>
      <c r="BB321" s="199"/>
      <c r="BC321" s="199"/>
      <c r="BD321" s="199"/>
      <c r="BE321" s="199"/>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c r="CN321" s="143"/>
      <c r="CO321" s="143"/>
      <c r="CP321" s="143"/>
      <c r="CQ321" s="143"/>
      <c r="CR321" s="143"/>
      <c r="CS321" s="143"/>
      <c r="CT321" s="143"/>
      <c r="CU321" s="143"/>
      <c r="CV321" s="143"/>
      <c r="CW321" s="143"/>
      <c r="CX321" s="143"/>
      <c r="CY321" s="143"/>
      <c r="CZ321" s="143"/>
      <c r="DA321" s="143"/>
      <c r="DB321" s="143"/>
      <c r="DC321" s="143"/>
      <c r="DD321" s="143"/>
      <c r="DE321" s="197"/>
    </row>
    <row r="322" spans="1:109" s="198" customFormat="1" ht="78.75">
      <c r="A322" s="26">
        <v>132</v>
      </c>
      <c r="B322" s="311" t="s">
        <v>1078</v>
      </c>
      <c r="C322" s="312" t="s">
        <v>1</v>
      </c>
      <c r="D322" s="311" t="s">
        <v>1079</v>
      </c>
      <c r="E322" s="6" t="s">
        <v>1</v>
      </c>
      <c r="F322" s="6"/>
      <c r="G322" s="5" t="s">
        <v>1079</v>
      </c>
      <c r="H322" s="13" t="s">
        <v>1270</v>
      </c>
      <c r="I322" s="312"/>
      <c r="J322" s="312"/>
      <c r="K322" s="312" t="s">
        <v>25</v>
      </c>
      <c r="L322" s="139" t="s">
        <v>42</v>
      </c>
      <c r="M322" s="26"/>
      <c r="N322" s="26"/>
      <c r="O322" s="26"/>
      <c r="P322" s="26"/>
      <c r="Q322" s="26"/>
      <c r="R322" s="26"/>
      <c r="S322" s="26"/>
      <c r="T322" s="26"/>
      <c r="U322" s="26" t="s">
        <v>36</v>
      </c>
      <c r="V322" s="26"/>
      <c r="W322" s="189">
        <f t="shared" si="4"/>
        <v>1</v>
      </c>
      <c r="X322" s="199"/>
      <c r="Y322" s="199"/>
      <c r="Z322" s="199"/>
      <c r="AA322" s="199"/>
      <c r="AB322" s="199"/>
      <c r="AC322" s="199"/>
      <c r="AD322" s="199"/>
      <c r="AE322" s="199"/>
      <c r="AF322" s="199"/>
      <c r="AG322" s="199"/>
      <c r="AH322" s="199"/>
      <c r="AI322" s="199"/>
      <c r="AJ322" s="199"/>
      <c r="AK322" s="199"/>
      <c r="AL322" s="199"/>
      <c r="AM322" s="199"/>
      <c r="AN322" s="199"/>
      <c r="AO322" s="199"/>
      <c r="AP322" s="199"/>
      <c r="AQ322" s="199"/>
      <c r="AR322" s="199"/>
      <c r="AS322" s="199"/>
      <c r="AT322" s="199"/>
      <c r="AU322" s="199"/>
      <c r="AV322" s="199"/>
      <c r="AW322" s="199"/>
      <c r="AX322" s="195"/>
      <c r="AY322" s="195"/>
      <c r="AZ322" s="195"/>
      <c r="BA322" s="196"/>
      <c r="BB322" s="196" t="s">
        <v>899</v>
      </c>
      <c r="BC322" s="199"/>
      <c r="BD322" s="199"/>
      <c r="BE322" s="199"/>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c r="CN322" s="143"/>
      <c r="CO322" s="143"/>
      <c r="CP322" s="143"/>
      <c r="CQ322" s="143"/>
      <c r="CR322" s="143"/>
      <c r="CS322" s="143"/>
      <c r="CT322" s="143"/>
      <c r="CU322" s="143"/>
      <c r="CV322" s="143"/>
      <c r="CW322" s="143"/>
      <c r="CX322" s="143"/>
      <c r="CY322" s="143"/>
      <c r="CZ322" s="143"/>
      <c r="DA322" s="143"/>
      <c r="DB322" s="143"/>
      <c r="DC322" s="143"/>
      <c r="DD322" s="143"/>
      <c r="DE322" s="197"/>
    </row>
    <row r="323" spans="1:109" s="198" customFormat="1" ht="78.75">
      <c r="A323" s="26">
        <v>133</v>
      </c>
      <c r="B323" s="311" t="s">
        <v>1080</v>
      </c>
      <c r="C323" s="312" t="s">
        <v>1</v>
      </c>
      <c r="D323" s="311" t="s">
        <v>1081</v>
      </c>
      <c r="E323" s="6" t="s">
        <v>1</v>
      </c>
      <c r="F323" s="6"/>
      <c r="G323" s="5" t="s">
        <v>1081</v>
      </c>
      <c r="H323" s="13" t="s">
        <v>1271</v>
      </c>
      <c r="I323" s="312"/>
      <c r="J323" s="312"/>
      <c r="K323" s="312" t="s">
        <v>25</v>
      </c>
      <c r="L323" s="139" t="s">
        <v>42</v>
      </c>
      <c r="M323" s="26"/>
      <c r="N323" s="26"/>
      <c r="O323" s="26"/>
      <c r="P323" s="26"/>
      <c r="Q323" s="26"/>
      <c r="R323" s="26"/>
      <c r="S323" s="26"/>
      <c r="T323" s="26"/>
      <c r="U323" s="26"/>
      <c r="V323" s="26" t="s">
        <v>36</v>
      </c>
      <c r="W323" s="189">
        <f t="shared" si="4"/>
        <v>1</v>
      </c>
      <c r="X323" s="199"/>
      <c r="Y323" s="199"/>
      <c r="Z323" s="199"/>
      <c r="AA323" s="199"/>
      <c r="AB323" s="199"/>
      <c r="AC323" s="199"/>
      <c r="AD323" s="199"/>
      <c r="AE323" s="199"/>
      <c r="AF323" s="199"/>
      <c r="AG323" s="199"/>
      <c r="AH323" s="199"/>
      <c r="AI323" s="199"/>
      <c r="AJ323" s="199"/>
      <c r="AK323" s="199"/>
      <c r="AL323" s="199"/>
      <c r="AM323" s="199"/>
      <c r="AN323" s="199"/>
      <c r="AO323" s="199"/>
      <c r="AP323" s="199"/>
      <c r="AQ323" s="199"/>
      <c r="AR323" s="199"/>
      <c r="AS323" s="199"/>
      <c r="AT323" s="199"/>
      <c r="AU323" s="199"/>
      <c r="AV323" s="199"/>
      <c r="AW323" s="199"/>
      <c r="AX323" s="195"/>
      <c r="AY323" s="195"/>
      <c r="AZ323" s="195"/>
      <c r="BA323" s="199"/>
      <c r="BB323" s="199"/>
      <c r="BC323" s="194"/>
      <c r="BD323" s="194" t="s">
        <v>899</v>
      </c>
      <c r="BE323" s="194"/>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c r="CN323" s="143"/>
      <c r="CO323" s="143"/>
      <c r="CP323" s="143"/>
      <c r="CQ323" s="143"/>
      <c r="CR323" s="143"/>
      <c r="CS323" s="143"/>
      <c r="CT323" s="143"/>
      <c r="CU323" s="143"/>
      <c r="CV323" s="143"/>
      <c r="CW323" s="143"/>
      <c r="CX323" s="143"/>
      <c r="CY323" s="143"/>
      <c r="CZ323" s="143"/>
      <c r="DA323" s="143"/>
      <c r="DB323" s="143"/>
      <c r="DC323" s="143"/>
      <c r="DD323" s="143"/>
      <c r="DE323" s="197"/>
    </row>
    <row r="324" spans="1:109" s="198" customFormat="1" ht="79.5" customHeight="1">
      <c r="A324" s="108">
        <v>142</v>
      </c>
      <c r="B324" s="311" t="s">
        <v>1082</v>
      </c>
      <c r="C324" s="312" t="s">
        <v>1</v>
      </c>
      <c r="D324" s="311" t="s">
        <v>1083</v>
      </c>
      <c r="E324" s="312" t="s">
        <v>3</v>
      </c>
      <c r="F324" s="312"/>
      <c r="G324" s="311" t="s">
        <v>357</v>
      </c>
      <c r="H324" s="13" t="s">
        <v>769</v>
      </c>
      <c r="I324" s="312"/>
      <c r="J324" s="312"/>
      <c r="K324" s="312" t="s">
        <v>25</v>
      </c>
      <c r="L324" s="139" t="s">
        <v>42</v>
      </c>
      <c r="M324" s="26">
        <v>1</v>
      </c>
      <c r="N324" s="26"/>
      <c r="O324" s="26"/>
      <c r="P324" s="26"/>
      <c r="Q324" s="26" t="s">
        <v>36</v>
      </c>
      <c r="R324" s="26"/>
      <c r="S324" s="26"/>
      <c r="T324" s="26"/>
      <c r="U324" s="26"/>
      <c r="V324" s="26"/>
      <c r="W324" s="189">
        <f t="shared" si="4"/>
        <v>1</v>
      </c>
      <c r="X324" s="199"/>
      <c r="Y324" s="199"/>
      <c r="Z324" s="199"/>
      <c r="AA324" s="199"/>
      <c r="AB324" s="199"/>
      <c r="AC324" s="199"/>
      <c r="AD324" s="199"/>
      <c r="AE324" s="199"/>
      <c r="AF324" s="199"/>
      <c r="AG324" s="199"/>
      <c r="AH324" s="199"/>
      <c r="AI324" s="193"/>
      <c r="AJ324" s="193"/>
      <c r="AK324" s="193"/>
      <c r="AL324" s="193"/>
      <c r="AM324" s="193" t="s">
        <v>898</v>
      </c>
      <c r="AN324" s="199"/>
      <c r="AO324" s="199"/>
      <c r="AP324" s="199"/>
      <c r="AQ324" s="199"/>
      <c r="AR324" s="199"/>
      <c r="AS324" s="199"/>
      <c r="AT324" s="199"/>
      <c r="AU324" s="199"/>
      <c r="AV324" s="199"/>
      <c r="AW324" s="199"/>
      <c r="AX324" s="195"/>
      <c r="AY324" s="195"/>
      <c r="AZ324" s="195"/>
      <c r="BA324" s="199"/>
      <c r="BB324" s="199"/>
      <c r="BC324" s="199"/>
      <c r="BD324" s="199"/>
      <c r="BE324" s="199"/>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c r="CN324" s="143"/>
      <c r="CO324" s="143"/>
      <c r="CP324" s="143"/>
      <c r="CQ324" s="143"/>
      <c r="CR324" s="143"/>
      <c r="CS324" s="143"/>
      <c r="CT324" s="143"/>
      <c r="CU324" s="143"/>
      <c r="CV324" s="143"/>
      <c r="CW324" s="143"/>
      <c r="CX324" s="143"/>
      <c r="CY324" s="143"/>
      <c r="CZ324" s="143"/>
      <c r="DA324" s="143"/>
      <c r="DB324" s="143"/>
      <c r="DC324" s="143"/>
      <c r="DD324" s="143"/>
      <c r="DE324" s="197"/>
    </row>
    <row r="325" spans="1:109" s="198" customFormat="1" ht="81" customHeight="1">
      <c r="A325" s="26">
        <v>143</v>
      </c>
      <c r="B325" s="311" t="s">
        <v>1084</v>
      </c>
      <c r="C325" s="312" t="s">
        <v>1</v>
      </c>
      <c r="D325" s="311" t="s">
        <v>1085</v>
      </c>
      <c r="E325" s="312" t="s">
        <v>3</v>
      </c>
      <c r="F325" s="312"/>
      <c r="G325" s="311" t="s">
        <v>358</v>
      </c>
      <c r="H325" s="13" t="s">
        <v>770</v>
      </c>
      <c r="I325" s="312"/>
      <c r="J325" s="312"/>
      <c r="K325" s="312" t="s">
        <v>25</v>
      </c>
      <c r="L325" s="139" t="s">
        <v>42</v>
      </c>
      <c r="M325" s="26">
        <v>1</v>
      </c>
      <c r="N325" s="26"/>
      <c r="O325" s="26"/>
      <c r="P325" s="26"/>
      <c r="Q325" s="26"/>
      <c r="R325" s="26" t="s">
        <v>36</v>
      </c>
      <c r="S325" s="26"/>
      <c r="T325" s="26"/>
      <c r="U325" s="26"/>
      <c r="V325" s="26"/>
      <c r="W325" s="189">
        <f t="shared" si="4"/>
        <v>1</v>
      </c>
      <c r="X325" s="199"/>
      <c r="Y325" s="199"/>
      <c r="Z325" s="199"/>
      <c r="AA325" s="199"/>
      <c r="AB325" s="199"/>
      <c r="AC325" s="199"/>
      <c r="AD325" s="199"/>
      <c r="AE325" s="199"/>
      <c r="AF325" s="199"/>
      <c r="AG325" s="199"/>
      <c r="AH325" s="199"/>
      <c r="AI325" s="199"/>
      <c r="AJ325" s="199"/>
      <c r="AK325" s="199"/>
      <c r="AL325" s="199"/>
      <c r="AM325" s="199"/>
      <c r="AN325" s="194"/>
      <c r="AO325" s="194"/>
      <c r="AP325" s="194" t="s">
        <v>898</v>
      </c>
      <c r="AQ325" s="194"/>
      <c r="AR325" s="194"/>
      <c r="AS325" s="194"/>
      <c r="AT325" s="199"/>
      <c r="AU325" s="199"/>
      <c r="AV325" s="199"/>
      <c r="AW325" s="199"/>
      <c r="AX325" s="195"/>
      <c r="AY325" s="195"/>
      <c r="AZ325" s="195"/>
      <c r="BA325" s="199"/>
      <c r="BB325" s="199"/>
      <c r="BC325" s="199"/>
      <c r="BD325" s="199"/>
      <c r="BE325" s="199"/>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c r="CN325" s="143"/>
      <c r="CO325" s="143"/>
      <c r="CP325" s="143"/>
      <c r="CQ325" s="143"/>
      <c r="CR325" s="143"/>
      <c r="CS325" s="143"/>
      <c r="CT325" s="143"/>
      <c r="CU325" s="143"/>
      <c r="CV325" s="143"/>
      <c r="CW325" s="143"/>
      <c r="CX325" s="143"/>
      <c r="CY325" s="143"/>
      <c r="CZ325" s="143"/>
      <c r="DA325" s="143"/>
      <c r="DB325" s="143"/>
      <c r="DC325" s="143"/>
      <c r="DD325" s="143"/>
      <c r="DE325" s="197"/>
    </row>
    <row r="326" spans="1:109" s="198" customFormat="1" ht="63">
      <c r="A326" s="108">
        <v>144</v>
      </c>
      <c r="B326" s="311" t="s">
        <v>1086</v>
      </c>
      <c r="C326" s="312" t="s">
        <v>1</v>
      </c>
      <c r="D326" s="311" t="s">
        <v>1087</v>
      </c>
      <c r="E326" s="312" t="s">
        <v>3</v>
      </c>
      <c r="F326" s="312"/>
      <c r="G326" s="311" t="s">
        <v>359</v>
      </c>
      <c r="H326" s="13" t="s">
        <v>771</v>
      </c>
      <c r="I326" s="312"/>
      <c r="J326" s="312"/>
      <c r="K326" s="312" t="s">
        <v>25</v>
      </c>
      <c r="L326" s="139" t="s">
        <v>42</v>
      </c>
      <c r="M326" s="26">
        <v>1</v>
      </c>
      <c r="N326" s="26"/>
      <c r="O326" s="26"/>
      <c r="P326" s="26"/>
      <c r="Q326" s="26"/>
      <c r="R326" s="26"/>
      <c r="S326" s="26"/>
      <c r="T326" s="26" t="s">
        <v>36</v>
      </c>
      <c r="U326" s="26"/>
      <c r="V326" s="26"/>
      <c r="W326" s="189">
        <f t="shared" si="4"/>
        <v>1</v>
      </c>
      <c r="X326" s="199"/>
      <c r="Y326" s="199"/>
      <c r="Z326" s="199"/>
      <c r="AA326" s="199"/>
      <c r="AB326" s="199"/>
      <c r="AC326" s="199"/>
      <c r="AD326" s="199"/>
      <c r="AE326" s="199"/>
      <c r="AF326" s="199"/>
      <c r="AG326" s="199"/>
      <c r="AH326" s="199"/>
      <c r="AI326" s="199"/>
      <c r="AJ326" s="199"/>
      <c r="AK326" s="199"/>
      <c r="AL326" s="199"/>
      <c r="AM326" s="199"/>
      <c r="AN326" s="199"/>
      <c r="AO326" s="199"/>
      <c r="AP326" s="199"/>
      <c r="AQ326" s="199"/>
      <c r="AR326" s="199"/>
      <c r="AS326" s="199"/>
      <c r="AT326" s="199"/>
      <c r="AU326" s="199"/>
      <c r="AV326" s="199"/>
      <c r="AW326" s="199"/>
      <c r="AX326" s="195"/>
      <c r="AY326" s="195" t="s">
        <v>898</v>
      </c>
      <c r="AZ326" s="195"/>
      <c r="BA326" s="199"/>
      <c r="BB326" s="199"/>
      <c r="BC326" s="194"/>
      <c r="BD326" s="194"/>
      <c r="BE326" s="194"/>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c r="CN326" s="143"/>
      <c r="CO326" s="143"/>
      <c r="CP326" s="143"/>
      <c r="CQ326" s="143"/>
      <c r="CR326" s="143"/>
      <c r="CS326" s="143"/>
      <c r="CT326" s="143"/>
      <c r="CU326" s="143"/>
      <c r="CV326" s="143"/>
      <c r="CW326" s="143"/>
      <c r="CX326" s="143"/>
      <c r="CY326" s="143"/>
      <c r="CZ326" s="143"/>
      <c r="DA326" s="143"/>
      <c r="DB326" s="143"/>
      <c r="DC326" s="143"/>
      <c r="DD326" s="143"/>
      <c r="DE326" s="197"/>
    </row>
    <row r="327" spans="1:109" s="198" customFormat="1" ht="59.25" customHeight="1">
      <c r="A327" s="108">
        <v>150</v>
      </c>
      <c r="B327" s="138" t="s">
        <v>1088</v>
      </c>
      <c r="C327" s="76" t="s">
        <v>4</v>
      </c>
      <c r="D327" s="138" t="s">
        <v>1089</v>
      </c>
      <c r="E327" s="76" t="s">
        <v>4</v>
      </c>
      <c r="F327" s="312"/>
      <c r="G327" s="138" t="s">
        <v>1089</v>
      </c>
      <c r="H327" s="13" t="s">
        <v>1272</v>
      </c>
      <c r="I327" s="312"/>
      <c r="J327" s="312"/>
      <c r="K327" s="312" t="s">
        <v>25</v>
      </c>
      <c r="L327" s="139" t="s">
        <v>42</v>
      </c>
      <c r="M327" s="26"/>
      <c r="N327" s="26"/>
      <c r="O327" s="26"/>
      <c r="P327" s="26" t="s">
        <v>36</v>
      </c>
      <c r="Q327" s="26"/>
      <c r="R327" s="26"/>
      <c r="S327" s="26"/>
      <c r="T327" s="26"/>
      <c r="U327" s="26"/>
      <c r="V327" s="26"/>
      <c r="W327" s="189">
        <f t="shared" si="4"/>
        <v>1</v>
      </c>
      <c r="X327" s="199"/>
      <c r="Y327" s="199"/>
      <c r="Z327" s="199"/>
      <c r="AA327" s="199"/>
      <c r="AB327" s="199"/>
      <c r="AC327" s="199"/>
      <c r="AD327" s="199"/>
      <c r="AE327" s="199"/>
      <c r="AF327" s="199"/>
      <c r="AG327" s="199"/>
      <c r="AH327" s="199"/>
      <c r="AI327" s="199"/>
      <c r="AJ327" s="199"/>
      <c r="AK327" s="199"/>
      <c r="AL327" s="199"/>
      <c r="AM327" s="199"/>
      <c r="AN327" s="199"/>
      <c r="AO327" s="199"/>
      <c r="AP327" s="199"/>
      <c r="AQ327" s="199"/>
      <c r="AR327" s="199"/>
      <c r="AS327" s="199"/>
      <c r="AT327" s="199"/>
      <c r="AU327" s="199"/>
      <c r="AV327" s="199"/>
      <c r="AW327" s="199"/>
      <c r="AX327" s="195"/>
      <c r="AY327" s="195"/>
      <c r="AZ327" s="195"/>
      <c r="BA327" s="199"/>
      <c r="BB327" s="199"/>
      <c r="BC327" s="199"/>
      <c r="BD327" s="199"/>
      <c r="BE327" s="199"/>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c r="CN327" s="143"/>
      <c r="CO327" s="143"/>
      <c r="CP327" s="143"/>
      <c r="CQ327" s="143"/>
      <c r="CR327" s="143"/>
      <c r="CS327" s="143"/>
      <c r="CT327" s="143"/>
      <c r="CU327" s="143"/>
      <c r="CV327" s="143"/>
      <c r="CW327" s="143"/>
      <c r="CX327" s="143"/>
      <c r="CY327" s="143"/>
      <c r="CZ327" s="143"/>
      <c r="DA327" s="143"/>
      <c r="DB327" s="143"/>
      <c r="DC327" s="143"/>
      <c r="DD327" s="143"/>
      <c r="DE327" s="111" t="s">
        <v>1090</v>
      </c>
    </row>
    <row r="328" spans="1:109" s="198" customFormat="1" ht="63">
      <c r="A328" s="26">
        <v>153</v>
      </c>
      <c r="B328" s="311" t="s">
        <v>360</v>
      </c>
      <c r="C328" s="312" t="s">
        <v>1</v>
      </c>
      <c r="D328" s="311" t="s">
        <v>361</v>
      </c>
      <c r="E328" s="312" t="s">
        <v>3</v>
      </c>
      <c r="F328" s="312"/>
      <c r="G328" s="311" t="s">
        <v>361</v>
      </c>
      <c r="H328" s="13" t="s">
        <v>772</v>
      </c>
      <c r="I328" s="312"/>
      <c r="J328" s="312"/>
      <c r="K328" s="312" t="s">
        <v>25</v>
      </c>
      <c r="L328" s="139" t="s">
        <v>42</v>
      </c>
      <c r="M328" s="26"/>
      <c r="N328" s="26"/>
      <c r="O328" s="26"/>
      <c r="P328" s="26" t="s">
        <v>36</v>
      </c>
      <c r="Q328" s="26"/>
      <c r="R328" s="26"/>
      <c r="S328" s="26"/>
      <c r="T328" s="26"/>
      <c r="U328" s="26"/>
      <c r="V328" s="26"/>
      <c r="W328" s="189">
        <f t="shared" si="4"/>
        <v>1</v>
      </c>
      <c r="X328" s="199"/>
      <c r="Y328" s="199"/>
      <c r="Z328" s="199"/>
      <c r="AA328" s="199"/>
      <c r="AB328" s="199"/>
      <c r="AC328" s="199"/>
      <c r="AD328" s="199"/>
      <c r="AE328" s="199"/>
      <c r="AF328" s="199"/>
      <c r="AG328" s="199"/>
      <c r="AH328" s="199"/>
      <c r="AI328" s="199"/>
      <c r="AJ328" s="199"/>
      <c r="AK328" s="199"/>
      <c r="AL328" s="199"/>
      <c r="AM328" s="199"/>
      <c r="AN328" s="199"/>
      <c r="AO328" s="199"/>
      <c r="AP328" s="199"/>
      <c r="AQ328" s="199"/>
      <c r="AR328" s="199"/>
      <c r="AS328" s="199"/>
      <c r="AT328" s="199"/>
      <c r="AU328" s="199"/>
      <c r="AV328" s="199"/>
      <c r="AW328" s="199"/>
      <c r="AX328" s="195"/>
      <c r="AY328" s="195"/>
      <c r="AZ328" s="195"/>
      <c r="BA328" s="199"/>
      <c r="BB328" s="199"/>
      <c r="BC328" s="199"/>
      <c r="BD328" s="199"/>
      <c r="BE328" s="199"/>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c r="CN328" s="143"/>
      <c r="CO328" s="143"/>
      <c r="CP328" s="143"/>
      <c r="CQ328" s="143"/>
      <c r="CR328" s="143"/>
      <c r="CS328" s="143"/>
      <c r="CT328" s="143"/>
      <c r="CU328" s="143"/>
      <c r="CV328" s="143"/>
      <c r="CW328" s="143"/>
      <c r="CX328" s="143"/>
      <c r="CY328" s="143"/>
      <c r="CZ328" s="143"/>
      <c r="DA328" s="143"/>
      <c r="DB328" s="143"/>
      <c r="DC328" s="143"/>
      <c r="DD328" s="143"/>
      <c r="DE328" s="197"/>
    </row>
    <row r="329" spans="1:109" s="198" customFormat="1" ht="57.75" customHeight="1">
      <c r="A329" s="26">
        <v>155</v>
      </c>
      <c r="B329" s="138" t="s">
        <v>362</v>
      </c>
      <c r="C329" s="76" t="s">
        <v>4</v>
      </c>
      <c r="D329" s="138" t="s">
        <v>363</v>
      </c>
      <c r="E329" s="76" t="s">
        <v>4</v>
      </c>
      <c r="F329" s="312"/>
      <c r="G329" s="138" t="s">
        <v>363</v>
      </c>
      <c r="H329" s="311" t="s">
        <v>773</v>
      </c>
      <c r="I329" s="312"/>
      <c r="J329" s="312"/>
      <c r="K329" s="312" t="s">
        <v>25</v>
      </c>
      <c r="L329" s="139" t="s">
        <v>42</v>
      </c>
      <c r="M329" s="26">
        <v>1</v>
      </c>
      <c r="N329" s="26"/>
      <c r="O329" s="26"/>
      <c r="P329" s="26" t="s">
        <v>36</v>
      </c>
      <c r="Q329" s="26"/>
      <c r="R329" s="26"/>
      <c r="S329" s="26"/>
      <c r="T329" s="26"/>
      <c r="U329" s="26"/>
      <c r="V329" s="26"/>
      <c r="W329" s="189">
        <f t="shared" si="4"/>
        <v>1</v>
      </c>
      <c r="X329" s="199"/>
      <c r="Y329" s="199"/>
      <c r="Z329" s="199"/>
      <c r="AA329" s="199"/>
      <c r="AB329" s="199"/>
      <c r="AC329" s="199"/>
      <c r="AD329" s="199"/>
      <c r="AE329" s="192"/>
      <c r="AF329" s="192" t="s">
        <v>898</v>
      </c>
      <c r="AG329" s="192"/>
      <c r="AH329" s="192"/>
      <c r="AI329" s="199"/>
      <c r="AJ329" s="199"/>
      <c r="AK329" s="199"/>
      <c r="AL329" s="199"/>
      <c r="AM329" s="199"/>
      <c r="AN329" s="199"/>
      <c r="AO329" s="199"/>
      <c r="AP329" s="199"/>
      <c r="AQ329" s="199"/>
      <c r="AR329" s="199"/>
      <c r="AS329" s="199"/>
      <c r="AT329" s="199"/>
      <c r="AU329" s="199"/>
      <c r="AV329" s="199"/>
      <c r="AW329" s="199"/>
      <c r="AX329" s="195"/>
      <c r="AY329" s="195"/>
      <c r="AZ329" s="195"/>
      <c r="BA329" s="199"/>
      <c r="BB329" s="199"/>
      <c r="BC329" s="199"/>
      <c r="BD329" s="199"/>
      <c r="BE329" s="199"/>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c r="CN329" s="143"/>
      <c r="CO329" s="143"/>
      <c r="CP329" s="143"/>
      <c r="CQ329" s="143"/>
      <c r="CR329" s="143"/>
      <c r="CS329" s="143"/>
      <c r="CT329" s="143"/>
      <c r="CU329" s="143"/>
      <c r="CV329" s="143"/>
      <c r="CW329" s="143"/>
      <c r="CX329" s="143"/>
      <c r="CY329" s="143"/>
      <c r="CZ329" s="143"/>
      <c r="DA329" s="143"/>
      <c r="DB329" s="143"/>
      <c r="DC329" s="143"/>
      <c r="DD329" s="143"/>
      <c r="DE329" s="197"/>
    </row>
    <row r="330" spans="1:109" s="198" customFormat="1" ht="94.5">
      <c r="A330" s="108">
        <v>156</v>
      </c>
      <c r="B330" s="138" t="s">
        <v>364</v>
      </c>
      <c r="C330" s="76" t="s">
        <v>4</v>
      </c>
      <c r="D330" s="138" t="s">
        <v>365</v>
      </c>
      <c r="E330" s="76" t="s">
        <v>4</v>
      </c>
      <c r="F330" s="312"/>
      <c r="G330" s="138" t="s">
        <v>365</v>
      </c>
      <c r="H330" s="311" t="s">
        <v>1273</v>
      </c>
      <c r="I330" s="312" t="s">
        <v>612</v>
      </c>
      <c r="J330" s="312" t="s">
        <v>981</v>
      </c>
      <c r="K330" s="312" t="s">
        <v>25</v>
      </c>
      <c r="L330" s="139" t="s">
        <v>42</v>
      </c>
      <c r="M330" s="26"/>
      <c r="N330" s="26"/>
      <c r="O330" s="26"/>
      <c r="P330" s="26"/>
      <c r="Q330" s="26" t="s">
        <v>36</v>
      </c>
      <c r="R330" s="26"/>
      <c r="S330" s="26"/>
      <c r="T330" s="26"/>
      <c r="U330" s="26"/>
      <c r="V330" s="26"/>
      <c r="W330" s="189">
        <f t="shared" si="4"/>
        <v>1</v>
      </c>
      <c r="X330" s="199"/>
      <c r="Y330" s="199"/>
      <c r="Z330" s="199"/>
      <c r="AA330" s="199"/>
      <c r="AB330" s="199"/>
      <c r="AC330" s="199"/>
      <c r="AD330" s="199"/>
      <c r="AE330" s="199"/>
      <c r="AF330" s="199"/>
      <c r="AG330" s="199"/>
      <c r="AH330" s="199"/>
      <c r="AI330" s="193"/>
      <c r="AJ330" s="193"/>
      <c r="AK330" s="193"/>
      <c r="AL330" s="193"/>
      <c r="AM330" s="193"/>
      <c r="AN330" s="199"/>
      <c r="AO330" s="199"/>
      <c r="AP330" s="199"/>
      <c r="AQ330" s="199"/>
      <c r="AR330" s="199"/>
      <c r="AS330" s="199"/>
      <c r="AT330" s="199"/>
      <c r="AU330" s="199"/>
      <c r="AV330" s="199"/>
      <c r="AW330" s="199"/>
      <c r="AX330" s="199"/>
      <c r="AY330" s="199"/>
      <c r="AZ330" s="199"/>
      <c r="BA330" s="199"/>
      <c r="BB330" s="199"/>
      <c r="BC330" s="199"/>
      <c r="BD330" s="199"/>
      <c r="BE330" s="199"/>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c r="CN330" s="143"/>
      <c r="CO330" s="143"/>
      <c r="CP330" s="143"/>
      <c r="CQ330" s="143"/>
      <c r="CR330" s="143"/>
      <c r="CS330" s="143"/>
      <c r="CT330" s="143"/>
      <c r="CU330" s="143"/>
      <c r="CV330" s="143"/>
      <c r="CW330" s="143"/>
      <c r="CX330" s="143"/>
      <c r="CY330" s="143"/>
      <c r="CZ330" s="143"/>
      <c r="DA330" s="143"/>
      <c r="DB330" s="143"/>
      <c r="DC330" s="143"/>
      <c r="DD330" s="143"/>
      <c r="DE330" s="197"/>
    </row>
    <row r="331" spans="1:109">
      <c r="A331" s="364" t="s">
        <v>366</v>
      </c>
      <c r="B331" s="365"/>
      <c r="C331" s="365"/>
      <c r="D331" s="366"/>
      <c r="E331" s="137" t="s">
        <v>27</v>
      </c>
      <c r="F331" s="137"/>
      <c r="G331" s="137"/>
      <c r="H331" s="137"/>
      <c r="I331" s="137"/>
      <c r="J331" s="137"/>
      <c r="K331" s="137" t="s">
        <v>27</v>
      </c>
      <c r="L331" s="137" t="s">
        <v>27</v>
      </c>
      <c r="M331" s="137" t="s">
        <v>35</v>
      </c>
      <c r="N331" s="137" t="s">
        <v>27</v>
      </c>
      <c r="O331" s="137" t="s">
        <v>27</v>
      </c>
      <c r="P331" s="137" t="s">
        <v>27</v>
      </c>
      <c r="Q331" s="137" t="s">
        <v>27</v>
      </c>
      <c r="R331" s="137" t="s">
        <v>27</v>
      </c>
      <c r="S331" s="137" t="s">
        <v>27</v>
      </c>
      <c r="T331" s="137" t="s">
        <v>27</v>
      </c>
      <c r="U331" s="137" t="s">
        <v>27</v>
      </c>
      <c r="V331" s="137" t="s">
        <v>27</v>
      </c>
      <c r="W331" s="137"/>
      <c r="X331" s="137"/>
      <c r="Y331" s="137"/>
      <c r="Z331" s="13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c r="CN331" s="143"/>
      <c r="CO331" s="143"/>
      <c r="CP331" s="143"/>
      <c r="CQ331" s="143"/>
      <c r="CR331" s="143"/>
      <c r="CS331" s="143"/>
      <c r="CT331" s="143"/>
      <c r="CU331" s="143"/>
      <c r="CV331" s="143"/>
      <c r="CW331" s="143"/>
      <c r="CX331" s="143"/>
      <c r="CY331" s="143"/>
      <c r="CZ331" s="143"/>
      <c r="DA331" s="143"/>
      <c r="DB331" s="143"/>
      <c r="DC331" s="143"/>
      <c r="DD331" s="143"/>
      <c r="DE331" s="143"/>
    </row>
    <row r="332" spans="1:109" s="198" customFormat="1" ht="47.25">
      <c r="A332" s="26">
        <v>157</v>
      </c>
      <c r="B332" s="311" t="s">
        <v>367</v>
      </c>
      <c r="C332" s="312" t="s">
        <v>2</v>
      </c>
      <c r="D332" s="311" t="s">
        <v>368</v>
      </c>
      <c r="E332" s="312" t="s">
        <v>3</v>
      </c>
      <c r="F332" s="312"/>
      <c r="G332" s="311" t="s">
        <v>368</v>
      </c>
      <c r="H332" s="290" t="s">
        <v>774</v>
      </c>
      <c r="I332" s="312" t="s">
        <v>612</v>
      </c>
      <c r="J332" s="312" t="s">
        <v>981</v>
      </c>
      <c r="K332" s="312" t="s">
        <v>25</v>
      </c>
      <c r="L332" s="139" t="s">
        <v>42</v>
      </c>
      <c r="M332" s="26">
        <v>1</v>
      </c>
      <c r="N332" s="26" t="s">
        <v>36</v>
      </c>
      <c r="O332" s="26"/>
      <c r="P332" s="26"/>
      <c r="Q332" s="26"/>
      <c r="R332" s="26"/>
      <c r="S332" s="26"/>
      <c r="T332" s="26"/>
      <c r="U332" s="26"/>
      <c r="V332" s="26"/>
      <c r="W332" s="189">
        <f t="shared" si="4"/>
        <v>1</v>
      </c>
      <c r="X332" s="70"/>
      <c r="Y332" s="70"/>
      <c r="Z332" s="70" t="s">
        <v>899</v>
      </c>
      <c r="AA332" s="70"/>
      <c r="AB332" s="190"/>
      <c r="AC332" s="190"/>
      <c r="AD332" s="190"/>
      <c r="AE332" s="190"/>
      <c r="AF332" s="190"/>
      <c r="AG332" s="190"/>
      <c r="AH332" s="190"/>
      <c r="AI332" s="190"/>
      <c r="AJ332" s="190"/>
      <c r="AK332" s="190"/>
      <c r="AL332" s="190"/>
      <c r="AM332" s="190"/>
      <c r="AN332" s="190"/>
      <c r="AO332" s="190"/>
      <c r="AP332" s="190"/>
      <c r="AQ332" s="190"/>
      <c r="AR332" s="190"/>
      <c r="AS332" s="190"/>
      <c r="AT332" s="190"/>
      <c r="AU332" s="190"/>
      <c r="AV332" s="190"/>
      <c r="AW332" s="190"/>
      <c r="AX332" s="190"/>
      <c r="AY332" s="190"/>
      <c r="AZ332" s="190"/>
      <c r="BA332" s="190"/>
      <c r="BB332" s="190"/>
      <c r="BC332" s="190"/>
      <c r="BD332" s="190"/>
      <c r="BE332" s="190"/>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c r="CN332" s="143"/>
      <c r="CO332" s="143"/>
      <c r="CP332" s="143"/>
      <c r="CQ332" s="143"/>
      <c r="CR332" s="143"/>
      <c r="CS332" s="143"/>
      <c r="CT332" s="143"/>
      <c r="CU332" s="143"/>
      <c r="CV332" s="143"/>
      <c r="CW332" s="143"/>
      <c r="CX332" s="143"/>
      <c r="CY332" s="143"/>
      <c r="CZ332" s="143"/>
      <c r="DA332" s="143"/>
      <c r="DB332" s="143"/>
      <c r="DC332" s="143"/>
      <c r="DD332" s="143"/>
      <c r="DE332" s="197"/>
    </row>
    <row r="333" spans="1:109" s="198" customFormat="1" ht="105" customHeight="1">
      <c r="A333" s="291">
        <v>159</v>
      </c>
      <c r="B333" s="217" t="s">
        <v>370</v>
      </c>
      <c r="C333" s="299" t="s">
        <v>4</v>
      </c>
      <c r="D333" s="217" t="s">
        <v>369</v>
      </c>
      <c r="E333" s="299" t="s">
        <v>4</v>
      </c>
      <c r="F333" s="299" t="s">
        <v>36</v>
      </c>
      <c r="G333" s="294" t="s">
        <v>369</v>
      </c>
      <c r="H333" s="288" t="s">
        <v>1274</v>
      </c>
      <c r="I333" s="312" t="s">
        <v>612</v>
      </c>
      <c r="J333" s="312" t="s">
        <v>981</v>
      </c>
      <c r="K333" s="76" t="s">
        <v>25</v>
      </c>
      <c r="L333" s="145" t="s">
        <v>42</v>
      </c>
      <c r="M333" s="14"/>
      <c r="N333" s="26"/>
      <c r="O333" s="26"/>
      <c r="P333" s="26" t="s">
        <v>36</v>
      </c>
      <c r="Q333" s="26"/>
      <c r="R333" s="26"/>
      <c r="S333" s="26"/>
      <c r="T333" s="26"/>
      <c r="U333" s="26"/>
      <c r="V333" s="26"/>
      <c r="W333" s="189">
        <f t="shared" si="4"/>
        <v>1</v>
      </c>
      <c r="X333" s="70" t="s">
        <v>975</v>
      </c>
      <c r="Y333" s="70" t="s">
        <v>975</v>
      </c>
      <c r="Z333" s="70" t="s">
        <v>975</v>
      </c>
      <c r="AA333" s="70" t="s">
        <v>975</v>
      </c>
      <c r="AB333" s="190"/>
      <c r="AC333" s="190"/>
      <c r="AD333" s="190"/>
      <c r="AE333" s="190"/>
      <c r="AF333" s="190"/>
      <c r="AG333" s="190"/>
      <c r="AH333" s="190"/>
      <c r="AI333" s="190"/>
      <c r="AJ333" s="190"/>
      <c r="AK333" s="190"/>
      <c r="AL333" s="190"/>
      <c r="AM333" s="190"/>
      <c r="AN333" s="190"/>
      <c r="AO333" s="190"/>
      <c r="AP333" s="190"/>
      <c r="AQ333" s="190"/>
      <c r="AR333" s="190"/>
      <c r="AS333" s="190"/>
      <c r="AT333" s="190"/>
      <c r="AU333" s="190"/>
      <c r="AV333" s="190"/>
      <c r="AW333" s="190"/>
      <c r="AX333" s="190"/>
      <c r="AY333" s="190"/>
      <c r="AZ333" s="190"/>
      <c r="BA333" s="190"/>
      <c r="BB333" s="190"/>
      <c r="BC333" s="190"/>
      <c r="BD333" s="190"/>
      <c r="BE333" s="190"/>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c r="CN333" s="143"/>
      <c r="CO333" s="143"/>
      <c r="CP333" s="143"/>
      <c r="CQ333" s="143"/>
      <c r="CR333" s="143"/>
      <c r="CS333" s="143"/>
      <c r="CT333" s="143"/>
      <c r="CU333" s="143"/>
      <c r="CV333" s="143"/>
      <c r="CW333" s="143"/>
      <c r="CX333" s="143"/>
      <c r="CY333" s="143"/>
      <c r="CZ333" s="143"/>
      <c r="DA333" s="143"/>
      <c r="DB333" s="143"/>
      <c r="DC333" s="143"/>
      <c r="DD333" s="143"/>
      <c r="DE333" s="197"/>
    </row>
    <row r="334" spans="1:109">
      <c r="A334" s="364" t="s">
        <v>371</v>
      </c>
      <c r="B334" s="365"/>
      <c r="C334" s="365"/>
      <c r="D334" s="366"/>
      <c r="E334" s="137" t="s">
        <v>27</v>
      </c>
      <c r="F334" s="137"/>
      <c r="G334" s="137"/>
      <c r="H334" s="137"/>
      <c r="I334" s="137"/>
      <c r="J334" s="137"/>
      <c r="K334" s="137" t="s">
        <v>27</v>
      </c>
      <c r="L334" s="137" t="s">
        <v>27</v>
      </c>
      <c r="M334" s="137" t="s">
        <v>35</v>
      </c>
      <c r="N334" s="137"/>
      <c r="O334" s="137"/>
      <c r="P334" s="137"/>
      <c r="Q334" s="137"/>
      <c r="R334" s="137"/>
      <c r="S334" s="137"/>
      <c r="T334" s="137"/>
      <c r="U334" s="137"/>
      <c r="V334" s="137"/>
      <c r="W334" s="137"/>
      <c r="X334" s="137"/>
      <c r="Y334" s="137"/>
      <c r="Z334" s="13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c r="CN334" s="143"/>
      <c r="CO334" s="143"/>
      <c r="CP334" s="143"/>
      <c r="CQ334" s="143"/>
      <c r="CR334" s="143"/>
      <c r="CS334" s="143"/>
      <c r="CT334" s="143"/>
      <c r="CU334" s="143"/>
      <c r="CV334" s="143"/>
      <c r="CW334" s="143"/>
      <c r="CX334" s="143"/>
      <c r="CY334" s="143"/>
      <c r="CZ334" s="143"/>
      <c r="DA334" s="143"/>
      <c r="DB334" s="143"/>
      <c r="DC334" s="143"/>
      <c r="DD334" s="143"/>
      <c r="DE334" s="143"/>
    </row>
    <row r="335" spans="1:109" s="198" customFormat="1" ht="36" customHeight="1">
      <c r="A335" s="361">
        <v>162</v>
      </c>
      <c r="B335" s="352" t="s">
        <v>372</v>
      </c>
      <c r="C335" s="320" t="s">
        <v>1</v>
      </c>
      <c r="D335" s="399" t="s">
        <v>373</v>
      </c>
      <c r="E335" s="320" t="s">
        <v>3</v>
      </c>
      <c r="F335" s="320"/>
      <c r="G335" s="397" t="s">
        <v>373</v>
      </c>
      <c r="H335" s="288" t="s">
        <v>776</v>
      </c>
      <c r="I335" s="312" t="s">
        <v>612</v>
      </c>
      <c r="J335" s="312" t="s">
        <v>981</v>
      </c>
      <c r="K335" s="312" t="s">
        <v>25</v>
      </c>
      <c r="L335" s="139" t="s">
        <v>42</v>
      </c>
      <c r="M335" s="26">
        <v>1</v>
      </c>
      <c r="N335" s="26"/>
      <c r="O335" s="26"/>
      <c r="P335" s="26"/>
      <c r="Q335" s="26"/>
      <c r="R335" s="26" t="s">
        <v>36</v>
      </c>
      <c r="S335" s="26"/>
      <c r="T335" s="26"/>
      <c r="U335" s="26"/>
      <c r="V335" s="26"/>
      <c r="W335" s="189">
        <f t="shared" si="4"/>
        <v>1</v>
      </c>
      <c r="X335" s="70"/>
      <c r="Y335" s="70"/>
      <c r="Z335" s="70"/>
      <c r="AA335" s="70"/>
      <c r="AB335" s="190"/>
      <c r="AC335" s="190"/>
      <c r="AD335" s="190"/>
      <c r="AE335" s="190"/>
      <c r="AF335" s="190"/>
      <c r="AG335" s="190"/>
      <c r="AH335" s="190"/>
      <c r="AI335" s="190"/>
      <c r="AJ335" s="190"/>
      <c r="AK335" s="190"/>
      <c r="AL335" s="190"/>
      <c r="AM335" s="190"/>
      <c r="AN335" s="194"/>
      <c r="AO335" s="194"/>
      <c r="AP335" s="194"/>
      <c r="AQ335" s="194"/>
      <c r="AR335" s="194" t="s">
        <v>899</v>
      </c>
      <c r="AS335" s="194"/>
      <c r="AT335" s="190"/>
      <c r="AU335" s="190"/>
      <c r="AV335" s="190"/>
      <c r="AW335" s="190"/>
      <c r="AX335" s="190"/>
      <c r="AY335" s="190"/>
      <c r="AZ335" s="190"/>
      <c r="BA335" s="190"/>
      <c r="BB335" s="190"/>
      <c r="BC335" s="190"/>
      <c r="BD335" s="190"/>
      <c r="BE335" s="190"/>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c r="CN335" s="143"/>
      <c r="CO335" s="143"/>
      <c r="CP335" s="143"/>
      <c r="CQ335" s="143"/>
      <c r="CR335" s="143"/>
      <c r="CS335" s="143"/>
      <c r="CT335" s="143"/>
      <c r="CU335" s="143"/>
      <c r="CV335" s="143"/>
      <c r="CW335" s="143"/>
      <c r="CX335" s="143"/>
      <c r="CY335" s="143"/>
      <c r="CZ335" s="143"/>
      <c r="DA335" s="143"/>
      <c r="DB335" s="143"/>
      <c r="DC335" s="143"/>
      <c r="DD335" s="143"/>
      <c r="DE335" s="197"/>
    </row>
    <row r="336" spans="1:109" s="198" customFormat="1" ht="26.25" customHeight="1">
      <c r="A336" s="362"/>
      <c r="B336" s="353"/>
      <c r="C336" s="321"/>
      <c r="D336" s="400"/>
      <c r="E336" s="321"/>
      <c r="F336" s="321"/>
      <c r="G336" s="398"/>
      <c r="H336" s="311" t="s">
        <v>775</v>
      </c>
      <c r="I336" s="312" t="s">
        <v>612</v>
      </c>
      <c r="J336" s="312" t="s">
        <v>981</v>
      </c>
      <c r="K336" s="312" t="s">
        <v>25</v>
      </c>
      <c r="L336" s="139" t="s">
        <v>42</v>
      </c>
      <c r="M336" s="26"/>
      <c r="N336" s="26" t="s">
        <v>36</v>
      </c>
      <c r="O336" s="26"/>
      <c r="P336" s="26"/>
      <c r="Q336" s="26"/>
      <c r="R336" s="26"/>
      <c r="S336" s="26"/>
      <c r="T336" s="26"/>
      <c r="U336" s="26"/>
      <c r="V336" s="26"/>
      <c r="W336" s="189">
        <f t="shared" si="4"/>
        <v>1</v>
      </c>
      <c r="X336" s="70" t="s">
        <v>975</v>
      </c>
      <c r="Y336" s="70" t="s">
        <v>975</v>
      </c>
      <c r="Z336" s="70" t="s">
        <v>975</v>
      </c>
      <c r="AA336" s="70" t="s">
        <v>975</v>
      </c>
      <c r="AB336" s="190"/>
      <c r="AC336" s="190"/>
      <c r="AD336" s="190"/>
      <c r="AE336" s="190"/>
      <c r="AF336" s="190"/>
      <c r="AG336" s="190"/>
      <c r="AH336" s="190"/>
      <c r="AI336" s="190"/>
      <c r="AJ336" s="190"/>
      <c r="AK336" s="190"/>
      <c r="AL336" s="190"/>
      <c r="AM336" s="190"/>
      <c r="AN336" s="190"/>
      <c r="AO336" s="190"/>
      <c r="AP336" s="190"/>
      <c r="AQ336" s="190"/>
      <c r="AR336" s="190"/>
      <c r="AS336" s="190"/>
      <c r="AT336" s="190"/>
      <c r="AU336" s="190"/>
      <c r="AV336" s="190"/>
      <c r="AW336" s="190"/>
      <c r="AX336" s="190"/>
      <c r="AY336" s="190"/>
      <c r="AZ336" s="190"/>
      <c r="BA336" s="190"/>
      <c r="BB336" s="190"/>
      <c r="BC336" s="190"/>
      <c r="BD336" s="190"/>
      <c r="BE336" s="190"/>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c r="CN336" s="143"/>
      <c r="CO336" s="143"/>
      <c r="CP336" s="143"/>
      <c r="CQ336" s="143"/>
      <c r="CR336" s="143"/>
      <c r="CS336" s="143"/>
      <c r="CT336" s="143"/>
      <c r="CU336" s="143"/>
      <c r="CV336" s="143"/>
      <c r="CW336" s="143"/>
      <c r="CX336" s="143"/>
      <c r="CY336" s="143"/>
      <c r="CZ336" s="143"/>
      <c r="DA336" s="143"/>
      <c r="DB336" s="143"/>
      <c r="DC336" s="143"/>
      <c r="DD336" s="143"/>
      <c r="DE336" s="197"/>
    </row>
    <row r="337" spans="1:109" s="198" customFormat="1" ht="26.25" customHeight="1">
      <c r="A337" s="362"/>
      <c r="B337" s="353"/>
      <c r="C337" s="321"/>
      <c r="D337" s="400"/>
      <c r="E337" s="321"/>
      <c r="F337" s="321"/>
      <c r="G337" s="398"/>
      <c r="H337" s="311" t="s">
        <v>775</v>
      </c>
      <c r="I337" s="312" t="s">
        <v>612</v>
      </c>
      <c r="J337" s="312" t="s">
        <v>981</v>
      </c>
      <c r="K337" s="312" t="s">
        <v>25</v>
      </c>
      <c r="L337" s="139" t="s">
        <v>42</v>
      </c>
      <c r="M337" s="26"/>
      <c r="N337" s="26"/>
      <c r="O337" s="26"/>
      <c r="P337" s="26" t="s">
        <v>36</v>
      </c>
      <c r="Q337" s="26"/>
      <c r="R337" s="26"/>
      <c r="S337" s="26"/>
      <c r="T337" s="26"/>
      <c r="U337" s="26"/>
      <c r="V337" s="26"/>
      <c r="W337" s="189">
        <f t="shared" si="4"/>
        <v>1</v>
      </c>
      <c r="X337" s="70"/>
      <c r="Y337" s="70"/>
      <c r="Z337" s="70"/>
      <c r="AA337" s="70"/>
      <c r="AB337" s="190"/>
      <c r="AC337" s="190"/>
      <c r="AD337" s="190"/>
      <c r="AE337" s="192"/>
      <c r="AF337" s="192"/>
      <c r="AG337" s="192"/>
      <c r="AH337" s="192"/>
      <c r="AI337" s="190"/>
      <c r="AJ337" s="190"/>
      <c r="AK337" s="190"/>
      <c r="AL337" s="190"/>
      <c r="AM337" s="190"/>
      <c r="AN337" s="190"/>
      <c r="AO337" s="190"/>
      <c r="AP337" s="190"/>
      <c r="AQ337" s="190"/>
      <c r="AR337" s="190"/>
      <c r="AS337" s="190"/>
      <c r="AT337" s="190"/>
      <c r="AU337" s="190"/>
      <c r="AV337" s="190"/>
      <c r="AW337" s="190"/>
      <c r="AX337" s="190"/>
      <c r="AY337" s="190"/>
      <c r="AZ337" s="190"/>
      <c r="BA337" s="190"/>
      <c r="BB337" s="190"/>
      <c r="BC337" s="190"/>
      <c r="BD337" s="190"/>
      <c r="BE337" s="190"/>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c r="CN337" s="143"/>
      <c r="CO337" s="143"/>
      <c r="CP337" s="143"/>
      <c r="CQ337" s="143"/>
      <c r="CR337" s="143"/>
      <c r="CS337" s="143"/>
      <c r="CT337" s="143"/>
      <c r="CU337" s="143"/>
      <c r="CV337" s="143"/>
      <c r="CW337" s="143"/>
      <c r="CX337" s="143"/>
      <c r="CY337" s="143"/>
      <c r="CZ337" s="143"/>
      <c r="DA337" s="143"/>
      <c r="DB337" s="143"/>
      <c r="DC337" s="143"/>
      <c r="DD337" s="143"/>
      <c r="DE337" s="197"/>
    </row>
    <row r="338" spans="1:109" s="198" customFormat="1" ht="26.25" customHeight="1">
      <c r="A338" s="362"/>
      <c r="B338" s="353"/>
      <c r="C338" s="321"/>
      <c r="D338" s="400"/>
      <c r="E338" s="321"/>
      <c r="F338" s="321"/>
      <c r="G338" s="398"/>
      <c r="H338" s="311" t="s">
        <v>775</v>
      </c>
      <c r="I338" s="312" t="s">
        <v>612</v>
      </c>
      <c r="J338" s="312" t="s">
        <v>981</v>
      </c>
      <c r="K338" s="312" t="s">
        <v>25</v>
      </c>
      <c r="L338" s="139" t="s">
        <v>42</v>
      </c>
      <c r="M338" s="26"/>
      <c r="N338" s="26"/>
      <c r="O338" s="26"/>
      <c r="P338" s="26"/>
      <c r="Q338" s="26"/>
      <c r="R338" s="26"/>
      <c r="S338" s="26"/>
      <c r="T338" s="26" t="s">
        <v>36</v>
      </c>
      <c r="U338" s="26"/>
      <c r="V338" s="26"/>
      <c r="W338" s="189">
        <f t="shared" si="4"/>
        <v>1</v>
      </c>
      <c r="X338" s="70"/>
      <c r="Y338" s="70"/>
      <c r="Z338" s="70"/>
      <c r="AA338" s="70"/>
      <c r="AB338" s="190"/>
      <c r="AC338" s="190"/>
      <c r="AD338" s="190"/>
      <c r="AE338" s="190"/>
      <c r="AF338" s="190"/>
      <c r="AG338" s="190"/>
      <c r="AH338" s="190"/>
      <c r="AI338" s="190"/>
      <c r="AJ338" s="190"/>
      <c r="AK338" s="190"/>
      <c r="AL338" s="190"/>
      <c r="AM338" s="190"/>
      <c r="AN338" s="190"/>
      <c r="AO338" s="190"/>
      <c r="AP338" s="190"/>
      <c r="AQ338" s="190"/>
      <c r="AR338" s="190"/>
      <c r="AS338" s="190"/>
      <c r="AT338" s="190"/>
      <c r="AU338" s="190"/>
      <c r="AV338" s="190"/>
      <c r="AW338" s="190"/>
      <c r="AX338" s="195"/>
      <c r="AY338" s="195"/>
      <c r="AZ338" s="195"/>
      <c r="BA338" s="190"/>
      <c r="BB338" s="190"/>
      <c r="BC338" s="190"/>
      <c r="BD338" s="190"/>
      <c r="BE338" s="190"/>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c r="CN338" s="143"/>
      <c r="CO338" s="143"/>
      <c r="CP338" s="143"/>
      <c r="CQ338" s="143"/>
      <c r="CR338" s="143"/>
      <c r="CS338" s="143"/>
      <c r="CT338" s="143"/>
      <c r="CU338" s="143"/>
      <c r="CV338" s="143"/>
      <c r="CW338" s="143"/>
      <c r="CX338" s="143"/>
      <c r="CY338" s="143"/>
      <c r="CZ338" s="143"/>
      <c r="DA338" s="143"/>
      <c r="DB338" s="143"/>
      <c r="DC338" s="143"/>
      <c r="DD338" s="143"/>
      <c r="DE338" s="197"/>
    </row>
    <row r="339" spans="1:109" s="198" customFormat="1" ht="26.25" customHeight="1">
      <c r="A339" s="362"/>
      <c r="B339" s="353"/>
      <c r="C339" s="321"/>
      <c r="D339" s="400"/>
      <c r="E339" s="321"/>
      <c r="F339" s="321"/>
      <c r="G339" s="398"/>
      <c r="H339" s="311" t="s">
        <v>775</v>
      </c>
      <c r="I339" s="312" t="s">
        <v>612</v>
      </c>
      <c r="J339" s="312" t="s">
        <v>981</v>
      </c>
      <c r="K339" s="312" t="s">
        <v>25</v>
      </c>
      <c r="L339" s="139" t="s">
        <v>42</v>
      </c>
      <c r="M339" s="26"/>
      <c r="N339" s="26"/>
      <c r="O339" s="26"/>
      <c r="P339" s="26"/>
      <c r="Q339" s="26"/>
      <c r="R339" s="26"/>
      <c r="S339" s="26"/>
      <c r="T339" s="26"/>
      <c r="U339" s="26"/>
      <c r="V339" s="26" t="s">
        <v>36</v>
      </c>
      <c r="W339" s="189">
        <f t="shared" si="4"/>
        <v>1</v>
      </c>
      <c r="X339" s="70"/>
      <c r="Y339" s="70"/>
      <c r="Z339" s="70"/>
      <c r="AA339" s="70"/>
      <c r="AB339" s="190"/>
      <c r="AC339" s="190"/>
      <c r="AD339" s="190"/>
      <c r="AE339" s="190"/>
      <c r="AF339" s="190"/>
      <c r="AG339" s="190"/>
      <c r="AH339" s="190"/>
      <c r="AI339" s="190"/>
      <c r="AJ339" s="190"/>
      <c r="AK339" s="190"/>
      <c r="AL339" s="190"/>
      <c r="AM339" s="190"/>
      <c r="AN339" s="190"/>
      <c r="AO339" s="190"/>
      <c r="AP339" s="190"/>
      <c r="AQ339" s="190"/>
      <c r="AR339" s="190"/>
      <c r="AS339" s="190"/>
      <c r="AT339" s="190"/>
      <c r="AU339" s="190"/>
      <c r="AV339" s="190"/>
      <c r="AW339" s="190"/>
      <c r="AX339" s="190"/>
      <c r="AY339" s="190"/>
      <c r="AZ339" s="190"/>
      <c r="BA339" s="196"/>
      <c r="BB339" s="196"/>
      <c r="BC339" s="190"/>
      <c r="BD339" s="190"/>
      <c r="BE339" s="190"/>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c r="CN339" s="143"/>
      <c r="CO339" s="143"/>
      <c r="CP339" s="143"/>
      <c r="CQ339" s="143"/>
      <c r="CR339" s="143"/>
      <c r="CS339" s="143"/>
      <c r="CT339" s="143"/>
      <c r="CU339" s="143"/>
      <c r="CV339" s="143"/>
      <c r="CW339" s="143"/>
      <c r="CX339" s="143"/>
      <c r="CY339" s="143"/>
      <c r="CZ339" s="143"/>
      <c r="DA339" s="143"/>
      <c r="DB339" s="143"/>
      <c r="DC339" s="143"/>
      <c r="DD339" s="143"/>
      <c r="DE339" s="197"/>
    </row>
    <row r="340" spans="1:109">
      <c r="A340" s="364" t="s">
        <v>374</v>
      </c>
      <c r="B340" s="365"/>
      <c r="C340" s="365"/>
      <c r="D340" s="366"/>
      <c r="E340" s="137" t="s">
        <v>27</v>
      </c>
      <c r="F340" s="137"/>
      <c r="G340" s="137"/>
      <c r="H340" s="137"/>
      <c r="I340" s="137"/>
      <c r="J340" s="137"/>
      <c r="K340" s="137" t="s">
        <v>27</v>
      </c>
      <c r="L340" s="137" t="s">
        <v>27</v>
      </c>
      <c r="M340" s="137" t="s">
        <v>32</v>
      </c>
      <c r="N340" s="137" t="s">
        <v>27</v>
      </c>
      <c r="O340" s="137" t="s">
        <v>27</v>
      </c>
      <c r="P340" s="137" t="s">
        <v>27</v>
      </c>
      <c r="Q340" s="137" t="s">
        <v>27</v>
      </c>
      <c r="R340" s="137" t="s">
        <v>27</v>
      </c>
      <c r="S340" s="137" t="s">
        <v>27</v>
      </c>
      <c r="T340" s="137" t="s">
        <v>27</v>
      </c>
      <c r="U340" s="137" t="s">
        <v>27</v>
      </c>
      <c r="V340" s="137" t="s">
        <v>27</v>
      </c>
      <c r="W340" s="137"/>
      <c r="X340" s="137"/>
      <c r="Y340" s="137"/>
      <c r="Z340" s="13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c r="CN340" s="143"/>
      <c r="CO340" s="143"/>
      <c r="CP340" s="143"/>
      <c r="CQ340" s="143"/>
      <c r="CR340" s="143"/>
      <c r="CS340" s="143"/>
      <c r="CT340" s="143"/>
      <c r="CU340" s="143"/>
      <c r="CV340" s="143"/>
      <c r="CW340" s="143"/>
      <c r="CX340" s="143"/>
      <c r="CY340" s="143"/>
      <c r="CZ340" s="143"/>
      <c r="DA340" s="143"/>
      <c r="DB340" s="143"/>
      <c r="DC340" s="143"/>
      <c r="DD340" s="143"/>
      <c r="DE340" s="143"/>
    </row>
    <row r="341" spans="1:109" s="198" customFormat="1" ht="63">
      <c r="A341" s="26">
        <v>169</v>
      </c>
      <c r="B341" s="288" t="s">
        <v>375</v>
      </c>
      <c r="C341" s="284" t="s">
        <v>2</v>
      </c>
      <c r="D341" s="311" t="s">
        <v>376</v>
      </c>
      <c r="E341" s="312" t="s">
        <v>2</v>
      </c>
      <c r="F341" s="312"/>
      <c r="G341" s="311" t="s">
        <v>376</v>
      </c>
      <c r="H341" s="311" t="s">
        <v>777</v>
      </c>
      <c r="I341" s="312" t="s">
        <v>612</v>
      </c>
      <c r="J341" s="312" t="s">
        <v>981</v>
      </c>
      <c r="K341" s="312" t="s">
        <v>25</v>
      </c>
      <c r="L341" s="26" t="s">
        <v>42</v>
      </c>
      <c r="M341" s="26">
        <v>1</v>
      </c>
      <c r="N341" s="26"/>
      <c r="O341" s="26"/>
      <c r="P341" s="26"/>
      <c r="Q341" s="26" t="s">
        <v>36</v>
      </c>
      <c r="R341" s="26"/>
      <c r="S341" s="26"/>
      <c r="T341" s="26"/>
      <c r="U341" s="26"/>
      <c r="V341" s="26"/>
      <c r="W341" s="189">
        <f t="shared" si="4"/>
        <v>1</v>
      </c>
      <c r="X341" s="70"/>
      <c r="Y341" s="70"/>
      <c r="Z341" s="70"/>
      <c r="AA341" s="70"/>
      <c r="AB341" s="190"/>
      <c r="AC341" s="190"/>
      <c r="AD341" s="190"/>
      <c r="AE341" s="190"/>
      <c r="AF341" s="190"/>
      <c r="AG341" s="190"/>
      <c r="AH341" s="190"/>
      <c r="AI341" s="193" t="s">
        <v>898</v>
      </c>
      <c r="AJ341" s="193"/>
      <c r="AK341" s="193"/>
      <c r="AL341" s="193"/>
      <c r="AM341" s="193"/>
      <c r="AN341" s="190"/>
      <c r="AO341" s="190"/>
      <c r="AP341" s="190"/>
      <c r="AQ341" s="190"/>
      <c r="AR341" s="190"/>
      <c r="AS341" s="190"/>
      <c r="AT341" s="190"/>
      <c r="AU341" s="190"/>
      <c r="AV341" s="190"/>
      <c r="AW341" s="190"/>
      <c r="AX341" s="190"/>
      <c r="AY341" s="190"/>
      <c r="AZ341" s="190"/>
      <c r="BA341" s="190"/>
      <c r="BB341" s="190"/>
      <c r="BC341" s="190"/>
      <c r="BD341" s="190"/>
      <c r="BE341" s="190"/>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c r="CN341" s="143"/>
      <c r="CO341" s="143"/>
      <c r="CP341" s="143"/>
      <c r="CQ341" s="143"/>
      <c r="CR341" s="143"/>
      <c r="CS341" s="143"/>
      <c r="CT341" s="143"/>
      <c r="CU341" s="143"/>
      <c r="CV341" s="143"/>
      <c r="CW341" s="143"/>
      <c r="CX341" s="143"/>
      <c r="CY341" s="143"/>
      <c r="CZ341" s="143"/>
      <c r="DA341" s="143"/>
      <c r="DB341" s="143"/>
      <c r="DC341" s="143"/>
      <c r="DD341" s="143"/>
      <c r="DE341" s="197"/>
    </row>
    <row r="342" spans="1:109" s="198" customFormat="1" ht="63">
      <c r="A342" s="26">
        <v>170</v>
      </c>
      <c r="B342" s="288" t="s">
        <v>377</v>
      </c>
      <c r="C342" s="284" t="s">
        <v>2</v>
      </c>
      <c r="D342" s="311" t="s">
        <v>378</v>
      </c>
      <c r="E342" s="312" t="s">
        <v>2</v>
      </c>
      <c r="F342" s="312"/>
      <c r="G342" s="311" t="s">
        <v>378</v>
      </c>
      <c r="H342" s="311" t="s">
        <v>778</v>
      </c>
      <c r="I342" s="312" t="s">
        <v>612</v>
      </c>
      <c r="J342" s="312" t="s">
        <v>981</v>
      </c>
      <c r="K342" s="312" t="s">
        <v>25</v>
      </c>
      <c r="L342" s="26" t="s">
        <v>42</v>
      </c>
      <c r="M342" s="26">
        <v>1</v>
      </c>
      <c r="N342" s="26"/>
      <c r="O342" s="26"/>
      <c r="P342" s="26"/>
      <c r="Q342" s="26"/>
      <c r="R342" s="26" t="s">
        <v>36</v>
      </c>
      <c r="S342" s="26"/>
      <c r="T342" s="26"/>
      <c r="U342" s="26"/>
      <c r="V342" s="26"/>
      <c r="W342" s="189">
        <f t="shared" si="4"/>
        <v>1</v>
      </c>
      <c r="X342" s="190"/>
      <c r="Y342" s="190"/>
      <c r="Z342" s="190"/>
      <c r="AA342" s="190"/>
      <c r="AB342" s="190"/>
      <c r="AC342" s="190"/>
      <c r="AD342" s="190"/>
      <c r="AE342" s="190"/>
      <c r="AF342" s="190"/>
      <c r="AG342" s="190"/>
      <c r="AH342" s="190"/>
      <c r="AI342" s="190"/>
      <c r="AJ342" s="190"/>
      <c r="AK342" s="190"/>
      <c r="AL342" s="190"/>
      <c r="AM342" s="190"/>
      <c r="AN342" s="194" t="s">
        <v>899</v>
      </c>
      <c r="AO342" s="194"/>
      <c r="AP342" s="194"/>
      <c r="AQ342" s="194"/>
      <c r="AR342" s="194"/>
      <c r="AS342" s="194"/>
      <c r="AT342" s="190"/>
      <c r="AU342" s="190"/>
      <c r="AV342" s="190"/>
      <c r="AW342" s="190"/>
      <c r="AX342" s="190"/>
      <c r="AY342" s="190"/>
      <c r="AZ342" s="190"/>
      <c r="BA342" s="190"/>
      <c r="BB342" s="190"/>
      <c r="BC342" s="190"/>
      <c r="BD342" s="190"/>
      <c r="BE342" s="190"/>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c r="CN342" s="143"/>
      <c r="CO342" s="143"/>
      <c r="CP342" s="143"/>
      <c r="CQ342" s="143"/>
      <c r="CR342" s="143"/>
      <c r="CS342" s="143"/>
      <c r="CT342" s="143"/>
      <c r="CU342" s="143"/>
      <c r="CV342" s="143"/>
      <c r="CW342" s="143"/>
      <c r="CX342" s="143"/>
      <c r="CY342" s="143"/>
      <c r="CZ342" s="143"/>
      <c r="DA342" s="143"/>
      <c r="DB342" s="143"/>
      <c r="DC342" s="143"/>
      <c r="DD342" s="143"/>
      <c r="DE342" s="197"/>
    </row>
    <row r="343" spans="1:109" s="198" customFormat="1" ht="63">
      <c r="A343" s="26">
        <v>171</v>
      </c>
      <c r="B343" s="288" t="s">
        <v>379</v>
      </c>
      <c r="C343" s="284" t="s">
        <v>2</v>
      </c>
      <c r="D343" s="311" t="s">
        <v>380</v>
      </c>
      <c r="E343" s="312" t="s">
        <v>2</v>
      </c>
      <c r="F343" s="312"/>
      <c r="G343" s="311" t="s">
        <v>380</v>
      </c>
      <c r="H343" s="311" t="s">
        <v>779</v>
      </c>
      <c r="I343" s="312" t="s">
        <v>612</v>
      </c>
      <c r="J343" s="312" t="s">
        <v>981</v>
      </c>
      <c r="K343" s="312" t="s">
        <v>25</v>
      </c>
      <c r="L343" s="26" t="s">
        <v>42</v>
      </c>
      <c r="M343" s="26">
        <v>1</v>
      </c>
      <c r="N343" s="26"/>
      <c r="O343" s="26"/>
      <c r="P343" s="26"/>
      <c r="Q343" s="26"/>
      <c r="R343" s="26"/>
      <c r="S343" s="26"/>
      <c r="T343" s="26"/>
      <c r="U343" s="26"/>
      <c r="V343" s="26" t="s">
        <v>36</v>
      </c>
      <c r="W343" s="189">
        <f t="shared" si="4"/>
        <v>1</v>
      </c>
      <c r="X343" s="70"/>
      <c r="Y343" s="70"/>
      <c r="Z343" s="70"/>
      <c r="AA343" s="70"/>
      <c r="AB343" s="190"/>
      <c r="AC343" s="190"/>
      <c r="AD343" s="190"/>
      <c r="AE343" s="190"/>
      <c r="AF343" s="190"/>
      <c r="AG343" s="190"/>
      <c r="AH343" s="190"/>
      <c r="AI343" s="190"/>
      <c r="AJ343" s="190"/>
      <c r="AK343" s="190"/>
      <c r="AL343" s="190"/>
      <c r="AM343" s="190"/>
      <c r="AN343" s="190"/>
      <c r="AO343" s="190"/>
      <c r="AP343" s="190"/>
      <c r="AQ343" s="190"/>
      <c r="AR343" s="190"/>
      <c r="AS343" s="190"/>
      <c r="AT343" s="190"/>
      <c r="AU343" s="190"/>
      <c r="AV343" s="190"/>
      <c r="AW343" s="190"/>
      <c r="AX343" s="190"/>
      <c r="AY343" s="190"/>
      <c r="AZ343" s="190"/>
      <c r="BA343" s="190"/>
      <c r="BB343" s="190"/>
      <c r="BC343" s="194" t="s">
        <v>898</v>
      </c>
      <c r="BD343" s="194"/>
      <c r="BE343" s="194"/>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c r="CN343" s="143"/>
      <c r="CO343" s="143"/>
      <c r="CP343" s="143"/>
      <c r="CQ343" s="143"/>
      <c r="CR343" s="143"/>
      <c r="CS343" s="143"/>
      <c r="CT343" s="143"/>
      <c r="CU343" s="143"/>
      <c r="CV343" s="143"/>
      <c r="CW343" s="143"/>
      <c r="CX343" s="143"/>
      <c r="CY343" s="143"/>
      <c r="CZ343" s="143"/>
      <c r="DA343" s="143"/>
      <c r="DB343" s="143"/>
      <c r="DC343" s="143"/>
      <c r="DD343" s="143"/>
      <c r="DE343" s="197"/>
    </row>
    <row r="344" spans="1:109" s="198" customFormat="1" ht="50.25" customHeight="1">
      <c r="A344" s="113">
        <v>172</v>
      </c>
      <c r="B344" s="288" t="s">
        <v>1462</v>
      </c>
      <c r="C344" s="112" t="s">
        <v>1</v>
      </c>
      <c r="D344" s="311" t="s">
        <v>381</v>
      </c>
      <c r="E344" s="312" t="s">
        <v>3</v>
      </c>
      <c r="F344" s="312"/>
      <c r="G344" s="311" t="s">
        <v>381</v>
      </c>
      <c r="H344" s="311" t="s">
        <v>780</v>
      </c>
      <c r="I344" s="312" t="s">
        <v>612</v>
      </c>
      <c r="J344" s="312" t="s">
        <v>981</v>
      </c>
      <c r="K344" s="312" t="s">
        <v>25</v>
      </c>
      <c r="L344" s="26" t="s">
        <v>42</v>
      </c>
      <c r="M344" s="26">
        <v>1</v>
      </c>
      <c r="N344" s="26"/>
      <c r="O344" s="26"/>
      <c r="P344" s="26"/>
      <c r="Q344" s="26"/>
      <c r="R344" s="26"/>
      <c r="S344" s="26" t="s">
        <v>36</v>
      </c>
      <c r="T344" s="26"/>
      <c r="U344" s="26"/>
      <c r="V344" s="26"/>
      <c r="W344" s="189">
        <f t="shared" si="4"/>
        <v>1</v>
      </c>
      <c r="X344" s="190"/>
      <c r="Y344" s="190"/>
      <c r="Z344" s="190"/>
      <c r="AA344" s="190"/>
      <c r="AB344" s="190"/>
      <c r="AC344" s="190"/>
      <c r="AD344" s="190"/>
      <c r="AE344" s="190"/>
      <c r="AF344" s="190"/>
      <c r="AG344" s="190"/>
      <c r="AH344" s="190"/>
      <c r="AI344" s="190"/>
      <c r="AJ344" s="190"/>
      <c r="AK344" s="190"/>
      <c r="AL344" s="190"/>
      <c r="AM344" s="190"/>
      <c r="AN344" s="190"/>
      <c r="AO344" s="190"/>
      <c r="AP344" s="190"/>
      <c r="AQ344" s="190"/>
      <c r="AR344" s="190"/>
      <c r="AS344" s="190"/>
      <c r="AT344" s="70"/>
      <c r="AU344" s="70"/>
      <c r="AV344" s="70" t="s">
        <v>899</v>
      </c>
      <c r="AW344" s="70"/>
      <c r="AX344" s="190"/>
      <c r="AY344" s="190"/>
      <c r="AZ344" s="190"/>
      <c r="BA344" s="190"/>
      <c r="BB344" s="190"/>
      <c r="BC344" s="190"/>
      <c r="BD344" s="190"/>
      <c r="BE344" s="190"/>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c r="CN344" s="143"/>
      <c r="CO344" s="143"/>
      <c r="CP344" s="143"/>
      <c r="CQ344" s="143"/>
      <c r="CR344" s="143"/>
      <c r="CS344" s="143"/>
      <c r="CT344" s="143"/>
      <c r="CU344" s="143"/>
      <c r="CV344" s="143"/>
      <c r="CW344" s="143"/>
      <c r="CX344" s="143"/>
      <c r="CY344" s="143"/>
      <c r="CZ344" s="143"/>
      <c r="DA344" s="143"/>
      <c r="DB344" s="143"/>
      <c r="DC344" s="143"/>
      <c r="DD344" s="143"/>
      <c r="DE344" s="197"/>
    </row>
    <row r="345" spans="1:109" s="198" customFormat="1" ht="47.25">
      <c r="A345" s="304">
        <v>173</v>
      </c>
      <c r="B345" s="288" t="s">
        <v>1463</v>
      </c>
      <c r="C345" s="112" t="s">
        <v>1</v>
      </c>
      <c r="D345" s="311" t="s">
        <v>1464</v>
      </c>
      <c r="E345" s="312" t="s">
        <v>3</v>
      </c>
      <c r="F345" s="312"/>
      <c r="G345" s="311" t="s">
        <v>382</v>
      </c>
      <c r="H345" s="311" t="s">
        <v>781</v>
      </c>
      <c r="I345" s="312" t="s">
        <v>612</v>
      </c>
      <c r="J345" s="312" t="s">
        <v>981</v>
      </c>
      <c r="K345" s="312" t="s">
        <v>25</v>
      </c>
      <c r="L345" s="26" t="s">
        <v>42</v>
      </c>
      <c r="M345" s="26">
        <v>1</v>
      </c>
      <c r="N345" s="14"/>
      <c r="O345" s="14"/>
      <c r="P345" s="14"/>
      <c r="Q345" s="14"/>
      <c r="R345" s="14"/>
      <c r="S345" s="14"/>
      <c r="T345" s="14"/>
      <c r="U345" s="26" t="s">
        <v>36</v>
      </c>
      <c r="V345" s="14"/>
      <c r="W345" s="189">
        <f t="shared" si="4"/>
        <v>1</v>
      </c>
      <c r="X345" s="70"/>
      <c r="Y345" s="70"/>
      <c r="Z345" s="70"/>
      <c r="AA345" s="70"/>
      <c r="AB345" s="190"/>
      <c r="AC345" s="190"/>
      <c r="AD345" s="190"/>
      <c r="AE345" s="190"/>
      <c r="AF345" s="190"/>
      <c r="AG345" s="190"/>
      <c r="AH345" s="190"/>
      <c r="AI345" s="190"/>
      <c r="AJ345" s="190"/>
      <c r="AK345" s="190"/>
      <c r="AL345" s="190"/>
      <c r="AM345" s="190"/>
      <c r="AN345" s="190"/>
      <c r="AO345" s="190"/>
      <c r="AP345" s="190"/>
      <c r="AQ345" s="190"/>
      <c r="AR345" s="190"/>
      <c r="AS345" s="190"/>
      <c r="AT345" s="190"/>
      <c r="AU345" s="190"/>
      <c r="AV345" s="190"/>
      <c r="AW345" s="190"/>
      <c r="AX345" s="190"/>
      <c r="AY345" s="190"/>
      <c r="AZ345" s="190"/>
      <c r="BA345" s="196" t="s">
        <v>898</v>
      </c>
      <c r="BB345" s="196"/>
      <c r="BC345" s="190"/>
      <c r="BD345" s="190"/>
      <c r="BE345" s="190"/>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c r="CN345" s="143"/>
      <c r="CO345" s="143"/>
      <c r="CP345" s="143"/>
      <c r="CQ345" s="143"/>
      <c r="CR345" s="143"/>
      <c r="CS345" s="143"/>
      <c r="CT345" s="143"/>
      <c r="CU345" s="143"/>
      <c r="CV345" s="143"/>
      <c r="CW345" s="143"/>
      <c r="CX345" s="143"/>
      <c r="CY345" s="143"/>
      <c r="CZ345" s="143"/>
      <c r="DA345" s="143"/>
      <c r="DB345" s="143"/>
      <c r="DC345" s="143"/>
      <c r="DD345" s="143"/>
      <c r="DE345" s="197"/>
    </row>
    <row r="346" spans="1:109">
      <c r="A346" s="364" t="s">
        <v>383</v>
      </c>
      <c r="B346" s="365"/>
      <c r="C346" s="365"/>
      <c r="D346" s="366"/>
      <c r="E346" s="137" t="s">
        <v>27</v>
      </c>
      <c r="F346" s="137"/>
      <c r="G346" s="137"/>
      <c r="H346" s="137"/>
      <c r="I346" s="137"/>
      <c r="J346" s="137"/>
      <c r="K346" s="137" t="s">
        <v>27</v>
      </c>
      <c r="L346" s="137" t="s">
        <v>27</v>
      </c>
      <c r="M346" s="137" t="s">
        <v>34</v>
      </c>
      <c r="N346" s="137" t="s">
        <v>27</v>
      </c>
      <c r="O346" s="137" t="s">
        <v>27</v>
      </c>
      <c r="P346" s="137" t="s">
        <v>27</v>
      </c>
      <c r="Q346" s="137" t="s">
        <v>27</v>
      </c>
      <c r="R346" s="137" t="s">
        <v>27</v>
      </c>
      <c r="S346" s="137" t="s">
        <v>27</v>
      </c>
      <c r="T346" s="137" t="s">
        <v>27</v>
      </c>
      <c r="U346" s="137" t="s">
        <v>27</v>
      </c>
      <c r="V346" s="137" t="s">
        <v>27</v>
      </c>
      <c r="W346" s="137"/>
      <c r="X346" s="137"/>
      <c r="Y346" s="137"/>
      <c r="Z346" s="13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c r="CN346" s="143"/>
      <c r="CO346" s="143"/>
      <c r="CP346" s="143"/>
      <c r="CQ346" s="143"/>
      <c r="CR346" s="143"/>
      <c r="CS346" s="143"/>
      <c r="CT346" s="143"/>
      <c r="CU346" s="143"/>
      <c r="CV346" s="143"/>
      <c r="CW346" s="143"/>
      <c r="CX346" s="143"/>
      <c r="CY346" s="143"/>
      <c r="CZ346" s="143"/>
      <c r="DA346" s="143"/>
      <c r="DB346" s="143"/>
      <c r="DC346" s="143"/>
      <c r="DD346" s="143"/>
      <c r="DE346" s="143"/>
    </row>
    <row r="347" spans="1:109" s="198" customFormat="1" ht="47.25">
      <c r="A347" s="26">
        <v>181</v>
      </c>
      <c r="B347" s="311" t="s">
        <v>384</v>
      </c>
      <c r="C347" s="312" t="s">
        <v>1</v>
      </c>
      <c r="D347" s="311" t="s">
        <v>385</v>
      </c>
      <c r="E347" s="312" t="s">
        <v>3</v>
      </c>
      <c r="F347" s="312"/>
      <c r="G347" s="311" t="s">
        <v>385</v>
      </c>
      <c r="H347" s="311" t="s">
        <v>1275</v>
      </c>
      <c r="I347" s="312" t="s">
        <v>612</v>
      </c>
      <c r="J347" s="312" t="s">
        <v>981</v>
      </c>
      <c r="K347" s="312" t="s">
        <v>25</v>
      </c>
      <c r="L347" s="139" t="s">
        <v>42</v>
      </c>
      <c r="M347" s="26">
        <v>1</v>
      </c>
      <c r="N347" s="26"/>
      <c r="O347" s="26"/>
      <c r="P347" s="26"/>
      <c r="Q347" s="26" t="s">
        <v>36</v>
      </c>
      <c r="R347" s="26"/>
      <c r="S347" s="26"/>
      <c r="T347" s="26"/>
      <c r="U347" s="26"/>
      <c r="V347" s="26"/>
      <c r="W347" s="189">
        <f t="shared" si="4"/>
        <v>1</v>
      </c>
      <c r="X347" s="199"/>
      <c r="Y347" s="199"/>
      <c r="Z347" s="199"/>
      <c r="AA347" s="199"/>
      <c r="AB347" s="199"/>
      <c r="AC347" s="199"/>
      <c r="AD347" s="199"/>
      <c r="AE347" s="199"/>
      <c r="AF347" s="199"/>
      <c r="AG347" s="199"/>
      <c r="AH347" s="199"/>
      <c r="AI347" s="193"/>
      <c r="AJ347" s="193" t="s">
        <v>899</v>
      </c>
      <c r="AK347" s="193"/>
      <c r="AL347" s="193"/>
      <c r="AM347" s="193"/>
      <c r="AN347" s="199"/>
      <c r="AO347" s="199"/>
      <c r="AP347" s="199"/>
      <c r="AQ347" s="199"/>
      <c r="AR347" s="199"/>
      <c r="AS347" s="199"/>
      <c r="AT347" s="199"/>
      <c r="AU347" s="199"/>
      <c r="AV347" s="199"/>
      <c r="AW347" s="199"/>
      <c r="AX347" s="199"/>
      <c r="AY347" s="199"/>
      <c r="AZ347" s="199"/>
      <c r="BA347" s="199"/>
      <c r="BB347" s="199"/>
      <c r="BC347" s="199"/>
      <c r="BD347" s="199"/>
      <c r="BE347" s="199"/>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c r="CN347" s="143"/>
      <c r="CO347" s="143"/>
      <c r="CP347" s="143"/>
      <c r="CQ347" s="143"/>
      <c r="CR347" s="143"/>
      <c r="CS347" s="143"/>
      <c r="CT347" s="143"/>
      <c r="CU347" s="143"/>
      <c r="CV347" s="143"/>
      <c r="CW347" s="143"/>
      <c r="CX347" s="143"/>
      <c r="CY347" s="143"/>
      <c r="CZ347" s="143"/>
      <c r="DA347" s="143"/>
      <c r="DB347" s="143"/>
      <c r="DC347" s="143"/>
      <c r="DD347" s="143"/>
      <c r="DE347" s="197"/>
    </row>
    <row r="348" spans="1:109" s="198" customFormat="1" ht="47.25">
      <c r="A348" s="26">
        <v>182</v>
      </c>
      <c r="B348" s="311" t="s">
        <v>386</v>
      </c>
      <c r="C348" s="312" t="s">
        <v>1</v>
      </c>
      <c r="D348" s="311" t="s">
        <v>387</v>
      </c>
      <c r="E348" s="312" t="s">
        <v>3</v>
      </c>
      <c r="F348" s="312"/>
      <c r="G348" s="311" t="s">
        <v>387</v>
      </c>
      <c r="H348" s="311" t="s">
        <v>1360</v>
      </c>
      <c r="I348" s="312" t="s">
        <v>612</v>
      </c>
      <c r="J348" s="312" t="s">
        <v>981</v>
      </c>
      <c r="K348" s="312" t="s">
        <v>25</v>
      </c>
      <c r="L348" s="139" t="s">
        <v>42</v>
      </c>
      <c r="M348" s="26">
        <v>1</v>
      </c>
      <c r="N348" s="26"/>
      <c r="O348" s="26"/>
      <c r="P348" s="26"/>
      <c r="Q348" s="26"/>
      <c r="R348" s="26"/>
      <c r="S348" s="26"/>
      <c r="T348" s="26" t="s">
        <v>36</v>
      </c>
      <c r="U348" s="26"/>
      <c r="V348" s="26"/>
      <c r="W348" s="189">
        <f t="shared" si="4"/>
        <v>1</v>
      </c>
      <c r="X348" s="190"/>
      <c r="Y348" s="190"/>
      <c r="Z348" s="190"/>
      <c r="AA348" s="190"/>
      <c r="AB348" s="190"/>
      <c r="AC348" s="190"/>
      <c r="AD348" s="190"/>
      <c r="AE348" s="190"/>
      <c r="AF348" s="190"/>
      <c r="AG348" s="190"/>
      <c r="AH348" s="190"/>
      <c r="AI348" s="190"/>
      <c r="AJ348" s="190"/>
      <c r="AK348" s="190"/>
      <c r="AL348" s="190"/>
      <c r="AM348" s="190"/>
      <c r="AN348" s="190"/>
      <c r="AO348" s="190"/>
      <c r="AP348" s="190"/>
      <c r="AQ348" s="190"/>
      <c r="AR348" s="190"/>
      <c r="AS348" s="190"/>
      <c r="AT348" s="190"/>
      <c r="AU348" s="190"/>
      <c r="AV348" s="190"/>
      <c r="AW348" s="190"/>
      <c r="AX348" s="195"/>
      <c r="AY348" s="195"/>
      <c r="AZ348" s="195"/>
      <c r="BA348" s="190"/>
      <c r="BB348" s="190"/>
      <c r="BC348" s="190"/>
      <c r="BD348" s="190"/>
      <c r="BE348" s="190"/>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c r="CN348" s="143"/>
      <c r="CO348" s="143"/>
      <c r="CP348" s="143"/>
      <c r="CQ348" s="143"/>
      <c r="CR348" s="143"/>
      <c r="CS348" s="143"/>
      <c r="CT348" s="143"/>
      <c r="CU348" s="143"/>
      <c r="CV348" s="143"/>
      <c r="CW348" s="143"/>
      <c r="CX348" s="143"/>
      <c r="CY348" s="143"/>
      <c r="CZ348" s="143"/>
      <c r="DA348" s="143"/>
      <c r="DB348" s="143"/>
      <c r="DC348" s="143"/>
      <c r="DD348" s="143"/>
      <c r="DE348" s="197"/>
    </row>
    <row r="349" spans="1:109" s="198" customFormat="1" ht="63">
      <c r="A349" s="26">
        <v>183</v>
      </c>
      <c r="B349" s="311" t="s">
        <v>1092</v>
      </c>
      <c r="C349" s="312" t="s">
        <v>1</v>
      </c>
      <c r="D349" s="311" t="s">
        <v>1465</v>
      </c>
      <c r="E349" s="312" t="s">
        <v>3</v>
      </c>
      <c r="F349" s="284"/>
      <c r="G349" s="311" t="s">
        <v>387</v>
      </c>
      <c r="H349" s="288" t="s">
        <v>1276</v>
      </c>
      <c r="I349" s="312"/>
      <c r="J349" s="312"/>
      <c r="K349" s="312" t="s">
        <v>25</v>
      </c>
      <c r="L349" s="139" t="s">
        <v>42</v>
      </c>
      <c r="M349" s="26"/>
      <c r="N349" s="26"/>
      <c r="O349" s="26"/>
      <c r="P349" s="26"/>
      <c r="Q349" s="26"/>
      <c r="R349" s="26"/>
      <c r="S349" s="26" t="s">
        <v>36</v>
      </c>
      <c r="T349" s="26"/>
      <c r="U349" s="26"/>
      <c r="V349" s="26"/>
      <c r="W349" s="189">
        <f t="shared" si="4"/>
        <v>1</v>
      </c>
      <c r="X349" s="190"/>
      <c r="Y349" s="190"/>
      <c r="Z349" s="190"/>
      <c r="AA349" s="190"/>
      <c r="AB349" s="190"/>
      <c r="AC349" s="190"/>
      <c r="AD349" s="190"/>
      <c r="AE349" s="190"/>
      <c r="AF349" s="190"/>
      <c r="AG349" s="190"/>
      <c r="AH349" s="190"/>
      <c r="AI349" s="190"/>
      <c r="AJ349" s="190"/>
      <c r="AK349" s="190"/>
      <c r="AL349" s="190"/>
      <c r="AM349" s="190"/>
      <c r="AN349" s="190"/>
      <c r="AO349" s="190"/>
      <c r="AP349" s="190"/>
      <c r="AQ349" s="190"/>
      <c r="AR349" s="190"/>
      <c r="AS349" s="190"/>
      <c r="AT349" s="70"/>
      <c r="AU349" s="70"/>
      <c r="AV349" s="70"/>
      <c r="AW349" s="70"/>
      <c r="AX349" s="195"/>
      <c r="AY349" s="195"/>
      <c r="AZ349" s="195"/>
      <c r="BA349" s="190"/>
      <c r="BB349" s="190"/>
      <c r="BC349" s="190"/>
      <c r="BD349" s="190"/>
      <c r="BE349" s="190"/>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c r="CN349" s="143"/>
      <c r="CO349" s="143"/>
      <c r="CP349" s="143"/>
      <c r="CQ349" s="143"/>
      <c r="CR349" s="143"/>
      <c r="CS349" s="143"/>
      <c r="CT349" s="143"/>
      <c r="CU349" s="143"/>
      <c r="CV349" s="143"/>
      <c r="CW349" s="143"/>
      <c r="CX349" s="143"/>
      <c r="CY349" s="143"/>
      <c r="CZ349" s="143"/>
      <c r="DA349" s="143"/>
      <c r="DB349" s="143"/>
      <c r="DC349" s="143"/>
      <c r="DD349" s="143"/>
      <c r="DE349" s="197"/>
    </row>
    <row r="350" spans="1:109" s="198" customFormat="1" ht="31.5">
      <c r="A350" s="361">
        <v>187</v>
      </c>
      <c r="B350" s="352" t="s">
        <v>390</v>
      </c>
      <c r="C350" s="320" t="s">
        <v>1</v>
      </c>
      <c r="D350" s="352" t="s">
        <v>391</v>
      </c>
      <c r="E350" s="312" t="s">
        <v>1</v>
      </c>
      <c r="F350" s="284"/>
      <c r="G350" s="320" t="s">
        <v>391</v>
      </c>
      <c r="H350" s="288" t="s">
        <v>787</v>
      </c>
      <c r="I350" s="312"/>
      <c r="J350" s="312"/>
      <c r="K350" s="312" t="s">
        <v>25</v>
      </c>
      <c r="L350" s="139" t="s">
        <v>42</v>
      </c>
      <c r="M350" s="26"/>
      <c r="N350" s="26"/>
      <c r="O350" s="26"/>
      <c r="P350" s="26"/>
      <c r="Q350" s="26" t="s">
        <v>36</v>
      </c>
      <c r="R350" s="26"/>
      <c r="S350" s="26"/>
      <c r="T350" s="26"/>
      <c r="U350" s="26"/>
      <c r="V350" s="26"/>
      <c r="W350" s="189">
        <f t="shared" si="4"/>
        <v>1</v>
      </c>
      <c r="X350" s="190"/>
      <c r="Y350" s="190"/>
      <c r="Z350" s="190"/>
      <c r="AA350" s="190"/>
      <c r="AB350" s="190"/>
      <c r="AC350" s="190"/>
      <c r="AD350" s="190"/>
      <c r="AE350" s="190"/>
      <c r="AF350" s="190"/>
      <c r="AG350" s="190"/>
      <c r="AH350" s="190"/>
      <c r="AI350" s="193"/>
      <c r="AJ350" s="193"/>
      <c r="AK350" s="193"/>
      <c r="AL350" s="193"/>
      <c r="AM350" s="193"/>
      <c r="AN350" s="190"/>
      <c r="AO350" s="190"/>
      <c r="AP350" s="190"/>
      <c r="AQ350" s="190"/>
      <c r="AR350" s="190"/>
      <c r="AS350" s="190"/>
      <c r="AT350" s="190"/>
      <c r="AU350" s="190"/>
      <c r="AV350" s="190"/>
      <c r="AW350" s="190"/>
      <c r="AX350" s="195"/>
      <c r="AY350" s="195"/>
      <c r="AZ350" s="195"/>
      <c r="BA350" s="190"/>
      <c r="BB350" s="190"/>
      <c r="BC350" s="190"/>
      <c r="BD350" s="190"/>
      <c r="BE350" s="190"/>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c r="CN350" s="143"/>
      <c r="CO350" s="143"/>
      <c r="CP350" s="143"/>
      <c r="CQ350" s="143"/>
      <c r="CR350" s="143"/>
      <c r="CS350" s="143"/>
      <c r="CT350" s="143"/>
      <c r="CU350" s="143"/>
      <c r="CV350" s="143"/>
      <c r="CW350" s="143"/>
      <c r="CX350" s="143"/>
      <c r="CY350" s="143"/>
      <c r="CZ350" s="143"/>
      <c r="DA350" s="143"/>
      <c r="DB350" s="143"/>
      <c r="DC350" s="143"/>
      <c r="DD350" s="143"/>
      <c r="DE350" s="197"/>
    </row>
    <row r="351" spans="1:109" s="198" customFormat="1" ht="31.5">
      <c r="A351" s="363"/>
      <c r="B351" s="354"/>
      <c r="C351" s="322"/>
      <c r="D351" s="354"/>
      <c r="E351" s="284"/>
      <c r="F351" s="284"/>
      <c r="G351" s="322"/>
      <c r="H351" s="288" t="s">
        <v>788</v>
      </c>
      <c r="I351" s="312"/>
      <c r="J351" s="312"/>
      <c r="K351" s="312" t="s">
        <v>25</v>
      </c>
      <c r="L351" s="139" t="s">
        <v>42</v>
      </c>
      <c r="M351" s="26"/>
      <c r="N351" s="26"/>
      <c r="O351" s="26"/>
      <c r="P351" s="26"/>
      <c r="Q351" s="26"/>
      <c r="R351" s="26"/>
      <c r="S351" s="26"/>
      <c r="T351" s="26" t="s">
        <v>36</v>
      </c>
      <c r="U351" s="26"/>
      <c r="V351" s="26"/>
      <c r="W351" s="189">
        <f t="shared" si="4"/>
        <v>1</v>
      </c>
      <c r="X351" s="190"/>
      <c r="Y351" s="190"/>
      <c r="Z351" s="190"/>
      <c r="AA351" s="190"/>
      <c r="AB351" s="190"/>
      <c r="AC351" s="190"/>
      <c r="AD351" s="190"/>
      <c r="AE351" s="190"/>
      <c r="AF351" s="190"/>
      <c r="AG351" s="190"/>
      <c r="AH351" s="190"/>
      <c r="AI351" s="190"/>
      <c r="AJ351" s="190"/>
      <c r="AK351" s="190"/>
      <c r="AL351" s="190"/>
      <c r="AM351" s="190"/>
      <c r="AN351" s="190"/>
      <c r="AO351" s="190"/>
      <c r="AP351" s="190"/>
      <c r="AQ351" s="190"/>
      <c r="AR351" s="190"/>
      <c r="AS351" s="190"/>
      <c r="AT351" s="190"/>
      <c r="AU351" s="190"/>
      <c r="AV351" s="190"/>
      <c r="AW351" s="190"/>
      <c r="AX351" s="195"/>
      <c r="AY351" s="195"/>
      <c r="AZ351" s="195"/>
      <c r="BA351" s="190"/>
      <c r="BB351" s="190"/>
      <c r="BC351" s="190"/>
      <c r="BD351" s="190"/>
      <c r="BE351" s="190"/>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c r="CN351" s="143"/>
      <c r="CO351" s="143"/>
      <c r="CP351" s="143"/>
      <c r="CQ351" s="143"/>
      <c r="CR351" s="143"/>
      <c r="CS351" s="143"/>
      <c r="CT351" s="143"/>
      <c r="CU351" s="143"/>
      <c r="CV351" s="143"/>
      <c r="CW351" s="143"/>
      <c r="CX351" s="143"/>
      <c r="CY351" s="143"/>
      <c r="CZ351" s="143"/>
      <c r="DA351" s="143"/>
      <c r="DB351" s="143"/>
      <c r="DC351" s="143"/>
      <c r="DD351" s="143"/>
      <c r="DE351" s="197"/>
    </row>
    <row r="352" spans="1:109" s="198" customFormat="1" ht="28.5" customHeight="1">
      <c r="A352" s="361">
        <v>188</v>
      </c>
      <c r="B352" s="352" t="s">
        <v>388</v>
      </c>
      <c r="C352" s="320" t="s">
        <v>3</v>
      </c>
      <c r="D352" s="352" t="s">
        <v>389</v>
      </c>
      <c r="E352" s="320" t="s">
        <v>3</v>
      </c>
      <c r="F352" s="320"/>
      <c r="G352" s="320" t="s">
        <v>389</v>
      </c>
      <c r="H352" s="288" t="s">
        <v>782</v>
      </c>
      <c r="I352" s="312" t="s">
        <v>612</v>
      </c>
      <c r="J352" s="312" t="s">
        <v>981</v>
      </c>
      <c r="K352" s="312" t="s">
        <v>25</v>
      </c>
      <c r="L352" s="139" t="s">
        <v>42</v>
      </c>
      <c r="M352" s="26"/>
      <c r="N352" s="26"/>
      <c r="O352" s="26" t="s">
        <v>36</v>
      </c>
      <c r="P352" s="26"/>
      <c r="Q352" s="26"/>
      <c r="R352" s="26"/>
      <c r="S352" s="26"/>
      <c r="T352" s="26"/>
      <c r="U352" s="26"/>
      <c r="V352" s="26"/>
      <c r="W352" s="189">
        <f t="shared" si="4"/>
        <v>1</v>
      </c>
      <c r="X352" s="190"/>
      <c r="Y352" s="190"/>
      <c r="Z352" s="190"/>
      <c r="AA352" s="190"/>
      <c r="AB352" s="191"/>
      <c r="AC352" s="191"/>
      <c r="AD352" s="191"/>
      <c r="AE352" s="190"/>
      <c r="AF352" s="190"/>
      <c r="AG352" s="190"/>
      <c r="AH352" s="190"/>
      <c r="AI352" s="190"/>
      <c r="AJ352" s="190"/>
      <c r="AK352" s="190"/>
      <c r="AL352" s="190"/>
      <c r="AM352" s="190"/>
      <c r="AN352" s="190"/>
      <c r="AO352" s="190"/>
      <c r="AP352" s="190"/>
      <c r="AQ352" s="190"/>
      <c r="AR352" s="190"/>
      <c r="AS352" s="190"/>
      <c r="AT352" s="190"/>
      <c r="AU352" s="190"/>
      <c r="AV352" s="190"/>
      <c r="AW352" s="190"/>
      <c r="AX352" s="190"/>
      <c r="AY352" s="190"/>
      <c r="AZ352" s="190"/>
      <c r="BA352" s="190"/>
      <c r="BB352" s="190"/>
      <c r="BC352" s="190"/>
      <c r="BD352" s="190"/>
      <c r="BE352" s="190"/>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c r="CN352" s="143"/>
      <c r="CO352" s="143"/>
      <c r="CP352" s="143"/>
      <c r="CQ352" s="143"/>
      <c r="CR352" s="143"/>
      <c r="CS352" s="143"/>
      <c r="CT352" s="143"/>
      <c r="CU352" s="143"/>
      <c r="CV352" s="143"/>
      <c r="CW352" s="143"/>
      <c r="CX352" s="143"/>
      <c r="CY352" s="143"/>
      <c r="CZ352" s="143"/>
      <c r="DA352" s="143"/>
      <c r="DB352" s="143"/>
      <c r="DC352" s="143"/>
      <c r="DD352" s="143"/>
      <c r="DE352" s="197"/>
    </row>
    <row r="353" spans="1:109" s="198" customFormat="1" ht="28.5" customHeight="1">
      <c r="A353" s="362"/>
      <c r="B353" s="353"/>
      <c r="C353" s="321"/>
      <c r="D353" s="353"/>
      <c r="E353" s="321"/>
      <c r="F353" s="321"/>
      <c r="G353" s="321"/>
      <c r="H353" s="288" t="s">
        <v>783</v>
      </c>
      <c r="I353" s="312" t="s">
        <v>612</v>
      </c>
      <c r="J353" s="312" t="s">
        <v>981</v>
      </c>
      <c r="K353" s="312" t="s">
        <v>25</v>
      </c>
      <c r="L353" s="139" t="s">
        <v>42</v>
      </c>
      <c r="M353" s="26"/>
      <c r="N353" s="26"/>
      <c r="O353" s="26"/>
      <c r="P353" s="26" t="s">
        <v>36</v>
      </c>
      <c r="Q353" s="26"/>
      <c r="R353" s="26"/>
      <c r="S353" s="26"/>
      <c r="T353" s="26"/>
      <c r="U353" s="26"/>
      <c r="V353" s="26"/>
      <c r="W353" s="189">
        <f t="shared" si="4"/>
        <v>1</v>
      </c>
      <c r="X353" s="190"/>
      <c r="Y353" s="190"/>
      <c r="Z353" s="190"/>
      <c r="AA353" s="190"/>
      <c r="AB353" s="190"/>
      <c r="AC353" s="190"/>
      <c r="AD353" s="190"/>
      <c r="AE353" s="192"/>
      <c r="AF353" s="192"/>
      <c r="AG353" s="192"/>
      <c r="AH353" s="192"/>
      <c r="AI353" s="190"/>
      <c r="AJ353" s="190"/>
      <c r="AK353" s="190"/>
      <c r="AL353" s="190"/>
      <c r="AM353" s="190"/>
      <c r="AN353" s="190"/>
      <c r="AO353" s="190"/>
      <c r="AP353" s="190"/>
      <c r="AQ353" s="190"/>
      <c r="AR353" s="190"/>
      <c r="AS353" s="190"/>
      <c r="AT353" s="190"/>
      <c r="AU353" s="190"/>
      <c r="AV353" s="190"/>
      <c r="AW353" s="190"/>
      <c r="AX353" s="190"/>
      <c r="AY353" s="190"/>
      <c r="AZ353" s="190"/>
      <c r="BA353" s="190"/>
      <c r="BB353" s="190"/>
      <c r="BC353" s="190"/>
      <c r="BD353" s="190"/>
      <c r="BE353" s="190"/>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c r="CN353" s="143"/>
      <c r="CO353" s="143"/>
      <c r="CP353" s="143"/>
      <c r="CQ353" s="143"/>
      <c r="CR353" s="143"/>
      <c r="CS353" s="143"/>
      <c r="CT353" s="143"/>
      <c r="CU353" s="143"/>
      <c r="CV353" s="143"/>
      <c r="CW353" s="143"/>
      <c r="CX353" s="143"/>
      <c r="CY353" s="143"/>
      <c r="CZ353" s="143"/>
      <c r="DA353" s="143"/>
      <c r="DB353" s="143"/>
      <c r="DC353" s="143"/>
      <c r="DD353" s="143"/>
      <c r="DE353" s="197"/>
    </row>
    <row r="354" spans="1:109" s="198" customFormat="1" ht="28.5" customHeight="1">
      <c r="A354" s="362"/>
      <c r="B354" s="353"/>
      <c r="C354" s="321"/>
      <c r="D354" s="353"/>
      <c r="E354" s="321"/>
      <c r="F354" s="321"/>
      <c r="G354" s="321"/>
      <c r="H354" s="288" t="s">
        <v>784</v>
      </c>
      <c r="I354" s="312" t="s">
        <v>612</v>
      </c>
      <c r="J354" s="312" t="s">
        <v>981</v>
      </c>
      <c r="K354" s="312" t="s">
        <v>25</v>
      </c>
      <c r="L354" s="139" t="s">
        <v>42</v>
      </c>
      <c r="M354" s="26"/>
      <c r="N354" s="26"/>
      <c r="O354" s="26"/>
      <c r="P354" s="26"/>
      <c r="Q354" s="26"/>
      <c r="R354" s="26"/>
      <c r="S354" s="26" t="s">
        <v>36</v>
      </c>
      <c r="T354" s="26"/>
      <c r="U354" s="26"/>
      <c r="V354" s="26"/>
      <c r="W354" s="189">
        <f t="shared" si="4"/>
        <v>1</v>
      </c>
      <c r="X354" s="190"/>
      <c r="Y354" s="190"/>
      <c r="Z354" s="190"/>
      <c r="AA354" s="190"/>
      <c r="AB354" s="190"/>
      <c r="AC354" s="190"/>
      <c r="AD354" s="190"/>
      <c r="AE354" s="190"/>
      <c r="AF354" s="190"/>
      <c r="AG354" s="190"/>
      <c r="AH354" s="190"/>
      <c r="AI354" s="190"/>
      <c r="AJ354" s="190"/>
      <c r="AK354" s="190"/>
      <c r="AL354" s="190"/>
      <c r="AM354" s="190"/>
      <c r="AN354" s="190"/>
      <c r="AO354" s="190"/>
      <c r="AP354" s="190"/>
      <c r="AQ354" s="190"/>
      <c r="AR354" s="190"/>
      <c r="AS354" s="190"/>
      <c r="AT354" s="70"/>
      <c r="AU354" s="70"/>
      <c r="AV354" s="70"/>
      <c r="AW354" s="70"/>
      <c r="AX354" s="190"/>
      <c r="AY354" s="190"/>
      <c r="AZ354" s="190"/>
      <c r="BA354" s="190"/>
      <c r="BB354" s="190"/>
      <c r="BC354" s="190"/>
      <c r="BD354" s="190"/>
      <c r="BE354" s="190"/>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c r="CN354" s="143"/>
      <c r="CO354" s="143"/>
      <c r="CP354" s="143"/>
      <c r="CQ354" s="143"/>
      <c r="CR354" s="143"/>
      <c r="CS354" s="143"/>
      <c r="CT354" s="143"/>
      <c r="CU354" s="143"/>
      <c r="CV354" s="143"/>
      <c r="CW354" s="143"/>
      <c r="CX354" s="143"/>
      <c r="CY354" s="143"/>
      <c r="CZ354" s="143"/>
      <c r="DA354" s="143"/>
      <c r="DB354" s="143"/>
      <c r="DC354" s="143"/>
      <c r="DD354" s="143"/>
      <c r="DE354" s="197"/>
    </row>
    <row r="355" spans="1:109" s="198" customFormat="1" ht="28.5" customHeight="1">
      <c r="A355" s="362"/>
      <c r="B355" s="353"/>
      <c r="C355" s="321"/>
      <c r="D355" s="353"/>
      <c r="E355" s="321"/>
      <c r="F355" s="321"/>
      <c r="G355" s="321"/>
      <c r="H355" s="288" t="s">
        <v>785</v>
      </c>
      <c r="I355" s="312" t="s">
        <v>612</v>
      </c>
      <c r="J355" s="312" t="s">
        <v>981</v>
      </c>
      <c r="K355" s="312" t="s">
        <v>25</v>
      </c>
      <c r="L355" s="139" t="s">
        <v>42</v>
      </c>
      <c r="M355" s="26"/>
      <c r="N355" s="26"/>
      <c r="O355" s="26"/>
      <c r="P355" s="26"/>
      <c r="Q355" s="26"/>
      <c r="R355" s="26" t="s">
        <v>36</v>
      </c>
      <c r="S355" s="26"/>
      <c r="T355" s="26"/>
      <c r="U355" s="26"/>
      <c r="V355" s="26"/>
      <c r="W355" s="189">
        <f t="shared" si="4"/>
        <v>1</v>
      </c>
      <c r="X355" s="190"/>
      <c r="Y355" s="190"/>
      <c r="Z355" s="190"/>
      <c r="AA355" s="190"/>
      <c r="AB355" s="190"/>
      <c r="AC355" s="190"/>
      <c r="AD355" s="190"/>
      <c r="AE355" s="190"/>
      <c r="AF355" s="190"/>
      <c r="AG355" s="190"/>
      <c r="AH355" s="190"/>
      <c r="AI355" s="190"/>
      <c r="AJ355" s="190"/>
      <c r="AK355" s="190"/>
      <c r="AL355" s="190"/>
      <c r="AM355" s="190"/>
      <c r="AN355" s="194"/>
      <c r="AO355" s="194"/>
      <c r="AP355" s="194"/>
      <c r="AQ355" s="194"/>
      <c r="AR355" s="194"/>
      <c r="AS355" s="194"/>
      <c r="AT355" s="190"/>
      <c r="AU355" s="190"/>
      <c r="AV355" s="190"/>
      <c r="AW355" s="190"/>
      <c r="AX355" s="190"/>
      <c r="AY355" s="190"/>
      <c r="AZ355" s="190"/>
      <c r="BA355" s="190"/>
      <c r="BB355" s="190"/>
      <c r="BC355" s="190"/>
      <c r="BD355" s="190"/>
      <c r="BE355" s="190"/>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c r="CN355" s="143"/>
      <c r="CO355" s="143"/>
      <c r="CP355" s="143"/>
      <c r="CQ355" s="143"/>
      <c r="CR355" s="143"/>
      <c r="CS355" s="143"/>
      <c r="CT355" s="143"/>
      <c r="CU355" s="143"/>
      <c r="CV355" s="143"/>
      <c r="CW355" s="143"/>
      <c r="CX355" s="143"/>
      <c r="CY355" s="143"/>
      <c r="CZ355" s="143"/>
      <c r="DA355" s="143"/>
      <c r="DB355" s="143"/>
      <c r="DC355" s="143"/>
      <c r="DD355" s="143"/>
      <c r="DE355" s="197"/>
    </row>
    <row r="356" spans="1:109" s="198" customFormat="1" ht="28.5" customHeight="1">
      <c r="A356" s="363"/>
      <c r="B356" s="354"/>
      <c r="C356" s="322"/>
      <c r="D356" s="354"/>
      <c r="E356" s="322"/>
      <c r="F356" s="322"/>
      <c r="G356" s="322"/>
      <c r="H356" s="311" t="s">
        <v>786</v>
      </c>
      <c r="I356" s="312" t="s">
        <v>612</v>
      </c>
      <c r="J356" s="312" t="s">
        <v>981</v>
      </c>
      <c r="K356" s="312" t="s">
        <v>25</v>
      </c>
      <c r="L356" s="139" t="s">
        <v>42</v>
      </c>
      <c r="M356" s="26"/>
      <c r="N356" s="26"/>
      <c r="O356" s="26"/>
      <c r="P356" s="26"/>
      <c r="Q356" s="26"/>
      <c r="R356" s="26"/>
      <c r="S356" s="26"/>
      <c r="T356" s="26" t="s">
        <v>36</v>
      </c>
      <c r="U356" s="26"/>
      <c r="V356" s="26"/>
      <c r="W356" s="189">
        <f t="shared" si="4"/>
        <v>1</v>
      </c>
      <c r="X356" s="190"/>
      <c r="Y356" s="190"/>
      <c r="Z356" s="190"/>
      <c r="AA356" s="190"/>
      <c r="AB356" s="190"/>
      <c r="AC356" s="190"/>
      <c r="AD356" s="190"/>
      <c r="AE356" s="190"/>
      <c r="AF356" s="190"/>
      <c r="AG356" s="190"/>
      <c r="AH356" s="190"/>
      <c r="AI356" s="190"/>
      <c r="AJ356" s="190"/>
      <c r="AK356" s="190"/>
      <c r="AL356" s="190"/>
      <c r="AM356" s="190"/>
      <c r="AN356" s="190"/>
      <c r="AO356" s="190"/>
      <c r="AP356" s="190"/>
      <c r="AQ356" s="190"/>
      <c r="AR356" s="190"/>
      <c r="AS356" s="190"/>
      <c r="AT356" s="190"/>
      <c r="AU356" s="190"/>
      <c r="AV356" s="190"/>
      <c r="AW356" s="190"/>
      <c r="AX356" s="195"/>
      <c r="AY356" s="195"/>
      <c r="AZ356" s="195"/>
      <c r="BA356" s="190"/>
      <c r="BB356" s="190"/>
      <c r="BC356" s="190"/>
      <c r="BD356" s="190"/>
      <c r="BE356" s="190"/>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c r="CN356" s="143"/>
      <c r="CO356" s="143"/>
      <c r="CP356" s="143"/>
      <c r="CQ356" s="143"/>
      <c r="CR356" s="143"/>
      <c r="CS356" s="143"/>
      <c r="CT356" s="143"/>
      <c r="CU356" s="143"/>
      <c r="CV356" s="143"/>
      <c r="CW356" s="143"/>
      <c r="CX356" s="143"/>
      <c r="CY356" s="143"/>
      <c r="CZ356" s="143"/>
      <c r="DA356" s="143"/>
      <c r="DB356" s="143"/>
      <c r="DC356" s="143"/>
      <c r="DD356" s="143"/>
      <c r="DE356" s="197"/>
    </row>
    <row r="357" spans="1:109">
      <c r="A357" s="364" t="s">
        <v>392</v>
      </c>
      <c r="B357" s="365"/>
      <c r="C357" s="365"/>
      <c r="D357" s="366"/>
      <c r="E357" s="137" t="s">
        <v>27</v>
      </c>
      <c r="F357" s="137"/>
      <c r="G357" s="137"/>
      <c r="H357" s="137"/>
      <c r="I357" s="137"/>
      <c r="J357" s="137"/>
      <c r="K357" s="137" t="s">
        <v>27</v>
      </c>
      <c r="L357" s="137" t="s">
        <v>27</v>
      </c>
      <c r="M357" s="137" t="s">
        <v>34</v>
      </c>
      <c r="N357" s="137" t="s">
        <v>27</v>
      </c>
      <c r="O357" s="137" t="s">
        <v>27</v>
      </c>
      <c r="P357" s="137" t="s">
        <v>27</v>
      </c>
      <c r="Q357" s="137" t="s">
        <v>27</v>
      </c>
      <c r="R357" s="137" t="s">
        <v>27</v>
      </c>
      <c r="S357" s="137" t="s">
        <v>27</v>
      </c>
      <c r="T357" s="137" t="s">
        <v>27</v>
      </c>
      <c r="U357" s="137" t="s">
        <v>27</v>
      </c>
      <c r="V357" s="137" t="s">
        <v>27</v>
      </c>
      <c r="W357" s="137"/>
      <c r="X357" s="137"/>
      <c r="Y357" s="137"/>
      <c r="Z357" s="13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c r="CN357" s="143"/>
      <c r="CO357" s="143"/>
      <c r="CP357" s="143"/>
      <c r="CQ357" s="143"/>
      <c r="CR357" s="143"/>
      <c r="CS357" s="143"/>
      <c r="CT357" s="143"/>
      <c r="CU357" s="143"/>
      <c r="CV357" s="143"/>
      <c r="CW357" s="143"/>
      <c r="CX357" s="143"/>
      <c r="CY357" s="143"/>
      <c r="CZ357" s="143"/>
      <c r="DA357" s="143"/>
      <c r="DB357" s="143"/>
      <c r="DC357" s="143"/>
      <c r="DD357" s="143"/>
      <c r="DE357" s="143"/>
    </row>
    <row r="358" spans="1:109" s="198" customFormat="1" ht="65.25" customHeight="1">
      <c r="A358" s="393">
        <v>191</v>
      </c>
      <c r="B358" s="352" t="s">
        <v>1093</v>
      </c>
      <c r="C358" s="395" t="s">
        <v>3</v>
      </c>
      <c r="D358" s="311" t="s">
        <v>1094</v>
      </c>
      <c r="E358" s="112" t="s">
        <v>3</v>
      </c>
      <c r="F358" s="112"/>
      <c r="G358" s="4" t="s">
        <v>790</v>
      </c>
      <c r="H358" s="222" t="s">
        <v>791</v>
      </c>
      <c r="I358" s="312" t="s">
        <v>612</v>
      </c>
      <c r="J358" s="312" t="s">
        <v>981</v>
      </c>
      <c r="K358" s="312" t="s">
        <v>25</v>
      </c>
      <c r="L358" s="139" t="s">
        <v>42</v>
      </c>
      <c r="M358" s="26"/>
      <c r="N358" s="26"/>
      <c r="O358" s="26"/>
      <c r="P358" s="26"/>
      <c r="Q358" s="26" t="s">
        <v>36</v>
      </c>
      <c r="R358" s="26"/>
      <c r="S358" s="26"/>
      <c r="T358" s="26"/>
      <c r="U358" s="26"/>
      <c r="V358" s="26"/>
      <c r="W358" s="189">
        <f t="shared" si="4"/>
        <v>1</v>
      </c>
      <c r="X358" s="190"/>
      <c r="Y358" s="190"/>
      <c r="Z358" s="190"/>
      <c r="AA358" s="190"/>
      <c r="AB358" s="190"/>
      <c r="AC358" s="190"/>
      <c r="AD358" s="190"/>
      <c r="AE358" s="190"/>
      <c r="AF358" s="190"/>
      <c r="AG358" s="190"/>
      <c r="AH358" s="190"/>
      <c r="AI358" s="193"/>
      <c r="AJ358" s="193"/>
      <c r="AK358" s="193" t="s">
        <v>898</v>
      </c>
      <c r="AL358" s="193"/>
      <c r="AM358" s="193"/>
      <c r="AN358" s="190"/>
      <c r="AO358" s="190"/>
      <c r="AP358" s="190"/>
      <c r="AQ358" s="190"/>
      <c r="AR358" s="190"/>
      <c r="AS358" s="190"/>
      <c r="AT358" s="190"/>
      <c r="AU358" s="190"/>
      <c r="AV358" s="190"/>
      <c r="AW358" s="190"/>
      <c r="AX358" s="190"/>
      <c r="AY358" s="190"/>
      <c r="AZ358" s="190"/>
      <c r="BA358" s="190"/>
      <c r="BB358" s="190"/>
      <c r="BC358" s="190"/>
      <c r="BD358" s="190"/>
      <c r="BE358" s="190"/>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c r="CN358" s="143"/>
      <c r="CO358" s="143"/>
      <c r="CP358" s="143"/>
      <c r="CQ358" s="143"/>
      <c r="CR358" s="143"/>
      <c r="CS358" s="143"/>
      <c r="CT358" s="143"/>
      <c r="CU358" s="143"/>
      <c r="CV358" s="143"/>
      <c r="CW358" s="143"/>
      <c r="CX358" s="143"/>
      <c r="CY358" s="143"/>
      <c r="CZ358" s="143"/>
      <c r="DA358" s="143"/>
      <c r="DB358" s="143"/>
      <c r="DC358" s="143"/>
      <c r="DD358" s="143"/>
      <c r="DE358" s="197"/>
    </row>
    <row r="359" spans="1:109" s="198" customFormat="1" ht="54" customHeight="1">
      <c r="A359" s="394"/>
      <c r="B359" s="354"/>
      <c r="C359" s="396"/>
      <c r="D359" s="311" t="s">
        <v>1095</v>
      </c>
      <c r="E359" s="112" t="s">
        <v>3</v>
      </c>
      <c r="F359" s="112"/>
      <c r="G359" s="9" t="s">
        <v>789</v>
      </c>
      <c r="H359" s="45" t="s">
        <v>792</v>
      </c>
      <c r="I359" s="312" t="s">
        <v>612</v>
      </c>
      <c r="J359" s="312" t="s">
        <v>981</v>
      </c>
      <c r="K359" s="312" t="s">
        <v>25</v>
      </c>
      <c r="L359" s="139" t="s">
        <v>42</v>
      </c>
      <c r="M359" s="26">
        <v>1</v>
      </c>
      <c r="N359" s="26"/>
      <c r="O359" s="26"/>
      <c r="P359" s="26"/>
      <c r="Q359" s="26"/>
      <c r="R359" s="26" t="s">
        <v>36</v>
      </c>
      <c r="S359" s="26"/>
      <c r="T359" s="26"/>
      <c r="U359" s="26"/>
      <c r="V359" s="26"/>
      <c r="W359" s="189">
        <f t="shared" si="4"/>
        <v>1</v>
      </c>
      <c r="X359" s="190"/>
      <c r="Y359" s="190"/>
      <c r="Z359" s="190"/>
      <c r="AA359" s="190"/>
      <c r="AB359" s="190"/>
      <c r="AC359" s="190"/>
      <c r="AD359" s="190"/>
      <c r="AE359" s="190"/>
      <c r="AF359" s="190"/>
      <c r="AG359" s="190"/>
      <c r="AH359" s="190"/>
      <c r="AI359" s="190"/>
      <c r="AJ359" s="190"/>
      <c r="AK359" s="190"/>
      <c r="AL359" s="190"/>
      <c r="AM359" s="190"/>
      <c r="AN359" s="194"/>
      <c r="AO359" s="194"/>
      <c r="AP359" s="194"/>
      <c r="AQ359" s="194" t="s">
        <v>898</v>
      </c>
      <c r="AR359" s="194"/>
      <c r="AS359" s="194"/>
      <c r="AT359" s="190"/>
      <c r="AU359" s="190"/>
      <c r="AV359" s="190"/>
      <c r="AW359" s="190"/>
      <c r="AX359" s="190"/>
      <c r="AY359" s="190"/>
      <c r="AZ359" s="190"/>
      <c r="BA359" s="190"/>
      <c r="BB359" s="190"/>
      <c r="BC359" s="190"/>
      <c r="BD359" s="190"/>
      <c r="BE359" s="190"/>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c r="CN359" s="143"/>
      <c r="CO359" s="143"/>
      <c r="CP359" s="143"/>
      <c r="CQ359" s="143"/>
      <c r="CR359" s="143"/>
      <c r="CS359" s="143"/>
      <c r="CT359" s="143"/>
      <c r="CU359" s="143"/>
      <c r="CV359" s="143"/>
      <c r="CW359" s="143"/>
      <c r="CX359" s="143"/>
      <c r="CY359" s="143"/>
      <c r="CZ359" s="143"/>
      <c r="DA359" s="143"/>
      <c r="DB359" s="143"/>
      <c r="DC359" s="143"/>
      <c r="DD359" s="143"/>
      <c r="DE359" s="197"/>
    </row>
    <row r="360" spans="1:109" s="198" customFormat="1" ht="47.25">
      <c r="A360" s="26">
        <v>193</v>
      </c>
      <c r="B360" s="311" t="s">
        <v>393</v>
      </c>
      <c r="C360" s="312" t="s">
        <v>3</v>
      </c>
      <c r="D360" s="311" t="s">
        <v>394</v>
      </c>
      <c r="E360" s="312" t="s">
        <v>3</v>
      </c>
      <c r="F360" s="312"/>
      <c r="G360" s="311" t="s">
        <v>394</v>
      </c>
      <c r="H360" s="311" t="s">
        <v>394</v>
      </c>
      <c r="I360" s="312" t="s">
        <v>612</v>
      </c>
      <c r="J360" s="312" t="s">
        <v>981</v>
      </c>
      <c r="K360" s="312" t="s">
        <v>25</v>
      </c>
      <c r="L360" s="139" t="s">
        <v>42</v>
      </c>
      <c r="M360" s="26">
        <v>1</v>
      </c>
      <c r="N360" s="26"/>
      <c r="O360" s="26"/>
      <c r="P360" s="26"/>
      <c r="Q360" s="26"/>
      <c r="R360" s="26"/>
      <c r="S360" s="26"/>
      <c r="T360" s="26"/>
      <c r="U360" s="26" t="s">
        <v>36</v>
      </c>
      <c r="V360" s="26"/>
      <c r="W360" s="189">
        <f t="shared" si="4"/>
        <v>1</v>
      </c>
      <c r="X360" s="190"/>
      <c r="Y360" s="190"/>
      <c r="Z360" s="190"/>
      <c r="AA360" s="190"/>
      <c r="AB360" s="190"/>
      <c r="AC360" s="190"/>
      <c r="AD360" s="190"/>
      <c r="AE360" s="190"/>
      <c r="AF360" s="190"/>
      <c r="AG360" s="190"/>
      <c r="AH360" s="190"/>
      <c r="AI360" s="190"/>
      <c r="AJ360" s="190"/>
      <c r="AK360" s="190"/>
      <c r="AL360" s="190"/>
      <c r="AM360" s="190"/>
      <c r="AN360" s="190"/>
      <c r="AO360" s="190"/>
      <c r="AP360" s="190"/>
      <c r="AQ360" s="190"/>
      <c r="AR360" s="190"/>
      <c r="AS360" s="190"/>
      <c r="AT360" s="190"/>
      <c r="AU360" s="190"/>
      <c r="AV360" s="190"/>
      <c r="AW360" s="190"/>
      <c r="AX360" s="190"/>
      <c r="AY360" s="190"/>
      <c r="AZ360" s="190"/>
      <c r="BA360" s="196"/>
      <c r="BB360" s="196"/>
      <c r="BC360" s="190"/>
      <c r="BD360" s="190"/>
      <c r="BE360" s="190"/>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c r="CN360" s="143"/>
      <c r="CO360" s="143"/>
      <c r="CP360" s="143"/>
      <c r="CQ360" s="143"/>
      <c r="CR360" s="143"/>
      <c r="CS360" s="143"/>
      <c r="CT360" s="143"/>
      <c r="CU360" s="143"/>
      <c r="CV360" s="143"/>
      <c r="CW360" s="143"/>
      <c r="CX360" s="143"/>
      <c r="CY360" s="143"/>
      <c r="CZ360" s="143"/>
      <c r="DA360" s="143"/>
      <c r="DB360" s="143"/>
      <c r="DC360" s="143"/>
      <c r="DD360" s="143"/>
      <c r="DE360" s="197"/>
    </row>
    <row r="361" spans="1:109">
      <c r="A361" s="364" t="s">
        <v>395</v>
      </c>
      <c r="B361" s="365"/>
      <c r="C361" s="365"/>
      <c r="D361" s="366"/>
      <c r="E361" s="137" t="s">
        <v>27</v>
      </c>
      <c r="F361" s="137"/>
      <c r="G361" s="137"/>
      <c r="H361" s="137"/>
      <c r="I361" s="137"/>
      <c r="J361" s="137"/>
      <c r="K361" s="137" t="s">
        <v>27</v>
      </c>
      <c r="L361" s="137" t="s">
        <v>27</v>
      </c>
      <c r="M361" s="137" t="s">
        <v>32</v>
      </c>
      <c r="N361" s="137" t="s">
        <v>27</v>
      </c>
      <c r="O361" s="137" t="s">
        <v>27</v>
      </c>
      <c r="P361" s="137" t="s">
        <v>27</v>
      </c>
      <c r="Q361" s="137" t="s">
        <v>27</v>
      </c>
      <c r="R361" s="137" t="s">
        <v>27</v>
      </c>
      <c r="S361" s="137" t="s">
        <v>27</v>
      </c>
      <c r="T361" s="137" t="s">
        <v>27</v>
      </c>
      <c r="U361" s="137" t="s">
        <v>27</v>
      </c>
      <c r="V361" s="137" t="s">
        <v>27</v>
      </c>
      <c r="W361" s="137"/>
      <c r="X361" s="137"/>
      <c r="Y361" s="137"/>
      <c r="Z361" s="13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c r="CN361" s="143"/>
      <c r="CO361" s="143"/>
      <c r="CP361" s="143"/>
      <c r="CQ361" s="143"/>
      <c r="CR361" s="143"/>
      <c r="CS361" s="143"/>
      <c r="CT361" s="143"/>
      <c r="CU361" s="143"/>
      <c r="CV361" s="143"/>
      <c r="CW361" s="143"/>
      <c r="CX361" s="143"/>
      <c r="CY361" s="143"/>
      <c r="CZ361" s="143"/>
      <c r="DA361" s="143"/>
      <c r="DB361" s="143"/>
      <c r="DC361" s="143"/>
      <c r="DD361" s="143"/>
      <c r="DE361" s="143"/>
    </row>
    <row r="362" spans="1:109">
      <c r="A362" s="364" t="s">
        <v>396</v>
      </c>
      <c r="B362" s="365"/>
      <c r="C362" s="365"/>
      <c r="D362" s="366"/>
      <c r="E362" s="137" t="s">
        <v>27</v>
      </c>
      <c r="F362" s="137"/>
      <c r="G362" s="137"/>
      <c r="H362" s="137"/>
      <c r="I362" s="137"/>
      <c r="J362" s="137"/>
      <c r="K362" s="137" t="s">
        <v>27</v>
      </c>
      <c r="L362" s="137" t="s">
        <v>27</v>
      </c>
      <c r="M362" s="137" t="s">
        <v>35</v>
      </c>
      <c r="N362" s="137" t="s">
        <v>27</v>
      </c>
      <c r="O362" s="137" t="s">
        <v>27</v>
      </c>
      <c r="P362" s="137" t="s">
        <v>27</v>
      </c>
      <c r="Q362" s="137" t="s">
        <v>27</v>
      </c>
      <c r="R362" s="137" t="s">
        <v>27</v>
      </c>
      <c r="S362" s="137" t="s">
        <v>27</v>
      </c>
      <c r="T362" s="137" t="s">
        <v>27</v>
      </c>
      <c r="U362" s="137" t="s">
        <v>27</v>
      </c>
      <c r="V362" s="137" t="s">
        <v>27</v>
      </c>
      <c r="W362" s="137"/>
      <c r="X362" s="137"/>
      <c r="Y362" s="137"/>
      <c r="Z362" s="13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c r="CN362" s="143"/>
      <c r="CO362" s="143"/>
      <c r="CP362" s="143"/>
      <c r="CQ362" s="143"/>
      <c r="CR362" s="143"/>
      <c r="CS362" s="143"/>
      <c r="CT362" s="143"/>
      <c r="CU362" s="143"/>
      <c r="CV362" s="143"/>
      <c r="CW362" s="143"/>
      <c r="CX362" s="143"/>
      <c r="CY362" s="143"/>
      <c r="CZ362" s="143"/>
      <c r="DA362" s="143"/>
      <c r="DB362" s="143"/>
      <c r="DC362" s="143"/>
      <c r="DD362" s="143"/>
      <c r="DE362" s="143"/>
    </row>
    <row r="363" spans="1:109" s="198" customFormat="1" ht="63">
      <c r="A363" s="26">
        <v>200</v>
      </c>
      <c r="B363" s="311" t="s">
        <v>397</v>
      </c>
      <c r="C363" s="312" t="s">
        <v>1</v>
      </c>
      <c r="D363" s="311" t="s">
        <v>398</v>
      </c>
      <c r="E363" s="312" t="s">
        <v>3</v>
      </c>
      <c r="F363" s="312"/>
      <c r="G363" s="311" t="s">
        <v>398</v>
      </c>
      <c r="H363" s="311" t="s">
        <v>793</v>
      </c>
      <c r="I363" s="312" t="s">
        <v>612</v>
      </c>
      <c r="J363" s="312" t="s">
        <v>981</v>
      </c>
      <c r="K363" s="312" t="s">
        <v>25</v>
      </c>
      <c r="L363" s="139" t="s">
        <v>42</v>
      </c>
      <c r="M363" s="26"/>
      <c r="N363" s="26"/>
      <c r="O363" s="26" t="s">
        <v>36</v>
      </c>
      <c r="P363" s="26"/>
      <c r="Q363" s="26"/>
      <c r="R363" s="26"/>
      <c r="S363" s="26"/>
      <c r="T363" s="26"/>
      <c r="U363" s="26"/>
      <c r="V363" s="26"/>
      <c r="W363" s="189">
        <f t="shared" si="4"/>
        <v>1</v>
      </c>
      <c r="X363" s="190"/>
      <c r="Y363" s="190"/>
      <c r="Z363" s="190"/>
      <c r="AA363" s="190"/>
      <c r="AB363" s="191"/>
      <c r="AC363" s="191"/>
      <c r="AD363" s="191"/>
      <c r="AE363" s="190"/>
      <c r="AF363" s="190"/>
      <c r="AG363" s="190"/>
      <c r="AH363" s="190"/>
      <c r="AI363" s="190"/>
      <c r="AJ363" s="190"/>
      <c r="AK363" s="190"/>
      <c r="AL363" s="190"/>
      <c r="AM363" s="190"/>
      <c r="AN363" s="190"/>
      <c r="AO363" s="190"/>
      <c r="AP363" s="190"/>
      <c r="AQ363" s="190"/>
      <c r="AR363" s="190"/>
      <c r="AS363" s="190"/>
      <c r="AT363" s="190"/>
      <c r="AU363" s="190"/>
      <c r="AV363" s="190"/>
      <c r="AW363" s="190"/>
      <c r="AX363" s="190"/>
      <c r="AY363" s="190"/>
      <c r="AZ363" s="190"/>
      <c r="BA363" s="190"/>
      <c r="BB363" s="190"/>
      <c r="BC363" s="190"/>
      <c r="BD363" s="190"/>
      <c r="BE363" s="190"/>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c r="CN363" s="143"/>
      <c r="CO363" s="143"/>
      <c r="CP363" s="143"/>
      <c r="CQ363" s="143"/>
      <c r="CR363" s="143"/>
      <c r="CS363" s="143"/>
      <c r="CT363" s="143"/>
      <c r="CU363" s="143"/>
      <c r="CV363" s="143"/>
      <c r="CW363" s="143"/>
      <c r="CX363" s="143"/>
      <c r="CY363" s="143"/>
      <c r="CZ363" s="143"/>
      <c r="DA363" s="143"/>
      <c r="DB363" s="143"/>
      <c r="DC363" s="143"/>
      <c r="DD363" s="143"/>
      <c r="DE363" s="197"/>
    </row>
    <row r="364" spans="1:109" s="198" customFormat="1" ht="75" customHeight="1">
      <c r="A364" s="291">
        <v>203</v>
      </c>
      <c r="B364" s="288" t="s">
        <v>1096</v>
      </c>
      <c r="C364" s="284" t="s">
        <v>1</v>
      </c>
      <c r="D364" s="288" t="s">
        <v>1097</v>
      </c>
      <c r="E364" s="312" t="s">
        <v>3</v>
      </c>
      <c r="F364" s="284"/>
      <c r="G364" s="284" t="s">
        <v>1097</v>
      </c>
      <c r="H364" s="45" t="s">
        <v>794</v>
      </c>
      <c r="I364" s="312" t="s">
        <v>612</v>
      </c>
      <c r="J364" s="312" t="s">
        <v>981</v>
      </c>
      <c r="K364" s="312" t="s">
        <v>25</v>
      </c>
      <c r="L364" s="139" t="s">
        <v>42</v>
      </c>
      <c r="M364" s="26">
        <v>1</v>
      </c>
      <c r="N364" s="26"/>
      <c r="O364" s="26"/>
      <c r="P364" s="26" t="s">
        <v>36</v>
      </c>
      <c r="Q364" s="26"/>
      <c r="R364" s="26"/>
      <c r="S364" s="26"/>
      <c r="T364" s="26"/>
      <c r="U364" s="26"/>
      <c r="V364" s="26"/>
      <c r="W364" s="189">
        <f t="shared" si="4"/>
        <v>1</v>
      </c>
      <c r="X364" s="190"/>
      <c r="Y364" s="190"/>
      <c r="Z364" s="190"/>
      <c r="AA364" s="190"/>
      <c r="AB364" s="190"/>
      <c r="AC364" s="190"/>
      <c r="AD364" s="190"/>
      <c r="AE364" s="192" t="s">
        <v>898</v>
      </c>
      <c r="AF364" s="192"/>
      <c r="AG364" s="192"/>
      <c r="AH364" s="192"/>
      <c r="AI364" s="190"/>
      <c r="AJ364" s="190"/>
      <c r="AK364" s="190"/>
      <c r="AL364" s="190"/>
      <c r="AM364" s="190"/>
      <c r="AN364" s="190"/>
      <c r="AO364" s="190"/>
      <c r="AP364" s="190"/>
      <c r="AQ364" s="190"/>
      <c r="AR364" s="190"/>
      <c r="AS364" s="190"/>
      <c r="AT364" s="190"/>
      <c r="AU364" s="190"/>
      <c r="AV364" s="190"/>
      <c r="AW364" s="190"/>
      <c r="AX364" s="190"/>
      <c r="AY364" s="190"/>
      <c r="AZ364" s="190"/>
      <c r="BA364" s="190"/>
      <c r="BB364" s="190"/>
      <c r="BC364" s="190"/>
      <c r="BD364" s="190"/>
      <c r="BE364" s="190"/>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c r="CN364" s="143"/>
      <c r="CO364" s="143"/>
      <c r="CP364" s="143"/>
      <c r="CQ364" s="143"/>
      <c r="CR364" s="143"/>
      <c r="CS364" s="143"/>
      <c r="CT364" s="143"/>
      <c r="CU364" s="143"/>
      <c r="CV364" s="143"/>
      <c r="CW364" s="143"/>
      <c r="CX364" s="143"/>
      <c r="CY364" s="143"/>
      <c r="CZ364" s="143"/>
      <c r="DA364" s="143"/>
      <c r="DB364" s="143"/>
      <c r="DC364" s="143"/>
      <c r="DD364" s="143"/>
      <c r="DE364" s="197"/>
    </row>
    <row r="365" spans="1:109" s="198" customFormat="1" ht="75" customHeight="1">
      <c r="A365" s="26">
        <v>204</v>
      </c>
      <c r="B365" s="311" t="s">
        <v>1098</v>
      </c>
      <c r="C365" s="312" t="s">
        <v>1</v>
      </c>
      <c r="D365" s="311" t="s">
        <v>1099</v>
      </c>
      <c r="E365" s="312" t="s">
        <v>3</v>
      </c>
      <c r="F365" s="284"/>
      <c r="G365" s="311" t="s">
        <v>1099</v>
      </c>
      <c r="H365" s="311" t="s">
        <v>796</v>
      </c>
      <c r="I365" s="312"/>
      <c r="J365" s="312"/>
      <c r="K365" s="312" t="s">
        <v>25</v>
      </c>
      <c r="L365" s="139" t="s">
        <v>42</v>
      </c>
      <c r="M365" s="26"/>
      <c r="N365" s="26"/>
      <c r="O365" s="26"/>
      <c r="P365" s="26" t="s">
        <v>36</v>
      </c>
      <c r="Q365" s="26"/>
      <c r="R365" s="26"/>
      <c r="S365" s="26"/>
      <c r="T365" s="26"/>
      <c r="U365" s="26"/>
      <c r="V365" s="26"/>
      <c r="W365" s="189">
        <f t="shared" si="4"/>
        <v>1</v>
      </c>
      <c r="X365" s="190"/>
      <c r="Y365" s="190"/>
      <c r="Z365" s="190"/>
      <c r="AA365" s="190"/>
      <c r="AB365" s="190"/>
      <c r="AC365" s="190"/>
      <c r="AD365" s="190"/>
      <c r="AE365" s="192"/>
      <c r="AF365" s="192"/>
      <c r="AG365" s="192"/>
      <c r="AH365" s="192"/>
      <c r="AI365" s="190"/>
      <c r="AJ365" s="190"/>
      <c r="AK365" s="190"/>
      <c r="AL365" s="190"/>
      <c r="AM365" s="190"/>
      <c r="AN365" s="190"/>
      <c r="AO365" s="190"/>
      <c r="AP365" s="190"/>
      <c r="AQ365" s="190"/>
      <c r="AR365" s="190"/>
      <c r="AS365" s="190"/>
      <c r="AT365" s="190"/>
      <c r="AU365" s="190"/>
      <c r="AV365" s="190"/>
      <c r="AW365" s="190"/>
      <c r="AX365" s="190"/>
      <c r="AY365" s="190"/>
      <c r="AZ365" s="190"/>
      <c r="BA365" s="190"/>
      <c r="BB365" s="190"/>
      <c r="BC365" s="190"/>
      <c r="BD365" s="190"/>
      <c r="BE365" s="190"/>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c r="CN365" s="143"/>
      <c r="CO365" s="143"/>
      <c r="CP365" s="143"/>
      <c r="CQ365" s="143"/>
      <c r="CR365" s="143"/>
      <c r="CS365" s="143"/>
      <c r="CT365" s="143"/>
      <c r="CU365" s="143"/>
      <c r="CV365" s="143"/>
      <c r="CW365" s="143"/>
      <c r="CX365" s="143"/>
      <c r="CY365" s="143"/>
      <c r="CZ365" s="143"/>
      <c r="DA365" s="143"/>
      <c r="DB365" s="143"/>
      <c r="DC365" s="143"/>
      <c r="DD365" s="143"/>
      <c r="DE365" s="197"/>
    </row>
    <row r="366" spans="1:109" s="198" customFormat="1" ht="47.25">
      <c r="A366" s="26">
        <v>208</v>
      </c>
      <c r="B366" s="311" t="s">
        <v>399</v>
      </c>
      <c r="C366" s="312" t="s">
        <v>1</v>
      </c>
      <c r="D366" s="311" t="s">
        <v>400</v>
      </c>
      <c r="E366" s="312" t="s">
        <v>3</v>
      </c>
      <c r="F366" s="312"/>
      <c r="G366" s="311" t="s">
        <v>400</v>
      </c>
      <c r="H366" s="311" t="s">
        <v>797</v>
      </c>
      <c r="I366" s="312" t="s">
        <v>612</v>
      </c>
      <c r="J366" s="312" t="s">
        <v>981</v>
      </c>
      <c r="K366" s="312" t="s">
        <v>25</v>
      </c>
      <c r="L366" s="139" t="s">
        <v>42</v>
      </c>
      <c r="M366" s="26"/>
      <c r="N366" s="26" t="s">
        <v>36</v>
      </c>
      <c r="O366" s="26"/>
      <c r="P366" s="26"/>
      <c r="Q366" s="26"/>
      <c r="R366" s="26"/>
      <c r="S366" s="26"/>
      <c r="T366" s="26"/>
      <c r="U366" s="26"/>
      <c r="V366" s="26"/>
      <c r="W366" s="189">
        <f t="shared" si="4"/>
        <v>1</v>
      </c>
      <c r="X366" s="70"/>
      <c r="Y366" s="70"/>
      <c r="Z366" s="70" t="s">
        <v>978</v>
      </c>
      <c r="AA366" s="70"/>
      <c r="AB366" s="190"/>
      <c r="AC366" s="190"/>
      <c r="AD366" s="190"/>
      <c r="AE366" s="190"/>
      <c r="AF366" s="190"/>
      <c r="AG366" s="190"/>
      <c r="AH366" s="190"/>
      <c r="AI366" s="190"/>
      <c r="AJ366" s="190"/>
      <c r="AK366" s="190"/>
      <c r="AL366" s="190"/>
      <c r="AM366" s="190"/>
      <c r="AN366" s="190"/>
      <c r="AO366" s="190"/>
      <c r="AP366" s="190"/>
      <c r="AQ366" s="190"/>
      <c r="AR366" s="190"/>
      <c r="AS366" s="190"/>
      <c r="AT366" s="190"/>
      <c r="AU366" s="190"/>
      <c r="AV366" s="190"/>
      <c r="AW366" s="190"/>
      <c r="AX366" s="190"/>
      <c r="AY366" s="190"/>
      <c r="AZ366" s="190"/>
      <c r="BA366" s="190"/>
      <c r="BB366" s="190"/>
      <c r="BC366" s="190"/>
      <c r="BD366" s="190"/>
      <c r="BE366" s="190"/>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c r="CN366" s="143"/>
      <c r="CO366" s="143"/>
      <c r="CP366" s="143"/>
      <c r="CQ366" s="143"/>
      <c r="CR366" s="143"/>
      <c r="CS366" s="143"/>
      <c r="CT366" s="143"/>
      <c r="CU366" s="143"/>
      <c r="CV366" s="143"/>
      <c r="CW366" s="143"/>
      <c r="CX366" s="143"/>
      <c r="CY366" s="143"/>
      <c r="CZ366" s="143"/>
      <c r="DA366" s="143"/>
      <c r="DB366" s="143"/>
      <c r="DC366" s="143"/>
      <c r="DD366" s="143"/>
      <c r="DE366" s="197"/>
    </row>
    <row r="367" spans="1:109" s="198" customFormat="1" ht="63">
      <c r="A367" s="26">
        <v>210</v>
      </c>
      <c r="B367" s="218" t="s">
        <v>401</v>
      </c>
      <c r="C367" s="312" t="s">
        <v>1</v>
      </c>
      <c r="D367" s="218" t="s">
        <v>402</v>
      </c>
      <c r="E367" s="312" t="s">
        <v>3</v>
      </c>
      <c r="F367" s="312"/>
      <c r="G367" s="18" t="s">
        <v>402</v>
      </c>
      <c r="H367" s="311" t="s">
        <v>798</v>
      </c>
      <c r="I367" s="312" t="s">
        <v>612</v>
      </c>
      <c r="J367" s="312" t="s">
        <v>981</v>
      </c>
      <c r="K367" s="312" t="s">
        <v>25</v>
      </c>
      <c r="L367" s="139" t="s">
        <v>42</v>
      </c>
      <c r="M367" s="26"/>
      <c r="N367" s="26" t="s">
        <v>36</v>
      </c>
      <c r="O367" s="26"/>
      <c r="P367" s="26"/>
      <c r="Q367" s="26"/>
      <c r="R367" s="26"/>
      <c r="S367" s="26"/>
      <c r="T367" s="26"/>
      <c r="U367" s="26"/>
      <c r="V367" s="26"/>
      <c r="W367" s="189">
        <f t="shared" si="4"/>
        <v>1</v>
      </c>
      <c r="X367" s="70" t="s">
        <v>978</v>
      </c>
      <c r="Y367" s="70"/>
      <c r="Z367" s="70"/>
      <c r="AA367" s="70"/>
      <c r="AB367" s="190"/>
      <c r="AC367" s="190"/>
      <c r="AD367" s="190"/>
      <c r="AE367" s="190"/>
      <c r="AF367" s="190"/>
      <c r="AG367" s="190"/>
      <c r="AH367" s="190"/>
      <c r="AI367" s="190"/>
      <c r="AJ367" s="190"/>
      <c r="AK367" s="190"/>
      <c r="AL367" s="190"/>
      <c r="AM367" s="190"/>
      <c r="AN367" s="190"/>
      <c r="AO367" s="190"/>
      <c r="AP367" s="190"/>
      <c r="AQ367" s="190"/>
      <c r="AR367" s="190"/>
      <c r="AS367" s="190"/>
      <c r="AT367" s="190"/>
      <c r="AU367" s="190"/>
      <c r="AV367" s="190"/>
      <c r="AW367" s="190"/>
      <c r="AX367" s="190"/>
      <c r="AY367" s="190"/>
      <c r="AZ367" s="190"/>
      <c r="BA367" s="190"/>
      <c r="BB367" s="190"/>
      <c r="BC367" s="190"/>
      <c r="BD367" s="190"/>
      <c r="BE367" s="190"/>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c r="CN367" s="143"/>
      <c r="CO367" s="143"/>
      <c r="CP367" s="143"/>
      <c r="CQ367" s="143"/>
      <c r="CR367" s="143"/>
      <c r="CS367" s="143"/>
      <c r="CT367" s="143"/>
      <c r="CU367" s="143"/>
      <c r="CV367" s="143"/>
      <c r="CW367" s="143"/>
      <c r="CX367" s="143"/>
      <c r="CY367" s="143"/>
      <c r="CZ367" s="143"/>
      <c r="DA367" s="143"/>
      <c r="DB367" s="143"/>
      <c r="DC367" s="143"/>
      <c r="DD367" s="143"/>
      <c r="DE367" s="197"/>
    </row>
    <row r="368" spans="1:109" s="198" customFormat="1" ht="70.5" customHeight="1">
      <c r="A368" s="26">
        <v>212</v>
      </c>
      <c r="B368" s="311" t="s">
        <v>403</v>
      </c>
      <c r="C368" s="312" t="s">
        <v>1</v>
      </c>
      <c r="D368" s="311" t="s">
        <v>404</v>
      </c>
      <c r="E368" s="312" t="s">
        <v>3</v>
      </c>
      <c r="F368" s="312"/>
      <c r="G368" s="311" t="s">
        <v>404</v>
      </c>
      <c r="H368" s="221" t="s">
        <v>795</v>
      </c>
      <c r="I368" s="312" t="s">
        <v>612</v>
      </c>
      <c r="J368" s="312" t="s">
        <v>981</v>
      </c>
      <c r="K368" s="312" t="s">
        <v>25</v>
      </c>
      <c r="L368" s="139" t="s">
        <v>42</v>
      </c>
      <c r="M368" s="26"/>
      <c r="N368" s="26" t="s">
        <v>36</v>
      </c>
      <c r="O368" s="26"/>
      <c r="P368" s="26"/>
      <c r="Q368" s="26"/>
      <c r="R368" s="26"/>
      <c r="S368" s="26"/>
      <c r="T368" s="26"/>
      <c r="U368" s="26"/>
      <c r="V368" s="26"/>
      <c r="W368" s="189">
        <f t="shared" si="4"/>
        <v>1</v>
      </c>
      <c r="X368" s="70"/>
      <c r="Y368" s="70" t="s">
        <v>898</v>
      </c>
      <c r="Z368" s="70"/>
      <c r="AA368" s="70"/>
      <c r="AB368" s="190"/>
      <c r="AC368" s="190"/>
      <c r="AD368" s="190"/>
      <c r="AE368" s="190"/>
      <c r="AF368" s="190"/>
      <c r="AG368" s="190"/>
      <c r="AH368" s="190"/>
      <c r="AI368" s="190"/>
      <c r="AJ368" s="190"/>
      <c r="AK368" s="190"/>
      <c r="AL368" s="190"/>
      <c r="AM368" s="190"/>
      <c r="AN368" s="190"/>
      <c r="AO368" s="190"/>
      <c r="AP368" s="190"/>
      <c r="AQ368" s="190"/>
      <c r="AR368" s="190"/>
      <c r="AS368" s="190"/>
      <c r="AT368" s="190"/>
      <c r="AU368" s="190"/>
      <c r="AV368" s="190"/>
      <c r="AW368" s="190"/>
      <c r="AX368" s="190"/>
      <c r="AY368" s="190"/>
      <c r="AZ368" s="190"/>
      <c r="BA368" s="190"/>
      <c r="BB368" s="190"/>
      <c r="BC368" s="190"/>
      <c r="BD368" s="190"/>
      <c r="BE368" s="190"/>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c r="CN368" s="143"/>
      <c r="CO368" s="143"/>
      <c r="CP368" s="143"/>
      <c r="CQ368" s="143"/>
      <c r="CR368" s="143"/>
      <c r="CS368" s="143"/>
      <c r="CT368" s="143"/>
      <c r="CU368" s="143"/>
      <c r="CV368" s="143"/>
      <c r="CW368" s="143"/>
      <c r="CX368" s="143"/>
      <c r="CY368" s="143"/>
      <c r="CZ368" s="143"/>
      <c r="DA368" s="143"/>
      <c r="DB368" s="143"/>
      <c r="DC368" s="143"/>
      <c r="DD368" s="143"/>
      <c r="DE368" s="197"/>
    </row>
    <row r="369" spans="1:109">
      <c r="A369" s="364" t="s">
        <v>405</v>
      </c>
      <c r="B369" s="365"/>
      <c r="C369" s="365"/>
      <c r="D369" s="366"/>
      <c r="E369" s="137" t="s">
        <v>27</v>
      </c>
      <c r="F369" s="137"/>
      <c r="G369" s="137"/>
      <c r="H369" s="137"/>
      <c r="I369" s="137"/>
      <c r="J369" s="137"/>
      <c r="K369" s="137" t="s">
        <v>27</v>
      </c>
      <c r="L369" s="137" t="s">
        <v>27</v>
      </c>
      <c r="M369" s="137" t="s">
        <v>34</v>
      </c>
      <c r="N369" s="137" t="s">
        <v>27</v>
      </c>
      <c r="O369" s="137" t="s">
        <v>27</v>
      </c>
      <c r="P369" s="137" t="s">
        <v>27</v>
      </c>
      <c r="Q369" s="137" t="s">
        <v>27</v>
      </c>
      <c r="R369" s="137" t="s">
        <v>27</v>
      </c>
      <c r="S369" s="137" t="s">
        <v>27</v>
      </c>
      <c r="T369" s="137" t="s">
        <v>27</v>
      </c>
      <c r="U369" s="137" t="s">
        <v>27</v>
      </c>
      <c r="V369" s="137" t="s">
        <v>27</v>
      </c>
      <c r="W369" s="137">
        <f t="shared" si="4"/>
        <v>0</v>
      </c>
      <c r="X369" s="137"/>
      <c r="Y369" s="137"/>
      <c r="Z369" s="13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c r="CN369" s="143"/>
      <c r="CO369" s="143"/>
      <c r="CP369" s="143"/>
      <c r="CQ369" s="143"/>
      <c r="CR369" s="143"/>
      <c r="CS369" s="143"/>
      <c r="CT369" s="143"/>
      <c r="CU369" s="143"/>
      <c r="CV369" s="143"/>
      <c r="CW369" s="143"/>
      <c r="CX369" s="143"/>
      <c r="CY369" s="143"/>
      <c r="CZ369" s="143"/>
      <c r="DA369" s="143"/>
      <c r="DB369" s="143"/>
      <c r="DC369" s="143"/>
      <c r="DD369" s="143"/>
      <c r="DE369" s="143"/>
    </row>
    <row r="370" spans="1:109" s="198" customFormat="1" ht="51" customHeight="1">
      <c r="A370" s="361">
        <v>216</v>
      </c>
      <c r="B370" s="352" t="s">
        <v>1100</v>
      </c>
      <c r="C370" s="320" t="s">
        <v>3</v>
      </c>
      <c r="D370" s="352" t="s">
        <v>1101</v>
      </c>
      <c r="E370" s="312" t="s">
        <v>3</v>
      </c>
      <c r="F370" s="112"/>
      <c r="G370" s="320" t="s">
        <v>1101</v>
      </c>
      <c r="H370" s="43" t="s">
        <v>1466</v>
      </c>
      <c r="I370" s="312" t="s">
        <v>612</v>
      </c>
      <c r="J370" s="312" t="s">
        <v>981</v>
      </c>
      <c r="K370" s="312" t="s">
        <v>25</v>
      </c>
      <c r="L370" s="139" t="s">
        <v>42</v>
      </c>
      <c r="M370" s="26">
        <v>1</v>
      </c>
      <c r="N370" s="26"/>
      <c r="O370" s="26"/>
      <c r="P370" s="26"/>
      <c r="Q370" s="26" t="s">
        <v>36</v>
      </c>
      <c r="R370" s="26"/>
      <c r="S370" s="26"/>
      <c r="T370" s="26"/>
      <c r="U370" s="26"/>
      <c r="V370" s="26"/>
      <c r="W370" s="189">
        <f t="shared" si="4"/>
        <v>1</v>
      </c>
      <c r="X370" s="190"/>
      <c r="Y370" s="190"/>
      <c r="Z370" s="190"/>
      <c r="AA370" s="190"/>
      <c r="AB370" s="190"/>
      <c r="AC370" s="190"/>
      <c r="AD370" s="190"/>
      <c r="AE370" s="190"/>
      <c r="AF370" s="190"/>
      <c r="AG370" s="190"/>
      <c r="AH370" s="190"/>
      <c r="AI370" s="193"/>
      <c r="AJ370" s="193" t="s">
        <v>898</v>
      </c>
      <c r="AK370" s="193"/>
      <c r="AL370" s="193"/>
      <c r="AM370" s="193"/>
      <c r="AN370" s="190"/>
      <c r="AO370" s="190"/>
      <c r="AP370" s="190"/>
      <c r="AQ370" s="190"/>
      <c r="AR370" s="190"/>
      <c r="AS370" s="190"/>
      <c r="AT370" s="190"/>
      <c r="AU370" s="190"/>
      <c r="AV370" s="190"/>
      <c r="AW370" s="190"/>
      <c r="AX370" s="190"/>
      <c r="AY370" s="190"/>
      <c r="AZ370" s="190"/>
      <c r="BA370" s="190"/>
      <c r="BB370" s="190"/>
      <c r="BC370" s="190"/>
      <c r="BD370" s="190"/>
      <c r="BE370" s="190"/>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c r="CN370" s="143"/>
      <c r="CO370" s="143"/>
      <c r="CP370" s="143"/>
      <c r="CQ370" s="143"/>
      <c r="CR370" s="143"/>
      <c r="CS370" s="143"/>
      <c r="CT370" s="143"/>
      <c r="CU370" s="143"/>
      <c r="CV370" s="143"/>
      <c r="CW370" s="143"/>
      <c r="CX370" s="143"/>
      <c r="CY370" s="143"/>
      <c r="CZ370" s="143"/>
      <c r="DA370" s="143"/>
      <c r="DB370" s="143"/>
      <c r="DC370" s="143"/>
      <c r="DD370" s="143"/>
      <c r="DE370" s="197"/>
    </row>
    <row r="371" spans="1:109" s="198" customFormat="1" ht="51" customHeight="1">
      <c r="A371" s="363"/>
      <c r="B371" s="354"/>
      <c r="C371" s="322"/>
      <c r="D371" s="354"/>
      <c r="E371" s="312"/>
      <c r="F371" s="112"/>
      <c r="G371" s="322"/>
      <c r="H371" s="43" t="s">
        <v>928</v>
      </c>
      <c r="I371" s="312"/>
      <c r="J371" s="312"/>
      <c r="K371" s="312" t="s">
        <v>25</v>
      </c>
      <c r="L371" s="139" t="s">
        <v>42</v>
      </c>
      <c r="M371" s="26">
        <v>1</v>
      </c>
      <c r="N371" s="26"/>
      <c r="O371" s="26"/>
      <c r="P371" s="26"/>
      <c r="Q371" s="26" t="s">
        <v>36</v>
      </c>
      <c r="R371" s="26"/>
      <c r="S371" s="26"/>
      <c r="T371" s="26"/>
      <c r="U371" s="26"/>
      <c r="V371" s="26"/>
      <c r="W371" s="189">
        <f t="shared" si="4"/>
        <v>1</v>
      </c>
      <c r="X371" s="190"/>
      <c r="Y371" s="190"/>
      <c r="Z371" s="190"/>
      <c r="AA371" s="190"/>
      <c r="AB371" s="190"/>
      <c r="AC371" s="190"/>
      <c r="AD371" s="190"/>
      <c r="AE371" s="190"/>
      <c r="AF371" s="190"/>
      <c r="AG371" s="190"/>
      <c r="AH371" s="190"/>
      <c r="AI371" s="193"/>
      <c r="AJ371" s="193"/>
      <c r="AK371" s="193"/>
      <c r="AL371" s="193"/>
      <c r="AM371" s="193" t="s">
        <v>898</v>
      </c>
      <c r="AN371" s="190"/>
      <c r="AO371" s="190"/>
      <c r="AP371" s="190"/>
      <c r="AQ371" s="190"/>
      <c r="AR371" s="190"/>
      <c r="AS371" s="190"/>
      <c r="AT371" s="190"/>
      <c r="AU371" s="190"/>
      <c r="AV371" s="190"/>
      <c r="AW371" s="190"/>
      <c r="AX371" s="190"/>
      <c r="AY371" s="190"/>
      <c r="AZ371" s="190"/>
      <c r="BA371" s="190"/>
      <c r="BB371" s="190"/>
      <c r="BC371" s="190"/>
      <c r="BD371" s="190"/>
      <c r="BE371" s="190"/>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c r="CN371" s="143"/>
      <c r="CO371" s="143"/>
      <c r="CP371" s="143"/>
      <c r="CQ371" s="143"/>
      <c r="CR371" s="143"/>
      <c r="CS371" s="143"/>
      <c r="CT371" s="143"/>
      <c r="CU371" s="143"/>
      <c r="CV371" s="143"/>
      <c r="CW371" s="143"/>
      <c r="CX371" s="143"/>
      <c r="CY371" s="143"/>
      <c r="CZ371" s="143"/>
      <c r="DA371" s="143"/>
      <c r="DB371" s="143"/>
      <c r="DC371" s="143"/>
      <c r="DD371" s="143"/>
      <c r="DE371" s="197"/>
    </row>
    <row r="372" spans="1:109" s="198" customFormat="1" ht="97.5" customHeight="1">
      <c r="A372" s="26">
        <v>218</v>
      </c>
      <c r="B372" s="311" t="s">
        <v>1102</v>
      </c>
      <c r="C372" s="312" t="s">
        <v>3</v>
      </c>
      <c r="D372" s="311" t="s">
        <v>1103</v>
      </c>
      <c r="E372" s="312" t="s">
        <v>3</v>
      </c>
      <c r="F372" s="112"/>
      <c r="G372" s="311" t="s">
        <v>1103</v>
      </c>
      <c r="H372" s="311" t="s">
        <v>1277</v>
      </c>
      <c r="I372" s="312"/>
      <c r="J372" s="312"/>
      <c r="K372" s="312" t="s">
        <v>25</v>
      </c>
      <c r="L372" s="139" t="s">
        <v>42</v>
      </c>
      <c r="M372" s="26"/>
      <c r="N372" s="26"/>
      <c r="O372" s="26"/>
      <c r="P372" s="26"/>
      <c r="Q372" s="26" t="s">
        <v>36</v>
      </c>
      <c r="R372" s="26"/>
      <c r="S372" s="26"/>
      <c r="T372" s="26"/>
      <c r="U372" s="26"/>
      <c r="V372" s="26"/>
      <c r="W372" s="189">
        <f t="shared" si="4"/>
        <v>1</v>
      </c>
      <c r="X372" s="190"/>
      <c r="Y372" s="190"/>
      <c r="Z372" s="190"/>
      <c r="AA372" s="190"/>
      <c r="AB372" s="190"/>
      <c r="AC372" s="190"/>
      <c r="AD372" s="190"/>
      <c r="AE372" s="190"/>
      <c r="AF372" s="190"/>
      <c r="AG372" s="190"/>
      <c r="AH372" s="190"/>
      <c r="AI372" s="193"/>
      <c r="AJ372" s="193"/>
      <c r="AK372" s="193"/>
      <c r="AL372" s="193"/>
      <c r="AM372" s="193"/>
      <c r="AN372" s="190"/>
      <c r="AO372" s="190"/>
      <c r="AP372" s="190"/>
      <c r="AQ372" s="190"/>
      <c r="AR372" s="190"/>
      <c r="AS372" s="190"/>
      <c r="AT372" s="190"/>
      <c r="AU372" s="190"/>
      <c r="AV372" s="190"/>
      <c r="AW372" s="190"/>
      <c r="AX372" s="190"/>
      <c r="AY372" s="190"/>
      <c r="AZ372" s="190"/>
      <c r="BA372" s="190"/>
      <c r="BB372" s="190"/>
      <c r="BC372" s="190"/>
      <c r="BD372" s="190"/>
      <c r="BE372" s="190"/>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c r="CN372" s="143"/>
      <c r="CO372" s="143"/>
      <c r="CP372" s="143"/>
      <c r="CQ372" s="143"/>
      <c r="CR372" s="143"/>
      <c r="CS372" s="143"/>
      <c r="CT372" s="143"/>
      <c r="CU372" s="143"/>
      <c r="CV372" s="143"/>
      <c r="CW372" s="143"/>
      <c r="CX372" s="143"/>
      <c r="CY372" s="143"/>
      <c r="CZ372" s="143"/>
      <c r="DA372" s="143"/>
      <c r="DB372" s="143"/>
      <c r="DC372" s="143"/>
      <c r="DD372" s="143"/>
      <c r="DE372" s="197"/>
    </row>
    <row r="373" spans="1:109" s="198" customFormat="1" ht="105.75" customHeight="1">
      <c r="A373" s="26">
        <v>220</v>
      </c>
      <c r="B373" s="297" t="s">
        <v>1278</v>
      </c>
      <c r="C373" s="312" t="s">
        <v>2</v>
      </c>
      <c r="D373" s="201" t="s">
        <v>1279</v>
      </c>
      <c r="E373" s="312"/>
      <c r="F373" s="112"/>
      <c r="G373" s="120" t="s">
        <v>1279</v>
      </c>
      <c r="H373" s="13" t="s">
        <v>1501</v>
      </c>
      <c r="I373" s="312"/>
      <c r="J373" s="312"/>
      <c r="K373" s="312" t="s">
        <v>25</v>
      </c>
      <c r="L373" s="139" t="s">
        <v>42</v>
      </c>
      <c r="M373" s="26"/>
      <c r="N373" s="26"/>
      <c r="O373" s="26"/>
      <c r="P373" s="26"/>
      <c r="Q373" s="26" t="s">
        <v>36</v>
      </c>
      <c r="R373" s="26"/>
      <c r="S373" s="26"/>
      <c r="T373" s="26"/>
      <c r="U373" s="26"/>
      <c r="V373" s="26"/>
      <c r="W373" s="189">
        <f t="shared" si="4"/>
        <v>1</v>
      </c>
      <c r="X373" s="190"/>
      <c r="Y373" s="190"/>
      <c r="Z373" s="190"/>
      <c r="AA373" s="190"/>
      <c r="AB373" s="190"/>
      <c r="AC373" s="190"/>
      <c r="AD373" s="190"/>
      <c r="AE373" s="190"/>
      <c r="AF373" s="190"/>
      <c r="AG373" s="190"/>
      <c r="AH373" s="190"/>
      <c r="AI373" s="193"/>
      <c r="AJ373" s="193"/>
      <c r="AK373" s="193"/>
      <c r="AL373" s="193"/>
      <c r="AM373" s="193"/>
      <c r="AN373" s="190"/>
      <c r="AO373" s="190"/>
      <c r="AP373" s="190"/>
      <c r="AQ373" s="190"/>
      <c r="AR373" s="190"/>
      <c r="AS373" s="190"/>
      <c r="AT373" s="190"/>
      <c r="AU373" s="190"/>
      <c r="AV373" s="190"/>
      <c r="AW373" s="190"/>
      <c r="AX373" s="195"/>
      <c r="AY373" s="195"/>
      <c r="AZ373" s="195"/>
      <c r="BA373" s="190"/>
      <c r="BB373" s="190"/>
      <c r="BC373" s="190"/>
      <c r="BD373" s="190"/>
      <c r="BE373" s="190"/>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c r="CN373" s="143"/>
      <c r="CO373" s="143"/>
      <c r="CP373" s="143"/>
      <c r="CQ373" s="143"/>
      <c r="CR373" s="143"/>
      <c r="CS373" s="143"/>
      <c r="CT373" s="143"/>
      <c r="CU373" s="143"/>
      <c r="CV373" s="143"/>
      <c r="CW373" s="143"/>
      <c r="CX373" s="143"/>
      <c r="CY373" s="143"/>
      <c r="CZ373" s="143"/>
      <c r="DA373" s="143"/>
      <c r="DB373" s="143"/>
      <c r="DC373" s="143"/>
      <c r="DD373" s="143"/>
      <c r="DE373" s="25" t="s">
        <v>1386</v>
      </c>
    </row>
    <row r="374" spans="1:109" s="198" customFormat="1" ht="88.5" customHeight="1">
      <c r="A374" s="26">
        <v>221</v>
      </c>
      <c r="B374" s="138" t="s">
        <v>1280</v>
      </c>
      <c r="C374" s="312" t="s">
        <v>2</v>
      </c>
      <c r="D374" s="138" t="s">
        <v>1281</v>
      </c>
      <c r="E374" s="312"/>
      <c r="F374" s="112"/>
      <c r="G374" s="133" t="s">
        <v>1281</v>
      </c>
      <c r="H374" s="13" t="s">
        <v>1500</v>
      </c>
      <c r="I374" s="312"/>
      <c r="J374" s="312"/>
      <c r="K374" s="312" t="s">
        <v>25</v>
      </c>
      <c r="L374" s="139" t="s">
        <v>42</v>
      </c>
      <c r="M374" s="26"/>
      <c r="N374" s="26"/>
      <c r="O374" s="26"/>
      <c r="P374" s="26"/>
      <c r="Q374" s="26" t="s">
        <v>36</v>
      </c>
      <c r="R374" s="26"/>
      <c r="S374" s="26"/>
      <c r="T374" s="26"/>
      <c r="U374" s="26"/>
      <c r="V374" s="26"/>
      <c r="W374" s="189">
        <f t="shared" si="4"/>
        <v>1</v>
      </c>
      <c r="X374" s="190"/>
      <c r="Y374" s="190"/>
      <c r="Z374" s="190"/>
      <c r="AA374" s="190"/>
      <c r="AB374" s="190"/>
      <c r="AC374" s="190"/>
      <c r="AD374" s="190"/>
      <c r="AE374" s="190"/>
      <c r="AF374" s="190"/>
      <c r="AG374" s="190"/>
      <c r="AH374" s="190"/>
      <c r="AI374" s="193"/>
      <c r="AJ374" s="193"/>
      <c r="AK374" s="193"/>
      <c r="AL374" s="193"/>
      <c r="AM374" s="193"/>
      <c r="AN374" s="190"/>
      <c r="AO374" s="190"/>
      <c r="AP374" s="190"/>
      <c r="AQ374" s="190"/>
      <c r="AR374" s="190"/>
      <c r="AS374" s="190"/>
      <c r="AT374" s="190"/>
      <c r="AU374" s="190"/>
      <c r="AV374" s="190"/>
      <c r="AW374" s="190"/>
      <c r="AX374" s="195"/>
      <c r="AY374" s="195"/>
      <c r="AZ374" s="195"/>
      <c r="BA374" s="190"/>
      <c r="BB374" s="190"/>
      <c r="BC374" s="190"/>
      <c r="BD374" s="190"/>
      <c r="BE374" s="190"/>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c r="CN374" s="143"/>
      <c r="CO374" s="143"/>
      <c r="CP374" s="143"/>
      <c r="CQ374" s="143"/>
      <c r="CR374" s="143"/>
      <c r="CS374" s="143"/>
      <c r="CT374" s="143"/>
      <c r="CU374" s="143"/>
      <c r="CV374" s="143"/>
      <c r="CW374" s="143"/>
      <c r="CX374" s="143"/>
      <c r="CY374" s="143"/>
      <c r="CZ374" s="143"/>
      <c r="DA374" s="143"/>
      <c r="DB374" s="143"/>
      <c r="DC374" s="143"/>
      <c r="DD374" s="143"/>
      <c r="DE374" s="25" t="s">
        <v>1387</v>
      </c>
    </row>
    <row r="375" spans="1:109">
      <c r="A375" s="364" t="s">
        <v>406</v>
      </c>
      <c r="B375" s="365"/>
      <c r="C375" s="365"/>
      <c r="D375" s="366"/>
      <c r="E375" s="137" t="s">
        <v>27</v>
      </c>
      <c r="F375" s="137"/>
      <c r="G375" s="137"/>
      <c r="H375" s="137"/>
      <c r="I375" s="137"/>
      <c r="J375" s="137"/>
      <c r="K375" s="137" t="s">
        <v>27</v>
      </c>
      <c r="L375" s="137" t="s">
        <v>27</v>
      </c>
      <c r="M375" s="137" t="s">
        <v>34</v>
      </c>
      <c r="N375" s="137" t="s">
        <v>27</v>
      </c>
      <c r="O375" s="137" t="s">
        <v>27</v>
      </c>
      <c r="P375" s="137" t="s">
        <v>27</v>
      </c>
      <c r="Q375" s="137" t="s">
        <v>27</v>
      </c>
      <c r="R375" s="137" t="s">
        <v>27</v>
      </c>
      <c r="S375" s="137" t="s">
        <v>27</v>
      </c>
      <c r="T375" s="137" t="s">
        <v>27</v>
      </c>
      <c r="U375" s="137" t="s">
        <v>27</v>
      </c>
      <c r="V375" s="137" t="s">
        <v>27</v>
      </c>
      <c r="W375" s="137"/>
      <c r="X375" s="137"/>
      <c r="Y375" s="137"/>
      <c r="Z375" s="13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c r="CN375" s="143"/>
      <c r="CO375" s="143"/>
      <c r="CP375" s="143"/>
      <c r="CQ375" s="143"/>
      <c r="CR375" s="143"/>
      <c r="CS375" s="143"/>
      <c r="CT375" s="143"/>
      <c r="CU375" s="143"/>
      <c r="CV375" s="143"/>
      <c r="CW375" s="143"/>
      <c r="CX375" s="143"/>
      <c r="CY375" s="143"/>
      <c r="CZ375" s="143"/>
      <c r="DA375" s="143"/>
      <c r="DB375" s="143"/>
      <c r="DC375" s="143"/>
      <c r="DD375" s="143"/>
      <c r="DE375" s="143"/>
    </row>
    <row r="376" spans="1:109" s="198" customFormat="1" ht="51" customHeight="1">
      <c r="A376" s="26">
        <v>223</v>
      </c>
      <c r="B376" s="138" t="s">
        <v>408</v>
      </c>
      <c r="C376" s="76" t="s">
        <v>4</v>
      </c>
      <c r="D376" s="138" t="s">
        <v>409</v>
      </c>
      <c r="E376" s="76" t="s">
        <v>4</v>
      </c>
      <c r="F376" s="142"/>
      <c r="G376" s="138" t="s">
        <v>409</v>
      </c>
      <c r="H376" s="311" t="s">
        <v>806</v>
      </c>
      <c r="I376" s="137"/>
      <c r="J376" s="137"/>
      <c r="K376" s="312" t="s">
        <v>25</v>
      </c>
      <c r="L376" s="139" t="s">
        <v>42</v>
      </c>
      <c r="M376" s="199"/>
      <c r="N376" s="199"/>
      <c r="O376" s="199"/>
      <c r="P376" s="199"/>
      <c r="Q376" s="199"/>
      <c r="R376" s="199"/>
      <c r="S376" s="199"/>
      <c r="T376" s="199"/>
      <c r="U376" s="199"/>
      <c r="V376" s="199" t="s">
        <v>36</v>
      </c>
      <c r="W376" s="189">
        <f t="shared" si="4"/>
        <v>1</v>
      </c>
      <c r="X376" s="203"/>
      <c r="Y376" s="203"/>
      <c r="Z376" s="203"/>
      <c r="AA376" s="203"/>
      <c r="AB376" s="203"/>
      <c r="AC376" s="203"/>
      <c r="AD376" s="203"/>
      <c r="AE376" s="203"/>
      <c r="AF376" s="203"/>
      <c r="AG376" s="203"/>
      <c r="AH376" s="203"/>
      <c r="AI376" s="203"/>
      <c r="AJ376" s="203"/>
      <c r="AK376" s="203"/>
      <c r="AL376" s="203"/>
      <c r="AM376" s="203"/>
      <c r="AN376" s="203"/>
      <c r="AO376" s="203"/>
      <c r="AP376" s="203"/>
      <c r="AQ376" s="203"/>
      <c r="AR376" s="203"/>
      <c r="AS376" s="203"/>
      <c r="AT376" s="203"/>
      <c r="AU376" s="203"/>
      <c r="AV376" s="203"/>
      <c r="AW376" s="203"/>
      <c r="AX376" s="203"/>
      <c r="AY376" s="203"/>
      <c r="AZ376" s="203"/>
      <c r="BA376" s="203"/>
      <c r="BB376" s="203"/>
      <c r="BC376" s="194"/>
      <c r="BD376" s="194"/>
      <c r="BE376" s="194"/>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c r="CN376" s="143"/>
      <c r="CO376" s="143"/>
      <c r="CP376" s="143"/>
      <c r="CQ376" s="143"/>
      <c r="CR376" s="143"/>
      <c r="CS376" s="143"/>
      <c r="CT376" s="143"/>
      <c r="CU376" s="143"/>
      <c r="CV376" s="143"/>
      <c r="CW376" s="143"/>
      <c r="CX376" s="143"/>
      <c r="CY376" s="143"/>
      <c r="CZ376" s="143"/>
      <c r="DA376" s="143"/>
      <c r="DB376" s="143"/>
      <c r="DC376" s="143"/>
      <c r="DD376" s="143"/>
      <c r="DE376" s="197"/>
    </row>
    <row r="377" spans="1:109" s="198" customFormat="1" ht="41.25" customHeight="1">
      <c r="A377" s="361">
        <v>227</v>
      </c>
      <c r="B377" s="352" t="s">
        <v>1282</v>
      </c>
      <c r="C377" s="320" t="s">
        <v>3</v>
      </c>
      <c r="D377" s="352" t="s">
        <v>1283</v>
      </c>
      <c r="E377" s="320" t="s">
        <v>3</v>
      </c>
      <c r="F377" s="320"/>
      <c r="G377" s="311" t="s">
        <v>799</v>
      </c>
      <c r="H377" s="311" t="s">
        <v>1284</v>
      </c>
      <c r="I377" s="312" t="s">
        <v>612</v>
      </c>
      <c r="J377" s="312" t="s">
        <v>981</v>
      </c>
      <c r="K377" s="312" t="s">
        <v>25</v>
      </c>
      <c r="L377" s="139" t="s">
        <v>42</v>
      </c>
      <c r="M377" s="26"/>
      <c r="N377" s="26"/>
      <c r="O377" s="26"/>
      <c r="P377" s="26"/>
      <c r="Q377" s="26"/>
      <c r="R377" s="26"/>
      <c r="S377" s="26" t="s">
        <v>36</v>
      </c>
      <c r="T377" s="26"/>
      <c r="U377" s="26"/>
      <c r="V377" s="26"/>
      <c r="W377" s="189">
        <f t="shared" si="4"/>
        <v>1</v>
      </c>
      <c r="X377" s="199"/>
      <c r="Y377" s="199"/>
      <c r="Z377" s="199"/>
      <c r="AA377" s="199"/>
      <c r="AB377" s="199"/>
      <c r="AC377" s="199"/>
      <c r="AD377" s="199"/>
      <c r="AE377" s="199"/>
      <c r="AF377" s="199"/>
      <c r="AG377" s="199"/>
      <c r="AH377" s="199"/>
      <c r="AI377" s="199"/>
      <c r="AJ377" s="199"/>
      <c r="AK377" s="199"/>
      <c r="AL377" s="199"/>
      <c r="AM377" s="199"/>
      <c r="AN377" s="194"/>
      <c r="AO377" s="194"/>
      <c r="AP377" s="194"/>
      <c r="AQ377" s="194"/>
      <c r="AR377" s="194"/>
      <c r="AS377" s="194"/>
      <c r="AT377" s="70"/>
      <c r="AU377" s="70" t="s">
        <v>898</v>
      </c>
      <c r="AV377" s="70"/>
      <c r="AW377" s="70"/>
      <c r="AX377" s="199"/>
      <c r="AY377" s="199"/>
      <c r="AZ377" s="199"/>
      <c r="BA377" s="199"/>
      <c r="BB377" s="199"/>
      <c r="BC377" s="199"/>
      <c r="BD377" s="199"/>
      <c r="BE377" s="199"/>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c r="CN377" s="143"/>
      <c r="CO377" s="143"/>
      <c r="CP377" s="143"/>
      <c r="CQ377" s="143"/>
      <c r="CR377" s="143"/>
      <c r="CS377" s="143"/>
      <c r="CT377" s="143"/>
      <c r="CU377" s="143"/>
      <c r="CV377" s="143"/>
      <c r="CW377" s="143"/>
      <c r="CX377" s="143"/>
      <c r="CY377" s="143"/>
      <c r="CZ377" s="143"/>
      <c r="DA377" s="143"/>
      <c r="DB377" s="143"/>
      <c r="DC377" s="143"/>
      <c r="DD377" s="143"/>
      <c r="DE377" s="25" t="s">
        <v>1104</v>
      </c>
    </row>
    <row r="378" spans="1:109" s="198" customFormat="1" ht="41.25" customHeight="1">
      <c r="A378" s="362"/>
      <c r="B378" s="353"/>
      <c r="C378" s="321"/>
      <c r="D378" s="353"/>
      <c r="E378" s="321"/>
      <c r="F378" s="321"/>
      <c r="G378" s="311" t="s">
        <v>800</v>
      </c>
      <c r="H378" s="311" t="s">
        <v>800</v>
      </c>
      <c r="I378" s="312" t="s">
        <v>612</v>
      </c>
      <c r="J378" s="312" t="s">
        <v>981</v>
      </c>
      <c r="K378" s="312" t="s">
        <v>25</v>
      </c>
      <c r="L378" s="139" t="s">
        <v>42</v>
      </c>
      <c r="M378" s="26"/>
      <c r="N378" s="26"/>
      <c r="O378" s="26"/>
      <c r="P378" s="26"/>
      <c r="Q378" s="26" t="s">
        <v>36</v>
      </c>
      <c r="R378" s="26"/>
      <c r="S378" s="26"/>
      <c r="T378" s="26"/>
      <c r="U378" s="26"/>
      <c r="V378" s="26"/>
      <c r="W378" s="189">
        <f t="shared" si="4"/>
        <v>1</v>
      </c>
      <c r="X378" s="199"/>
      <c r="Y378" s="199"/>
      <c r="Z378" s="199"/>
      <c r="AA378" s="199"/>
      <c r="AB378" s="199"/>
      <c r="AC378" s="199"/>
      <c r="AD378" s="199"/>
      <c r="AE378" s="199"/>
      <c r="AF378" s="199"/>
      <c r="AG378" s="199"/>
      <c r="AH378" s="199"/>
      <c r="AI378" s="193"/>
      <c r="AJ378" s="193"/>
      <c r="AK378" s="193"/>
      <c r="AL378" s="193"/>
      <c r="AM378" s="193"/>
      <c r="AN378" s="199"/>
      <c r="AO378" s="199"/>
      <c r="AP378" s="199"/>
      <c r="AQ378" s="199"/>
      <c r="AR378" s="199"/>
      <c r="AS378" s="199"/>
      <c r="AT378" s="199"/>
      <c r="AU378" s="199"/>
      <c r="AV378" s="199"/>
      <c r="AW378" s="199"/>
      <c r="AX378" s="199"/>
      <c r="AY378" s="199"/>
      <c r="AZ378" s="199"/>
      <c r="BA378" s="199"/>
      <c r="BB378" s="199"/>
      <c r="BC378" s="199"/>
      <c r="BD378" s="199"/>
      <c r="BE378" s="199"/>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c r="CN378" s="143"/>
      <c r="CO378" s="143"/>
      <c r="CP378" s="143"/>
      <c r="CQ378" s="143"/>
      <c r="CR378" s="143"/>
      <c r="CS378" s="143"/>
      <c r="CT378" s="143"/>
      <c r="CU378" s="143"/>
      <c r="CV378" s="143"/>
      <c r="CW378" s="143"/>
      <c r="CX378" s="143"/>
      <c r="CY378" s="143"/>
      <c r="CZ378" s="143"/>
      <c r="DA378" s="143"/>
      <c r="DB378" s="143"/>
      <c r="DC378" s="143"/>
      <c r="DD378" s="143"/>
      <c r="DE378" s="197"/>
    </row>
    <row r="379" spans="1:109" s="198" customFormat="1" ht="41.25" customHeight="1">
      <c r="A379" s="362"/>
      <c r="B379" s="353"/>
      <c r="C379" s="321"/>
      <c r="D379" s="353"/>
      <c r="E379" s="321"/>
      <c r="F379" s="321"/>
      <c r="G379" s="311" t="s">
        <v>801</v>
      </c>
      <c r="H379" s="311" t="s">
        <v>802</v>
      </c>
      <c r="I379" s="312" t="s">
        <v>612</v>
      </c>
      <c r="J379" s="312" t="s">
        <v>981</v>
      </c>
      <c r="K379" s="312" t="s">
        <v>25</v>
      </c>
      <c r="L379" s="139" t="s">
        <v>42</v>
      </c>
      <c r="M379" s="26">
        <v>1</v>
      </c>
      <c r="N379" s="26"/>
      <c r="O379" s="26"/>
      <c r="P379" s="26"/>
      <c r="Q379" s="26"/>
      <c r="R379" s="26" t="s">
        <v>36</v>
      </c>
      <c r="S379" s="26"/>
      <c r="T379" s="26"/>
      <c r="U379" s="26"/>
      <c r="V379" s="26"/>
      <c r="W379" s="189">
        <f t="shared" si="4"/>
        <v>1</v>
      </c>
      <c r="X379" s="199"/>
      <c r="Y379" s="199"/>
      <c r="Z379" s="199"/>
      <c r="AA379" s="199"/>
      <c r="AB379" s="199"/>
      <c r="AC379" s="199"/>
      <c r="AD379" s="199"/>
      <c r="AE379" s="199"/>
      <c r="AF379" s="199"/>
      <c r="AG379" s="199"/>
      <c r="AH379" s="199"/>
      <c r="AI379" s="199"/>
      <c r="AJ379" s="199"/>
      <c r="AK379" s="199"/>
      <c r="AL379" s="199"/>
      <c r="AM379" s="199"/>
      <c r="AN379" s="194"/>
      <c r="AO379" s="194"/>
      <c r="AP379" s="194" t="s">
        <v>898</v>
      </c>
      <c r="AQ379" s="194"/>
      <c r="AR379" s="194"/>
      <c r="AS379" s="194"/>
      <c r="AT379" s="199"/>
      <c r="AU379" s="199"/>
      <c r="AV379" s="199"/>
      <c r="AW379" s="199"/>
      <c r="AX379" s="199"/>
      <c r="AY379" s="199"/>
      <c r="AZ379" s="199"/>
      <c r="BA379" s="199"/>
      <c r="BB379" s="199"/>
      <c r="BC379" s="199"/>
      <c r="BD379" s="199"/>
      <c r="BE379" s="199"/>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c r="CN379" s="143"/>
      <c r="CO379" s="143"/>
      <c r="CP379" s="143"/>
      <c r="CQ379" s="143"/>
      <c r="CR379" s="143"/>
      <c r="CS379" s="143"/>
      <c r="CT379" s="143"/>
      <c r="CU379" s="143"/>
      <c r="CV379" s="143"/>
      <c r="CW379" s="143"/>
      <c r="CX379" s="143"/>
      <c r="CY379" s="143"/>
      <c r="CZ379" s="143"/>
      <c r="DA379" s="143"/>
      <c r="DB379" s="143"/>
      <c r="DC379" s="143"/>
      <c r="DD379" s="143"/>
      <c r="DE379" s="25"/>
    </row>
    <row r="380" spans="1:109" s="198" customFormat="1" ht="41.25" customHeight="1">
      <c r="A380" s="362"/>
      <c r="B380" s="353"/>
      <c r="C380" s="321"/>
      <c r="D380" s="353"/>
      <c r="E380" s="321"/>
      <c r="F380" s="321"/>
      <c r="G380" s="311" t="s">
        <v>803</v>
      </c>
      <c r="H380" s="311" t="s">
        <v>804</v>
      </c>
      <c r="I380" s="312" t="s">
        <v>612</v>
      </c>
      <c r="J380" s="312" t="s">
        <v>981</v>
      </c>
      <c r="K380" s="312" t="s">
        <v>25</v>
      </c>
      <c r="L380" s="139" t="s">
        <v>42</v>
      </c>
      <c r="M380" s="26"/>
      <c r="N380" s="26"/>
      <c r="O380" s="26"/>
      <c r="P380" s="26" t="s">
        <v>36</v>
      </c>
      <c r="Q380" s="26"/>
      <c r="R380" s="26"/>
      <c r="S380" s="26"/>
      <c r="T380" s="26"/>
      <c r="U380" s="26"/>
      <c r="V380" s="26"/>
      <c r="W380" s="189">
        <f t="shared" si="4"/>
        <v>1</v>
      </c>
      <c r="X380" s="199"/>
      <c r="Y380" s="199"/>
      <c r="Z380" s="199"/>
      <c r="AA380" s="199"/>
      <c r="AB380" s="199"/>
      <c r="AC380" s="199"/>
      <c r="AD380" s="199"/>
      <c r="AE380" s="192"/>
      <c r="AF380" s="192"/>
      <c r="AG380" s="192"/>
      <c r="AH380" s="192" t="s">
        <v>898</v>
      </c>
      <c r="AI380" s="199"/>
      <c r="AJ380" s="199"/>
      <c r="AK380" s="199"/>
      <c r="AL380" s="199"/>
      <c r="AM380" s="199"/>
      <c r="AN380" s="199"/>
      <c r="AO380" s="199"/>
      <c r="AP380" s="199"/>
      <c r="AQ380" s="199"/>
      <c r="AR380" s="199"/>
      <c r="AS380" s="199"/>
      <c r="AT380" s="199"/>
      <c r="AU380" s="199"/>
      <c r="AV380" s="199"/>
      <c r="AW380" s="199"/>
      <c r="AX380" s="199"/>
      <c r="AY380" s="199"/>
      <c r="AZ380" s="199"/>
      <c r="BA380" s="199"/>
      <c r="BB380" s="199"/>
      <c r="BC380" s="199"/>
      <c r="BD380" s="199"/>
      <c r="BE380" s="199"/>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c r="CN380" s="143"/>
      <c r="CO380" s="143"/>
      <c r="CP380" s="143"/>
      <c r="CQ380" s="143"/>
      <c r="CR380" s="143"/>
      <c r="CS380" s="143"/>
      <c r="CT380" s="143"/>
      <c r="CU380" s="143"/>
      <c r="CV380" s="143"/>
      <c r="CW380" s="143"/>
      <c r="CX380" s="143"/>
      <c r="CY380" s="143"/>
      <c r="CZ380" s="143"/>
      <c r="DA380" s="143"/>
      <c r="DB380" s="143"/>
      <c r="DC380" s="143"/>
      <c r="DD380" s="143"/>
      <c r="DE380" s="197"/>
    </row>
    <row r="381" spans="1:109" s="198" customFormat="1" ht="41.25" customHeight="1">
      <c r="A381" s="363"/>
      <c r="B381" s="354"/>
      <c r="C381" s="322"/>
      <c r="D381" s="354"/>
      <c r="E381" s="322"/>
      <c r="F381" s="322"/>
      <c r="G381" s="286" t="s">
        <v>1283</v>
      </c>
      <c r="H381" s="311" t="s">
        <v>1537</v>
      </c>
      <c r="I381" s="312" t="s">
        <v>612</v>
      </c>
      <c r="J381" s="312" t="s">
        <v>981</v>
      </c>
      <c r="K381" s="312" t="s">
        <v>25</v>
      </c>
      <c r="L381" s="139" t="s">
        <v>42</v>
      </c>
      <c r="M381" s="26">
        <v>1</v>
      </c>
      <c r="N381" s="26"/>
      <c r="O381" s="26"/>
      <c r="P381" s="26"/>
      <c r="Q381" s="26"/>
      <c r="R381" s="26"/>
      <c r="S381" s="26"/>
      <c r="T381" s="26"/>
      <c r="U381" s="26"/>
      <c r="V381" s="26" t="s">
        <v>36</v>
      </c>
      <c r="W381" s="189">
        <f t="shared" si="4"/>
        <v>1</v>
      </c>
      <c r="X381" s="199"/>
      <c r="Y381" s="199"/>
      <c r="Z381" s="199"/>
      <c r="AA381" s="199"/>
      <c r="AB381" s="199"/>
      <c r="AC381" s="199"/>
      <c r="AD381" s="199"/>
      <c r="AE381" s="199"/>
      <c r="AF381" s="199"/>
      <c r="AG381" s="199"/>
      <c r="AH381" s="199"/>
      <c r="AI381" s="199"/>
      <c r="AJ381" s="199"/>
      <c r="AK381" s="199"/>
      <c r="AL381" s="199"/>
      <c r="AM381" s="199"/>
      <c r="AN381" s="199"/>
      <c r="AO381" s="199"/>
      <c r="AP381" s="199"/>
      <c r="AQ381" s="199"/>
      <c r="AR381" s="199"/>
      <c r="AS381" s="199"/>
      <c r="AT381" s="199"/>
      <c r="AU381" s="199"/>
      <c r="AV381" s="199"/>
      <c r="AW381" s="199"/>
      <c r="AX381" s="199"/>
      <c r="AY381" s="199"/>
      <c r="AZ381" s="199"/>
      <c r="BA381" s="190"/>
      <c r="BB381" s="190"/>
      <c r="BC381" s="194" t="s">
        <v>898</v>
      </c>
      <c r="BD381" s="194"/>
      <c r="BE381" s="194"/>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c r="CN381" s="143"/>
      <c r="CO381" s="143"/>
      <c r="CP381" s="143"/>
      <c r="CQ381" s="143"/>
      <c r="CR381" s="143"/>
      <c r="CS381" s="143"/>
      <c r="CT381" s="143"/>
      <c r="CU381" s="143"/>
      <c r="CV381" s="143"/>
      <c r="CW381" s="143"/>
      <c r="CX381" s="143"/>
      <c r="CY381" s="143"/>
      <c r="CZ381" s="143"/>
      <c r="DA381" s="143"/>
      <c r="DB381" s="143"/>
      <c r="DC381" s="143"/>
      <c r="DD381" s="143"/>
      <c r="DE381" s="197"/>
    </row>
    <row r="382" spans="1:109" s="198" customFormat="1" ht="117" customHeight="1">
      <c r="A382" s="26">
        <v>230</v>
      </c>
      <c r="B382" s="311" t="s">
        <v>1105</v>
      </c>
      <c r="C382" s="312" t="s">
        <v>3</v>
      </c>
      <c r="D382" s="311" t="s">
        <v>407</v>
      </c>
      <c r="E382" s="312" t="s">
        <v>3</v>
      </c>
      <c r="F382" s="312"/>
      <c r="G382" s="311" t="s">
        <v>407</v>
      </c>
      <c r="H382" s="311" t="s">
        <v>805</v>
      </c>
      <c r="I382" s="312" t="s">
        <v>612</v>
      </c>
      <c r="J382" s="312" t="s">
        <v>981</v>
      </c>
      <c r="K382" s="312" t="s">
        <v>25</v>
      </c>
      <c r="L382" s="139" t="s">
        <v>42</v>
      </c>
      <c r="M382" s="26"/>
      <c r="N382" s="26"/>
      <c r="O382" s="26"/>
      <c r="P382" s="26"/>
      <c r="Q382" s="26"/>
      <c r="R382" s="26"/>
      <c r="S382" s="26"/>
      <c r="T382" s="26"/>
      <c r="U382" s="26"/>
      <c r="V382" s="26" t="s">
        <v>36</v>
      </c>
      <c r="W382" s="189">
        <f t="shared" si="4"/>
        <v>1</v>
      </c>
      <c r="X382" s="190"/>
      <c r="Y382" s="190"/>
      <c r="Z382" s="190"/>
      <c r="AA382" s="190"/>
      <c r="AB382" s="190"/>
      <c r="AC382" s="190"/>
      <c r="AD382" s="190"/>
      <c r="AE382" s="190"/>
      <c r="AF382" s="190"/>
      <c r="AG382" s="190"/>
      <c r="AH382" s="190"/>
      <c r="AI382" s="190"/>
      <c r="AJ382" s="190"/>
      <c r="AK382" s="190"/>
      <c r="AL382" s="190"/>
      <c r="AM382" s="190"/>
      <c r="AN382" s="190"/>
      <c r="AO382" s="190"/>
      <c r="AP382" s="190"/>
      <c r="AQ382" s="190"/>
      <c r="AR382" s="190"/>
      <c r="AS382" s="190"/>
      <c r="AT382" s="190"/>
      <c r="AU382" s="190"/>
      <c r="AV382" s="190"/>
      <c r="AW382" s="190"/>
      <c r="AX382" s="190"/>
      <c r="AY382" s="190"/>
      <c r="AZ382" s="190"/>
      <c r="BA382" s="190"/>
      <c r="BB382" s="190"/>
      <c r="BC382" s="194"/>
      <c r="BD382" s="194"/>
      <c r="BE382" s="194"/>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c r="CN382" s="143"/>
      <c r="CO382" s="143"/>
      <c r="CP382" s="143"/>
      <c r="CQ382" s="143"/>
      <c r="CR382" s="143"/>
      <c r="CS382" s="143"/>
      <c r="CT382" s="143"/>
      <c r="CU382" s="143"/>
      <c r="CV382" s="143"/>
      <c r="CW382" s="143"/>
      <c r="CX382" s="143"/>
      <c r="CY382" s="143"/>
      <c r="CZ382" s="143"/>
      <c r="DA382" s="143"/>
      <c r="DB382" s="143"/>
      <c r="DC382" s="143"/>
      <c r="DD382" s="143"/>
      <c r="DE382" s="197"/>
    </row>
    <row r="383" spans="1:109">
      <c r="A383" s="364" t="s">
        <v>7</v>
      </c>
      <c r="B383" s="365"/>
      <c r="C383" s="365"/>
      <c r="D383" s="366"/>
      <c r="E383" s="137" t="s">
        <v>27</v>
      </c>
      <c r="F383" s="137"/>
      <c r="G383" s="137"/>
      <c r="H383" s="137"/>
      <c r="I383" s="137"/>
      <c r="J383" s="137"/>
      <c r="K383" s="137" t="s">
        <v>27</v>
      </c>
      <c r="L383" s="137" t="s">
        <v>27</v>
      </c>
      <c r="M383" s="137" t="s">
        <v>973</v>
      </c>
      <c r="N383" s="137" t="s">
        <v>27</v>
      </c>
      <c r="O383" s="137" t="s">
        <v>27</v>
      </c>
      <c r="P383" s="137" t="s">
        <v>27</v>
      </c>
      <c r="Q383" s="137" t="s">
        <v>27</v>
      </c>
      <c r="R383" s="137" t="s">
        <v>27</v>
      </c>
      <c r="S383" s="137" t="s">
        <v>27</v>
      </c>
      <c r="T383" s="137" t="s">
        <v>27</v>
      </c>
      <c r="U383" s="137" t="s">
        <v>27</v>
      </c>
      <c r="V383" s="137" t="s">
        <v>27</v>
      </c>
      <c r="W383" s="137"/>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c r="CN383" s="143"/>
      <c r="CO383" s="143"/>
      <c r="CP383" s="143"/>
      <c r="CQ383" s="143"/>
      <c r="CR383" s="143"/>
      <c r="CS383" s="143"/>
      <c r="CT383" s="143"/>
      <c r="CU383" s="143"/>
      <c r="CV383" s="143"/>
      <c r="CW383" s="143"/>
      <c r="CX383" s="143"/>
      <c r="CY383" s="143"/>
      <c r="CZ383" s="143"/>
      <c r="DA383" s="143"/>
      <c r="DB383" s="143"/>
      <c r="DC383" s="143"/>
      <c r="DD383" s="143"/>
      <c r="DE383" s="143"/>
    </row>
    <row r="384" spans="1:109">
      <c r="A384" s="364" t="s">
        <v>13</v>
      </c>
      <c r="B384" s="365"/>
      <c r="C384" s="365"/>
      <c r="D384" s="366"/>
      <c r="E384" s="137" t="s">
        <v>27</v>
      </c>
      <c r="F384" s="137"/>
      <c r="G384" s="137"/>
      <c r="H384" s="137"/>
      <c r="I384" s="137"/>
      <c r="J384" s="137"/>
      <c r="K384" s="137" t="s">
        <v>27</v>
      </c>
      <c r="L384" s="137" t="s">
        <v>27</v>
      </c>
      <c r="M384" s="137" t="s">
        <v>457</v>
      </c>
      <c r="N384" s="137" t="s">
        <v>27</v>
      </c>
      <c r="O384" s="137" t="s">
        <v>27</v>
      </c>
      <c r="P384" s="137" t="s">
        <v>27</v>
      </c>
      <c r="Q384" s="137" t="s">
        <v>27</v>
      </c>
      <c r="R384" s="137" t="s">
        <v>27</v>
      </c>
      <c r="S384" s="137" t="s">
        <v>27</v>
      </c>
      <c r="T384" s="137" t="s">
        <v>27</v>
      </c>
      <c r="U384" s="137" t="s">
        <v>27</v>
      </c>
      <c r="V384" s="137" t="s">
        <v>27</v>
      </c>
      <c r="W384" s="137"/>
      <c r="X384" s="137"/>
      <c r="Y384" s="137"/>
      <c r="Z384" s="13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c r="CN384" s="143"/>
      <c r="CO384" s="143"/>
      <c r="CP384" s="143"/>
      <c r="CQ384" s="143"/>
      <c r="CR384" s="143"/>
      <c r="CS384" s="143"/>
      <c r="CT384" s="143"/>
      <c r="CU384" s="143"/>
      <c r="CV384" s="143"/>
      <c r="CW384" s="143"/>
      <c r="CX384" s="143"/>
      <c r="CY384" s="143"/>
      <c r="CZ384" s="143"/>
      <c r="DA384" s="143"/>
      <c r="DB384" s="143"/>
      <c r="DC384" s="143"/>
      <c r="DD384" s="143"/>
      <c r="DE384" s="143"/>
    </row>
    <row r="385" spans="1:109" s="198" customFormat="1" ht="47.25">
      <c r="A385" s="26">
        <v>2</v>
      </c>
      <c r="B385" s="311" t="s">
        <v>410</v>
      </c>
      <c r="C385" s="312" t="s">
        <v>3</v>
      </c>
      <c r="D385" s="311" t="s">
        <v>411</v>
      </c>
      <c r="E385" s="312" t="s">
        <v>3</v>
      </c>
      <c r="F385" s="312"/>
      <c r="G385" s="311" t="s">
        <v>411</v>
      </c>
      <c r="H385" s="311" t="s">
        <v>809</v>
      </c>
      <c r="I385" s="312" t="s">
        <v>612</v>
      </c>
      <c r="J385" s="312" t="s">
        <v>981</v>
      </c>
      <c r="K385" s="312" t="s">
        <v>24</v>
      </c>
      <c r="L385" s="139" t="s">
        <v>42</v>
      </c>
      <c r="M385" s="26"/>
      <c r="N385" s="204"/>
      <c r="O385" s="204"/>
      <c r="P385" s="204"/>
      <c r="Q385" s="204" t="s">
        <v>36</v>
      </c>
      <c r="R385" s="204"/>
      <c r="S385" s="204"/>
      <c r="T385" s="26"/>
      <c r="U385" s="26"/>
      <c r="V385" s="26"/>
      <c r="W385" s="189">
        <f t="shared" si="4"/>
        <v>1</v>
      </c>
      <c r="X385" s="190"/>
      <c r="Y385" s="190"/>
      <c r="Z385" s="190"/>
      <c r="AA385" s="190"/>
      <c r="AB385" s="190"/>
      <c r="AC385" s="190"/>
      <c r="AD385" s="190"/>
      <c r="AE385" s="190"/>
      <c r="AF385" s="190"/>
      <c r="AG385" s="190"/>
      <c r="AH385" s="190"/>
      <c r="AI385" s="193"/>
      <c r="AJ385" s="193"/>
      <c r="AK385" s="193"/>
      <c r="AL385" s="193"/>
      <c r="AM385" s="193"/>
      <c r="AN385" s="190"/>
      <c r="AO385" s="190"/>
      <c r="AP385" s="190"/>
      <c r="AQ385" s="190"/>
      <c r="AR385" s="190"/>
      <c r="AS385" s="190"/>
      <c r="AT385" s="190"/>
      <c r="AU385" s="190"/>
      <c r="AV385" s="190"/>
      <c r="AW385" s="190"/>
      <c r="AX385" s="190"/>
      <c r="AY385" s="190"/>
      <c r="AZ385" s="190"/>
      <c r="BA385" s="190"/>
      <c r="BB385" s="190"/>
      <c r="BC385" s="190"/>
      <c r="BD385" s="190"/>
      <c r="BE385" s="190"/>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c r="CN385" s="143"/>
      <c r="CO385" s="143"/>
      <c r="CP385" s="143"/>
      <c r="CQ385" s="143"/>
      <c r="CR385" s="143"/>
      <c r="CS385" s="143"/>
      <c r="CT385" s="143"/>
      <c r="CU385" s="143"/>
      <c r="CV385" s="143"/>
      <c r="CW385" s="143"/>
      <c r="CX385" s="143"/>
      <c r="CY385" s="143"/>
      <c r="CZ385" s="143"/>
      <c r="DA385" s="143"/>
      <c r="DB385" s="143"/>
      <c r="DC385" s="143"/>
      <c r="DD385" s="143"/>
      <c r="DE385" s="197"/>
    </row>
    <row r="386" spans="1:109" s="198" customFormat="1" ht="31.5">
      <c r="A386" s="26">
        <v>5</v>
      </c>
      <c r="B386" s="311" t="s">
        <v>1106</v>
      </c>
      <c r="C386" s="312" t="s">
        <v>3</v>
      </c>
      <c r="D386" s="311" t="s">
        <v>1107</v>
      </c>
      <c r="E386" s="312" t="s">
        <v>3</v>
      </c>
      <c r="F386" s="312"/>
      <c r="G386" s="311" t="s">
        <v>1107</v>
      </c>
      <c r="H386" s="311" t="s">
        <v>807</v>
      </c>
      <c r="I386" s="312"/>
      <c r="J386" s="312"/>
      <c r="K386" s="312" t="s">
        <v>24</v>
      </c>
      <c r="L386" s="139" t="s">
        <v>42</v>
      </c>
      <c r="M386" s="26"/>
      <c r="N386" s="204"/>
      <c r="O386" s="204" t="s">
        <v>36</v>
      </c>
      <c r="P386" s="204"/>
      <c r="Q386" s="204"/>
      <c r="R386" s="204"/>
      <c r="S386" s="204"/>
      <c r="T386" s="26"/>
      <c r="U386" s="26"/>
      <c r="V386" s="26"/>
      <c r="W386" s="189">
        <f t="shared" si="4"/>
        <v>1</v>
      </c>
      <c r="X386" s="190"/>
      <c r="Y386" s="190"/>
      <c r="Z386" s="190"/>
      <c r="AA386" s="190"/>
      <c r="AB386" s="191"/>
      <c r="AC386" s="191"/>
      <c r="AD386" s="191"/>
      <c r="AE386" s="190"/>
      <c r="AF386" s="190"/>
      <c r="AG386" s="190"/>
      <c r="AH386" s="190"/>
      <c r="AI386" s="193"/>
      <c r="AJ386" s="193"/>
      <c r="AK386" s="193"/>
      <c r="AL386" s="193"/>
      <c r="AM386" s="193"/>
      <c r="AN386" s="190"/>
      <c r="AO386" s="190"/>
      <c r="AP386" s="190"/>
      <c r="AQ386" s="190"/>
      <c r="AR386" s="190"/>
      <c r="AS386" s="190"/>
      <c r="AT386" s="190"/>
      <c r="AU386" s="190"/>
      <c r="AV386" s="190"/>
      <c r="AW386" s="190"/>
      <c r="AX386" s="190"/>
      <c r="AY386" s="190"/>
      <c r="AZ386" s="190"/>
      <c r="BA386" s="190"/>
      <c r="BB386" s="190"/>
      <c r="BC386" s="190"/>
      <c r="BD386" s="190"/>
      <c r="BE386" s="190"/>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c r="CN386" s="143"/>
      <c r="CO386" s="143"/>
      <c r="CP386" s="143"/>
      <c r="CQ386" s="143"/>
      <c r="CR386" s="143"/>
      <c r="CS386" s="143"/>
      <c r="CT386" s="143"/>
      <c r="CU386" s="143"/>
      <c r="CV386" s="143"/>
      <c r="CW386" s="143"/>
      <c r="CX386" s="143"/>
      <c r="CY386" s="143"/>
      <c r="CZ386" s="143"/>
      <c r="DA386" s="143"/>
      <c r="DB386" s="143"/>
      <c r="DC386" s="143"/>
      <c r="DD386" s="143"/>
      <c r="DE386" s="197"/>
    </row>
    <row r="387" spans="1:109" s="198" customFormat="1" ht="47.25">
      <c r="A387" s="26">
        <v>8</v>
      </c>
      <c r="B387" s="8" t="s">
        <v>412</v>
      </c>
      <c r="C387" s="312" t="s">
        <v>1</v>
      </c>
      <c r="D387" s="8" t="s">
        <v>413</v>
      </c>
      <c r="E387" s="312" t="s">
        <v>1</v>
      </c>
      <c r="F387" s="312"/>
      <c r="G387" s="51" t="s">
        <v>413</v>
      </c>
      <c r="H387" s="51" t="s">
        <v>810</v>
      </c>
      <c r="I387" s="312" t="s">
        <v>612</v>
      </c>
      <c r="J387" s="312" t="s">
        <v>981</v>
      </c>
      <c r="K387" s="312" t="s">
        <v>24</v>
      </c>
      <c r="L387" s="139" t="s">
        <v>42</v>
      </c>
      <c r="M387" s="26"/>
      <c r="N387" s="204"/>
      <c r="O387" s="204"/>
      <c r="P387" s="204"/>
      <c r="Q387" s="204"/>
      <c r="R387" s="204"/>
      <c r="S387" s="204" t="s">
        <v>36</v>
      </c>
      <c r="T387" s="26"/>
      <c r="U387" s="26"/>
      <c r="V387" s="26"/>
      <c r="W387" s="189">
        <f t="shared" si="4"/>
        <v>1</v>
      </c>
      <c r="X387" s="199"/>
      <c r="Y387" s="199"/>
      <c r="Z387" s="199"/>
      <c r="AA387" s="199"/>
      <c r="AB387" s="199"/>
      <c r="AC387" s="199"/>
      <c r="AD387" s="199"/>
      <c r="AE387" s="192"/>
      <c r="AF387" s="192"/>
      <c r="AG387" s="192"/>
      <c r="AH387" s="192"/>
      <c r="AI387" s="199"/>
      <c r="AJ387" s="199"/>
      <c r="AK387" s="199"/>
      <c r="AL387" s="199"/>
      <c r="AM387" s="199"/>
      <c r="AN387" s="199"/>
      <c r="AO387" s="199"/>
      <c r="AP387" s="199"/>
      <c r="AQ387" s="199"/>
      <c r="AR387" s="199"/>
      <c r="AS387" s="199"/>
      <c r="AT387" s="205"/>
      <c r="AU387" s="205"/>
      <c r="AV387" s="205"/>
      <c r="AW387" s="205"/>
      <c r="AX387" s="199"/>
      <c r="AY387" s="199"/>
      <c r="AZ387" s="199"/>
      <c r="BA387" s="199"/>
      <c r="BB387" s="199"/>
      <c r="BC387" s="199"/>
      <c r="BD387" s="199"/>
      <c r="BE387" s="199"/>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c r="CN387" s="143"/>
      <c r="CO387" s="143"/>
      <c r="CP387" s="143"/>
      <c r="CQ387" s="143"/>
      <c r="CR387" s="143"/>
      <c r="CS387" s="143"/>
      <c r="CT387" s="143"/>
      <c r="CU387" s="143"/>
      <c r="CV387" s="143"/>
      <c r="CW387" s="143"/>
      <c r="CX387" s="143"/>
      <c r="CY387" s="143"/>
      <c r="CZ387" s="143"/>
      <c r="DA387" s="143"/>
      <c r="DB387" s="143"/>
      <c r="DC387" s="143"/>
      <c r="DD387" s="143"/>
      <c r="DE387" s="197"/>
    </row>
    <row r="388" spans="1:109" s="198" customFormat="1" ht="47.25">
      <c r="A388" s="26">
        <v>11</v>
      </c>
      <c r="B388" s="288" t="s">
        <v>1108</v>
      </c>
      <c r="C388" s="284" t="s">
        <v>3</v>
      </c>
      <c r="D388" s="311" t="s">
        <v>1109</v>
      </c>
      <c r="E388" s="312" t="s">
        <v>3</v>
      </c>
      <c r="F388" s="312"/>
      <c r="G388" s="311" t="s">
        <v>808</v>
      </c>
      <c r="H388" s="311" t="s">
        <v>811</v>
      </c>
      <c r="I388" s="312" t="s">
        <v>612</v>
      </c>
      <c r="J388" s="312" t="s">
        <v>981</v>
      </c>
      <c r="K388" s="312" t="s">
        <v>24</v>
      </c>
      <c r="L388" s="139" t="s">
        <v>42</v>
      </c>
      <c r="M388" s="26"/>
      <c r="N388" s="204"/>
      <c r="O388" s="204"/>
      <c r="P388" s="204"/>
      <c r="Q388" s="204"/>
      <c r="R388" s="204" t="s">
        <v>36</v>
      </c>
      <c r="S388" s="204"/>
      <c r="T388" s="26"/>
      <c r="U388" s="26"/>
      <c r="V388" s="26"/>
      <c r="W388" s="189">
        <f t="shared" si="4"/>
        <v>1</v>
      </c>
      <c r="X388" s="190"/>
      <c r="Y388" s="190"/>
      <c r="Z388" s="190"/>
      <c r="AA388" s="190"/>
      <c r="AB388" s="190"/>
      <c r="AC388" s="190"/>
      <c r="AD388" s="190"/>
      <c r="AE388" s="190"/>
      <c r="AF388" s="190"/>
      <c r="AG388" s="190"/>
      <c r="AH388" s="190"/>
      <c r="AI388" s="190"/>
      <c r="AJ388" s="190"/>
      <c r="AK388" s="190"/>
      <c r="AL388" s="190"/>
      <c r="AM388" s="190"/>
      <c r="AN388" s="194"/>
      <c r="AO388" s="194"/>
      <c r="AP388" s="194"/>
      <c r="AQ388" s="194"/>
      <c r="AR388" s="194"/>
      <c r="AS388" s="194"/>
      <c r="AT388" s="190"/>
      <c r="AU388" s="190"/>
      <c r="AV388" s="190"/>
      <c r="AW388" s="190"/>
      <c r="AX388" s="190"/>
      <c r="AY388" s="190"/>
      <c r="AZ388" s="190"/>
      <c r="BA388" s="190"/>
      <c r="BB388" s="190"/>
      <c r="BC388" s="190"/>
      <c r="BD388" s="190"/>
      <c r="BE388" s="190"/>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c r="CN388" s="143"/>
      <c r="CO388" s="143"/>
      <c r="CP388" s="143"/>
      <c r="CQ388" s="143"/>
      <c r="CR388" s="143"/>
      <c r="CS388" s="143"/>
      <c r="CT388" s="143"/>
      <c r="CU388" s="143"/>
      <c r="CV388" s="143"/>
      <c r="CW388" s="143"/>
      <c r="CX388" s="143"/>
      <c r="CY388" s="143"/>
      <c r="CZ388" s="143"/>
      <c r="DA388" s="143"/>
      <c r="DB388" s="143"/>
      <c r="DC388" s="143"/>
      <c r="DD388" s="143"/>
      <c r="DE388" s="197"/>
    </row>
    <row r="389" spans="1:109" s="198" customFormat="1" ht="35.25" customHeight="1">
      <c r="A389" s="361">
        <v>12</v>
      </c>
      <c r="B389" s="352" t="s">
        <v>1110</v>
      </c>
      <c r="C389" s="320" t="s">
        <v>3</v>
      </c>
      <c r="D389" s="352" t="s">
        <v>1111</v>
      </c>
      <c r="E389" s="320" t="s">
        <v>3</v>
      </c>
      <c r="F389" s="320"/>
      <c r="G389" s="320" t="s">
        <v>414</v>
      </c>
      <c r="H389" s="226" t="s">
        <v>1388</v>
      </c>
      <c r="I389" s="312" t="s">
        <v>612</v>
      </c>
      <c r="J389" s="312" t="s">
        <v>981</v>
      </c>
      <c r="K389" s="312" t="s">
        <v>24</v>
      </c>
      <c r="L389" s="139" t="s">
        <v>42</v>
      </c>
      <c r="M389" s="26">
        <v>1</v>
      </c>
      <c r="N389" s="26" t="s">
        <v>36</v>
      </c>
      <c r="O389" s="26"/>
      <c r="P389" s="26"/>
      <c r="Q389" s="26"/>
      <c r="R389" s="26"/>
      <c r="S389" s="26"/>
      <c r="T389" s="26"/>
      <c r="U389" s="26"/>
      <c r="V389" s="26"/>
      <c r="W389" s="189">
        <f t="shared" si="4"/>
        <v>1</v>
      </c>
      <c r="X389" s="70"/>
      <c r="Y389" s="70" t="s">
        <v>900</v>
      </c>
      <c r="Z389" s="70"/>
      <c r="AA389" s="70"/>
      <c r="AB389" s="190"/>
      <c r="AC389" s="190"/>
      <c r="AD389" s="190"/>
      <c r="AE389" s="190"/>
      <c r="AF389" s="190"/>
      <c r="AG389" s="190"/>
      <c r="AH389" s="190"/>
      <c r="AI389" s="190"/>
      <c r="AJ389" s="190"/>
      <c r="AK389" s="190"/>
      <c r="AL389" s="190"/>
      <c r="AM389" s="190"/>
      <c r="AN389" s="190"/>
      <c r="AO389" s="190"/>
      <c r="AP389" s="190"/>
      <c r="AQ389" s="190"/>
      <c r="AR389" s="190"/>
      <c r="AS389" s="190"/>
      <c r="AT389" s="190"/>
      <c r="AU389" s="190"/>
      <c r="AV389" s="190"/>
      <c r="AW389" s="190"/>
      <c r="AX389" s="190"/>
      <c r="AY389" s="190"/>
      <c r="AZ389" s="190"/>
      <c r="BA389" s="190"/>
      <c r="BB389" s="190"/>
      <c r="BC389" s="190"/>
      <c r="BD389" s="190"/>
      <c r="BE389" s="190"/>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c r="CN389" s="143"/>
      <c r="CO389" s="143"/>
      <c r="CP389" s="143"/>
      <c r="CQ389" s="143"/>
      <c r="CR389" s="143"/>
      <c r="CS389" s="143"/>
      <c r="CT389" s="143"/>
      <c r="CU389" s="143"/>
      <c r="CV389" s="143"/>
      <c r="CW389" s="143"/>
      <c r="CX389" s="143"/>
      <c r="CY389" s="143"/>
      <c r="CZ389" s="143"/>
      <c r="DA389" s="143"/>
      <c r="DB389" s="143"/>
      <c r="DC389" s="143"/>
      <c r="DD389" s="143"/>
      <c r="DE389" s="197"/>
    </row>
    <row r="390" spans="1:109" s="198" customFormat="1" ht="31.5">
      <c r="A390" s="362"/>
      <c r="B390" s="353"/>
      <c r="C390" s="321"/>
      <c r="D390" s="353"/>
      <c r="E390" s="321"/>
      <c r="F390" s="321"/>
      <c r="G390" s="321"/>
      <c r="H390" s="226" t="s">
        <v>816</v>
      </c>
      <c r="I390" s="312" t="s">
        <v>612</v>
      </c>
      <c r="J390" s="312" t="s">
        <v>981</v>
      </c>
      <c r="K390" s="312" t="s">
        <v>24</v>
      </c>
      <c r="L390" s="139" t="s">
        <v>42</v>
      </c>
      <c r="M390" s="26">
        <v>1</v>
      </c>
      <c r="N390" s="26"/>
      <c r="O390" s="26" t="s">
        <v>36</v>
      </c>
      <c r="P390" s="26"/>
      <c r="Q390" s="26"/>
      <c r="R390" s="26"/>
      <c r="S390" s="26"/>
      <c r="T390" s="26"/>
      <c r="U390" s="26"/>
      <c r="V390" s="26"/>
      <c r="W390" s="189">
        <f t="shared" si="4"/>
        <v>1</v>
      </c>
      <c r="X390" s="190"/>
      <c r="Y390" s="190"/>
      <c r="Z390" s="190"/>
      <c r="AA390" s="190"/>
      <c r="AB390" s="191" t="s">
        <v>900</v>
      </c>
      <c r="AC390" s="191"/>
      <c r="AD390" s="191"/>
      <c r="AE390" s="190"/>
      <c r="AF390" s="190"/>
      <c r="AG390" s="190"/>
      <c r="AH390" s="190"/>
      <c r="AI390" s="190"/>
      <c r="AJ390" s="190"/>
      <c r="AK390" s="190"/>
      <c r="AL390" s="190"/>
      <c r="AM390" s="190"/>
      <c r="AN390" s="190"/>
      <c r="AO390" s="190"/>
      <c r="AP390" s="190"/>
      <c r="AQ390" s="190"/>
      <c r="AR390" s="190"/>
      <c r="AS390" s="190"/>
      <c r="AT390" s="190"/>
      <c r="AU390" s="190"/>
      <c r="AV390" s="190"/>
      <c r="AW390" s="190"/>
      <c r="AX390" s="190"/>
      <c r="AY390" s="190"/>
      <c r="AZ390" s="190"/>
      <c r="BA390" s="190"/>
      <c r="BB390" s="190"/>
      <c r="BC390" s="190"/>
      <c r="BD390" s="190"/>
      <c r="BE390" s="190"/>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c r="CN390" s="143"/>
      <c r="CO390" s="143"/>
      <c r="CP390" s="143"/>
      <c r="CQ390" s="143"/>
      <c r="CR390" s="143"/>
      <c r="CS390" s="143"/>
      <c r="CT390" s="143"/>
      <c r="CU390" s="143"/>
      <c r="CV390" s="143"/>
      <c r="CW390" s="143"/>
      <c r="CX390" s="143"/>
      <c r="CY390" s="143"/>
      <c r="CZ390" s="143"/>
      <c r="DA390" s="143"/>
      <c r="DB390" s="143"/>
      <c r="DC390" s="143"/>
      <c r="DD390" s="143"/>
      <c r="DE390" s="197"/>
    </row>
    <row r="391" spans="1:109" s="198" customFormat="1" ht="31.5">
      <c r="A391" s="362"/>
      <c r="B391" s="353"/>
      <c r="C391" s="321"/>
      <c r="D391" s="353"/>
      <c r="E391" s="321"/>
      <c r="F391" s="321"/>
      <c r="G391" s="321"/>
      <c r="H391" s="226" t="s">
        <v>817</v>
      </c>
      <c r="I391" s="312" t="s">
        <v>612</v>
      </c>
      <c r="J391" s="312" t="s">
        <v>981</v>
      </c>
      <c r="K391" s="312" t="s">
        <v>24</v>
      </c>
      <c r="L391" s="139" t="s">
        <v>42</v>
      </c>
      <c r="M391" s="26">
        <v>1</v>
      </c>
      <c r="N391" s="26"/>
      <c r="O391" s="26"/>
      <c r="P391" s="26" t="s">
        <v>36</v>
      </c>
      <c r="Q391" s="26"/>
      <c r="R391" s="26"/>
      <c r="S391" s="26"/>
      <c r="T391" s="26"/>
      <c r="U391" s="26"/>
      <c r="V391" s="26"/>
      <c r="W391" s="189">
        <f t="shared" si="4"/>
        <v>1</v>
      </c>
      <c r="X391" s="190"/>
      <c r="Y391" s="190"/>
      <c r="Z391" s="190"/>
      <c r="AA391" s="190"/>
      <c r="AB391" s="190"/>
      <c r="AC391" s="190"/>
      <c r="AD391" s="190"/>
      <c r="AE391" s="192" t="s">
        <v>900</v>
      </c>
      <c r="AF391" s="192"/>
      <c r="AG391" s="192"/>
      <c r="AH391" s="192"/>
      <c r="AI391" s="190"/>
      <c r="AJ391" s="190"/>
      <c r="AK391" s="190"/>
      <c r="AL391" s="190"/>
      <c r="AM391" s="190"/>
      <c r="AN391" s="190"/>
      <c r="AO391" s="190"/>
      <c r="AP391" s="190"/>
      <c r="AQ391" s="190"/>
      <c r="AR391" s="190"/>
      <c r="AS391" s="190"/>
      <c r="AT391" s="190"/>
      <c r="AU391" s="190"/>
      <c r="AV391" s="190"/>
      <c r="AW391" s="190"/>
      <c r="AX391" s="190"/>
      <c r="AY391" s="190"/>
      <c r="AZ391" s="190"/>
      <c r="BA391" s="190"/>
      <c r="BB391" s="190"/>
      <c r="BC391" s="190"/>
      <c r="BD391" s="190"/>
      <c r="BE391" s="190"/>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c r="CN391" s="143"/>
      <c r="CO391" s="143"/>
      <c r="CP391" s="143"/>
      <c r="CQ391" s="143"/>
      <c r="CR391" s="143"/>
      <c r="CS391" s="143"/>
      <c r="CT391" s="143"/>
      <c r="CU391" s="143"/>
      <c r="CV391" s="143"/>
      <c r="CW391" s="143"/>
      <c r="CX391" s="143"/>
      <c r="CY391" s="143"/>
      <c r="CZ391" s="143"/>
      <c r="DA391" s="143"/>
      <c r="DB391" s="143"/>
      <c r="DC391" s="143"/>
      <c r="DD391" s="143"/>
      <c r="DE391" s="197"/>
    </row>
    <row r="392" spans="1:109" s="198" customFormat="1" ht="31.5">
      <c r="A392" s="362"/>
      <c r="B392" s="353"/>
      <c r="C392" s="321"/>
      <c r="D392" s="353"/>
      <c r="E392" s="321"/>
      <c r="F392" s="321"/>
      <c r="G392" s="321"/>
      <c r="H392" s="311" t="s">
        <v>812</v>
      </c>
      <c r="I392" s="312" t="s">
        <v>612</v>
      </c>
      <c r="J392" s="312" t="s">
        <v>981</v>
      </c>
      <c r="K392" s="312" t="s">
        <v>24</v>
      </c>
      <c r="L392" s="139" t="s">
        <v>42</v>
      </c>
      <c r="M392" s="26">
        <v>1</v>
      </c>
      <c r="N392" s="26"/>
      <c r="O392" s="26"/>
      <c r="P392" s="26"/>
      <c r="Q392" s="26"/>
      <c r="R392" s="26"/>
      <c r="S392" s="26" t="s">
        <v>36</v>
      </c>
      <c r="T392" s="26"/>
      <c r="U392" s="26"/>
      <c r="V392" s="26"/>
      <c r="W392" s="189">
        <f t="shared" si="4"/>
        <v>1</v>
      </c>
      <c r="X392" s="190"/>
      <c r="Y392" s="190"/>
      <c r="Z392" s="190"/>
      <c r="AA392" s="190"/>
      <c r="AB392" s="190"/>
      <c r="AC392" s="190"/>
      <c r="AD392" s="190"/>
      <c r="AE392" s="190"/>
      <c r="AF392" s="190"/>
      <c r="AG392" s="190"/>
      <c r="AH392" s="190"/>
      <c r="AI392" s="190"/>
      <c r="AJ392" s="190"/>
      <c r="AK392" s="190"/>
      <c r="AL392" s="190"/>
      <c r="AM392" s="190"/>
      <c r="AN392" s="190"/>
      <c r="AO392" s="190"/>
      <c r="AP392" s="190"/>
      <c r="AQ392" s="190"/>
      <c r="AR392" s="190"/>
      <c r="AS392" s="190"/>
      <c r="AT392" s="70"/>
      <c r="AU392" s="70"/>
      <c r="AV392" s="70" t="s">
        <v>900</v>
      </c>
      <c r="AW392" s="70"/>
      <c r="AX392" s="190"/>
      <c r="AY392" s="190"/>
      <c r="AZ392" s="190"/>
      <c r="BA392" s="190"/>
      <c r="BB392" s="190"/>
      <c r="BC392" s="190"/>
      <c r="BD392" s="190"/>
      <c r="BE392" s="190"/>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c r="CN392" s="143"/>
      <c r="CO392" s="143"/>
      <c r="CP392" s="143"/>
      <c r="CQ392" s="143"/>
      <c r="CR392" s="143"/>
      <c r="CS392" s="143"/>
      <c r="CT392" s="143"/>
      <c r="CU392" s="143"/>
      <c r="CV392" s="143"/>
      <c r="CW392" s="143"/>
      <c r="CX392" s="143"/>
      <c r="CY392" s="143"/>
      <c r="CZ392" s="143"/>
      <c r="DA392" s="143"/>
      <c r="DB392" s="143"/>
      <c r="DC392" s="143"/>
      <c r="DD392" s="143"/>
      <c r="DE392" s="197"/>
    </row>
    <row r="393" spans="1:109" s="198" customFormat="1" ht="31.5">
      <c r="A393" s="362"/>
      <c r="B393" s="353"/>
      <c r="C393" s="321"/>
      <c r="D393" s="353"/>
      <c r="E393" s="321"/>
      <c r="F393" s="321"/>
      <c r="G393" s="321"/>
      <c r="H393" s="311" t="s">
        <v>813</v>
      </c>
      <c r="I393" s="312" t="s">
        <v>612</v>
      </c>
      <c r="J393" s="312" t="s">
        <v>981</v>
      </c>
      <c r="K393" s="312" t="s">
        <v>24</v>
      </c>
      <c r="L393" s="139" t="s">
        <v>42</v>
      </c>
      <c r="M393" s="26">
        <v>1</v>
      </c>
      <c r="N393" s="26"/>
      <c r="O393" s="26"/>
      <c r="P393" s="26"/>
      <c r="Q393" s="26"/>
      <c r="R393" s="26" t="s">
        <v>36</v>
      </c>
      <c r="S393" s="26"/>
      <c r="T393" s="26"/>
      <c r="U393" s="26"/>
      <c r="V393" s="26"/>
      <c r="W393" s="189">
        <f t="shared" si="4"/>
        <v>1</v>
      </c>
      <c r="X393" s="190"/>
      <c r="Y393" s="190"/>
      <c r="Z393" s="190"/>
      <c r="AA393" s="190"/>
      <c r="AB393" s="190"/>
      <c r="AC393" s="190"/>
      <c r="AD393" s="190"/>
      <c r="AE393" s="190"/>
      <c r="AF393" s="190"/>
      <c r="AG393" s="190"/>
      <c r="AH393" s="190"/>
      <c r="AI393" s="190"/>
      <c r="AJ393" s="190"/>
      <c r="AK393" s="190"/>
      <c r="AL393" s="190"/>
      <c r="AM393" s="190"/>
      <c r="AN393" s="194"/>
      <c r="AO393" s="194"/>
      <c r="AP393" s="194"/>
      <c r="AQ393" s="194" t="s">
        <v>900</v>
      </c>
      <c r="AR393" s="194"/>
      <c r="AS393" s="194"/>
      <c r="AT393" s="190"/>
      <c r="AU393" s="190"/>
      <c r="AV393" s="190"/>
      <c r="AW393" s="190"/>
      <c r="AX393" s="190"/>
      <c r="AY393" s="190"/>
      <c r="AZ393" s="190"/>
      <c r="BA393" s="190"/>
      <c r="BB393" s="190"/>
      <c r="BC393" s="190"/>
      <c r="BD393" s="190"/>
      <c r="BE393" s="190"/>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c r="CN393" s="143"/>
      <c r="CO393" s="143"/>
      <c r="CP393" s="143"/>
      <c r="CQ393" s="143"/>
      <c r="CR393" s="143"/>
      <c r="CS393" s="143"/>
      <c r="CT393" s="143"/>
      <c r="CU393" s="143"/>
      <c r="CV393" s="143"/>
      <c r="CW393" s="143"/>
      <c r="CX393" s="143"/>
      <c r="CY393" s="143"/>
      <c r="CZ393" s="143"/>
      <c r="DA393" s="143"/>
      <c r="DB393" s="143"/>
      <c r="DC393" s="143"/>
      <c r="DD393" s="143"/>
      <c r="DE393" s="197"/>
    </row>
    <row r="394" spans="1:109" s="198" customFormat="1" ht="31.5">
      <c r="A394" s="362"/>
      <c r="B394" s="353"/>
      <c r="C394" s="321"/>
      <c r="D394" s="353"/>
      <c r="E394" s="321"/>
      <c r="F394" s="321"/>
      <c r="G394" s="321"/>
      <c r="H394" s="311" t="s">
        <v>818</v>
      </c>
      <c r="I394" s="312" t="s">
        <v>612</v>
      </c>
      <c r="J394" s="312" t="s">
        <v>981</v>
      </c>
      <c r="K394" s="312" t="s">
        <v>24</v>
      </c>
      <c r="L394" s="139" t="s">
        <v>42</v>
      </c>
      <c r="M394" s="26">
        <v>1</v>
      </c>
      <c r="N394" s="26"/>
      <c r="O394" s="26"/>
      <c r="P394" s="26"/>
      <c r="Q394" s="26"/>
      <c r="R394" s="26"/>
      <c r="S394" s="26"/>
      <c r="T394" s="26" t="s">
        <v>36</v>
      </c>
      <c r="U394" s="26"/>
      <c r="V394" s="26"/>
      <c r="W394" s="189">
        <f t="shared" si="4"/>
        <v>1</v>
      </c>
      <c r="X394" s="190"/>
      <c r="Y394" s="190"/>
      <c r="Z394" s="190"/>
      <c r="AA394" s="190"/>
      <c r="AB394" s="190"/>
      <c r="AC394" s="190"/>
      <c r="AD394" s="190"/>
      <c r="AE394" s="190"/>
      <c r="AF394" s="190"/>
      <c r="AG394" s="190"/>
      <c r="AH394" s="190"/>
      <c r="AI394" s="190"/>
      <c r="AJ394" s="190"/>
      <c r="AK394" s="190"/>
      <c r="AL394" s="190"/>
      <c r="AM394" s="190"/>
      <c r="AN394" s="190"/>
      <c r="AO394" s="190"/>
      <c r="AP394" s="190"/>
      <c r="AQ394" s="190"/>
      <c r="AR394" s="190"/>
      <c r="AS394" s="190"/>
      <c r="AT394" s="190"/>
      <c r="AU394" s="190"/>
      <c r="AV394" s="190"/>
      <c r="AW394" s="190"/>
      <c r="AX394" s="195" t="s">
        <v>900</v>
      </c>
      <c r="AY394" s="195"/>
      <c r="AZ394" s="195"/>
      <c r="BA394" s="190"/>
      <c r="BB394" s="190"/>
      <c r="BC394" s="190"/>
      <c r="BD394" s="190"/>
      <c r="BE394" s="190"/>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c r="CN394" s="143"/>
      <c r="CO394" s="143"/>
      <c r="CP394" s="143"/>
      <c r="CQ394" s="143"/>
      <c r="CR394" s="143"/>
      <c r="CS394" s="143"/>
      <c r="CT394" s="143"/>
      <c r="CU394" s="143"/>
      <c r="CV394" s="143"/>
      <c r="CW394" s="143"/>
      <c r="CX394" s="143"/>
      <c r="CY394" s="143"/>
      <c r="CZ394" s="143"/>
      <c r="DA394" s="143"/>
      <c r="DB394" s="143"/>
      <c r="DC394" s="143"/>
      <c r="DD394" s="143"/>
      <c r="DE394" s="197"/>
    </row>
    <row r="395" spans="1:109" s="198" customFormat="1" ht="31.5">
      <c r="A395" s="362"/>
      <c r="B395" s="353"/>
      <c r="C395" s="321"/>
      <c r="D395" s="353"/>
      <c r="E395" s="321"/>
      <c r="F395" s="321"/>
      <c r="G395" s="321"/>
      <c r="H395" s="311" t="s">
        <v>814</v>
      </c>
      <c r="I395" s="312" t="s">
        <v>612</v>
      </c>
      <c r="J395" s="312" t="s">
        <v>981</v>
      </c>
      <c r="K395" s="312" t="s">
        <v>24</v>
      </c>
      <c r="L395" s="139" t="s">
        <v>42</v>
      </c>
      <c r="M395" s="26">
        <v>1</v>
      </c>
      <c r="N395" s="26"/>
      <c r="O395" s="26"/>
      <c r="P395" s="26"/>
      <c r="Q395" s="26"/>
      <c r="R395" s="26"/>
      <c r="S395" s="26"/>
      <c r="T395" s="26"/>
      <c r="U395" s="26" t="s">
        <v>36</v>
      </c>
      <c r="V395" s="26"/>
      <c r="W395" s="189">
        <f t="shared" si="4"/>
        <v>1</v>
      </c>
      <c r="X395" s="190"/>
      <c r="Y395" s="190"/>
      <c r="Z395" s="190"/>
      <c r="AA395" s="190"/>
      <c r="AB395" s="190"/>
      <c r="AC395" s="190"/>
      <c r="AD395" s="190"/>
      <c r="AE395" s="190"/>
      <c r="AF395" s="190"/>
      <c r="AG395" s="190"/>
      <c r="AH395" s="190"/>
      <c r="AI395" s="190"/>
      <c r="AJ395" s="190"/>
      <c r="AK395" s="190"/>
      <c r="AL395" s="190"/>
      <c r="AM395" s="190"/>
      <c r="AN395" s="190"/>
      <c r="AO395" s="190"/>
      <c r="AP395" s="190"/>
      <c r="AQ395" s="190"/>
      <c r="AR395" s="190"/>
      <c r="AS395" s="190"/>
      <c r="AT395" s="190"/>
      <c r="AU395" s="190"/>
      <c r="AV395" s="190"/>
      <c r="AW395" s="190"/>
      <c r="AX395" s="190"/>
      <c r="AY395" s="190"/>
      <c r="AZ395" s="190"/>
      <c r="BA395" s="196"/>
      <c r="BB395" s="196"/>
      <c r="BC395" s="190"/>
      <c r="BD395" s="190"/>
      <c r="BE395" s="190"/>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c r="CN395" s="143"/>
      <c r="CO395" s="143"/>
      <c r="CP395" s="143"/>
      <c r="CQ395" s="143"/>
      <c r="CR395" s="143"/>
      <c r="CS395" s="143"/>
      <c r="CT395" s="143"/>
      <c r="CU395" s="143"/>
      <c r="CV395" s="143"/>
      <c r="CW395" s="143"/>
      <c r="CX395" s="143"/>
      <c r="CY395" s="143"/>
      <c r="CZ395" s="143"/>
      <c r="DA395" s="143"/>
      <c r="DB395" s="143"/>
      <c r="DC395" s="143"/>
      <c r="DD395" s="143"/>
      <c r="DE395" s="197"/>
    </row>
    <row r="396" spans="1:109" s="198" customFormat="1" ht="31.5">
      <c r="A396" s="363"/>
      <c r="B396" s="354"/>
      <c r="C396" s="322"/>
      <c r="D396" s="354"/>
      <c r="E396" s="322"/>
      <c r="F396" s="322"/>
      <c r="G396" s="322"/>
      <c r="H396" s="311" t="s">
        <v>815</v>
      </c>
      <c r="I396" s="312" t="s">
        <v>612</v>
      </c>
      <c r="J396" s="312" t="s">
        <v>981</v>
      </c>
      <c r="K396" s="312" t="s">
        <v>24</v>
      </c>
      <c r="L396" s="139" t="s">
        <v>42</v>
      </c>
      <c r="M396" s="26"/>
      <c r="N396" s="26"/>
      <c r="O396" s="26"/>
      <c r="P396" s="26"/>
      <c r="Q396" s="26"/>
      <c r="R396" s="26"/>
      <c r="S396" s="26"/>
      <c r="T396" s="26"/>
      <c r="U396" s="26"/>
      <c r="V396" s="26" t="s">
        <v>36</v>
      </c>
      <c r="W396" s="189">
        <f t="shared" si="4"/>
        <v>1</v>
      </c>
      <c r="X396" s="190"/>
      <c r="Y396" s="190"/>
      <c r="Z396" s="190"/>
      <c r="AA396" s="190"/>
      <c r="AB396" s="190"/>
      <c r="AC396" s="190"/>
      <c r="AD396" s="190"/>
      <c r="AE396" s="190"/>
      <c r="AF396" s="190"/>
      <c r="AG396" s="190"/>
      <c r="AH396" s="190"/>
      <c r="AI396" s="190"/>
      <c r="AJ396" s="190"/>
      <c r="AK396" s="190"/>
      <c r="AL396" s="190"/>
      <c r="AM396" s="190"/>
      <c r="AN396" s="190"/>
      <c r="AO396" s="190"/>
      <c r="AP396" s="190"/>
      <c r="AQ396" s="190"/>
      <c r="AR396" s="190"/>
      <c r="AS396" s="190"/>
      <c r="AT396" s="190"/>
      <c r="AU396" s="190"/>
      <c r="AV396" s="190"/>
      <c r="AW396" s="190"/>
      <c r="AX396" s="190"/>
      <c r="AY396" s="190"/>
      <c r="AZ396" s="190"/>
      <c r="BA396" s="190"/>
      <c r="BB396" s="190"/>
      <c r="BC396" s="194"/>
      <c r="BD396" s="194" t="s">
        <v>900</v>
      </c>
      <c r="BE396" s="194"/>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c r="CN396" s="143"/>
      <c r="CO396" s="143"/>
      <c r="CP396" s="143"/>
      <c r="CQ396" s="143"/>
      <c r="CR396" s="143"/>
      <c r="CS396" s="143"/>
      <c r="CT396" s="143"/>
      <c r="CU396" s="143"/>
      <c r="CV396" s="143"/>
      <c r="CW396" s="143"/>
      <c r="CX396" s="143"/>
      <c r="CY396" s="143"/>
      <c r="CZ396" s="143"/>
      <c r="DA396" s="143"/>
      <c r="DB396" s="143"/>
      <c r="DC396" s="143"/>
      <c r="DD396" s="143"/>
      <c r="DE396" s="197"/>
    </row>
    <row r="397" spans="1:109" s="198" customFormat="1" ht="114.75" customHeight="1">
      <c r="A397" s="361">
        <v>13</v>
      </c>
      <c r="B397" s="352" t="s">
        <v>1112</v>
      </c>
      <c r="C397" s="320" t="s">
        <v>3</v>
      </c>
      <c r="D397" s="352" t="s">
        <v>1113</v>
      </c>
      <c r="E397" s="320" t="s">
        <v>3</v>
      </c>
      <c r="F397" s="320"/>
      <c r="G397" s="320" t="s">
        <v>415</v>
      </c>
      <c r="H397" s="311" t="s">
        <v>1505</v>
      </c>
      <c r="I397" s="312" t="s">
        <v>612</v>
      </c>
      <c r="J397" s="312" t="s">
        <v>981</v>
      </c>
      <c r="K397" s="312" t="s">
        <v>24</v>
      </c>
      <c r="L397" s="139" t="s">
        <v>42</v>
      </c>
      <c r="M397" s="26"/>
      <c r="N397" s="26" t="s">
        <v>36</v>
      </c>
      <c r="O397" s="26"/>
      <c r="P397" s="26"/>
      <c r="Q397" s="26"/>
      <c r="R397" s="26"/>
      <c r="S397" s="26"/>
      <c r="T397" s="26"/>
      <c r="U397" s="26"/>
      <c r="V397" s="26"/>
      <c r="W397" s="189">
        <f t="shared" si="4"/>
        <v>1</v>
      </c>
      <c r="X397" s="70" t="s">
        <v>976</v>
      </c>
      <c r="Y397" s="70" t="s">
        <v>976</v>
      </c>
      <c r="Z397" s="70" t="s">
        <v>976</v>
      </c>
      <c r="AA397" s="70" t="s">
        <v>976</v>
      </c>
      <c r="AB397" s="190"/>
      <c r="AC397" s="190"/>
      <c r="AD397" s="190"/>
      <c r="AE397" s="190"/>
      <c r="AF397" s="190"/>
      <c r="AG397" s="190"/>
      <c r="AH397" s="190"/>
      <c r="AI397" s="190"/>
      <c r="AJ397" s="190"/>
      <c r="AK397" s="190"/>
      <c r="AL397" s="190"/>
      <c r="AM397" s="190"/>
      <c r="AN397" s="190"/>
      <c r="AO397" s="190"/>
      <c r="AP397" s="190"/>
      <c r="AQ397" s="190"/>
      <c r="AR397" s="190"/>
      <c r="AS397" s="190"/>
      <c r="AT397" s="190"/>
      <c r="AU397" s="190"/>
      <c r="AV397" s="190"/>
      <c r="AW397" s="190"/>
      <c r="AX397" s="190"/>
      <c r="AY397" s="190"/>
      <c r="AZ397" s="190"/>
      <c r="BA397" s="190"/>
      <c r="BB397" s="190"/>
      <c r="BC397" s="190"/>
      <c r="BD397" s="190"/>
      <c r="BE397" s="190"/>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c r="CN397" s="143"/>
      <c r="CO397" s="143"/>
      <c r="CP397" s="143"/>
      <c r="CQ397" s="143"/>
      <c r="CR397" s="143"/>
      <c r="CS397" s="143"/>
      <c r="CT397" s="143"/>
      <c r="CU397" s="143"/>
      <c r="CV397" s="143"/>
      <c r="CW397" s="143"/>
      <c r="CX397" s="143"/>
      <c r="CY397" s="143"/>
      <c r="CZ397" s="143"/>
      <c r="DA397" s="143"/>
      <c r="DB397" s="143"/>
      <c r="DC397" s="143"/>
      <c r="DD397" s="143"/>
      <c r="DE397" s="197"/>
    </row>
    <row r="398" spans="1:109" s="198" customFormat="1" ht="116.25" customHeight="1">
      <c r="A398" s="362"/>
      <c r="B398" s="353"/>
      <c r="C398" s="321"/>
      <c r="D398" s="353"/>
      <c r="E398" s="321"/>
      <c r="F398" s="321"/>
      <c r="G398" s="321"/>
      <c r="H398" s="311" t="s">
        <v>1506</v>
      </c>
      <c r="I398" s="312"/>
      <c r="J398" s="312"/>
      <c r="K398" s="312" t="s">
        <v>24</v>
      </c>
      <c r="L398" s="139" t="s">
        <v>42</v>
      </c>
      <c r="M398" s="26"/>
      <c r="N398" s="26"/>
      <c r="O398" s="26" t="s">
        <v>36</v>
      </c>
      <c r="P398" s="26"/>
      <c r="Q398" s="26"/>
      <c r="R398" s="26"/>
      <c r="S398" s="26"/>
      <c r="T398" s="26"/>
      <c r="U398" s="26"/>
      <c r="V398" s="26"/>
      <c r="W398" s="189">
        <f t="shared" si="4"/>
        <v>1</v>
      </c>
      <c r="X398" s="70"/>
      <c r="Y398" s="70"/>
      <c r="Z398" s="70"/>
      <c r="AA398" s="70"/>
      <c r="AB398" s="190"/>
      <c r="AC398" s="190"/>
      <c r="AD398" s="190"/>
      <c r="AE398" s="190"/>
      <c r="AF398" s="190"/>
      <c r="AG398" s="190"/>
      <c r="AH398" s="190"/>
      <c r="AI398" s="190"/>
      <c r="AJ398" s="190"/>
      <c r="AK398" s="190"/>
      <c r="AL398" s="190"/>
      <c r="AM398" s="190"/>
      <c r="AN398" s="190"/>
      <c r="AO398" s="190"/>
      <c r="AP398" s="190"/>
      <c r="AQ398" s="190"/>
      <c r="AR398" s="190"/>
      <c r="AS398" s="190"/>
      <c r="AT398" s="190"/>
      <c r="AU398" s="190"/>
      <c r="AV398" s="190"/>
      <c r="AW398" s="190"/>
      <c r="AX398" s="190"/>
      <c r="AY398" s="190"/>
      <c r="AZ398" s="190"/>
      <c r="BA398" s="190"/>
      <c r="BB398" s="190"/>
      <c r="BC398" s="190"/>
      <c r="BD398" s="190"/>
      <c r="BE398" s="190"/>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c r="CN398" s="143"/>
      <c r="CO398" s="143"/>
      <c r="CP398" s="143"/>
      <c r="CQ398" s="143"/>
      <c r="CR398" s="143"/>
      <c r="CS398" s="143"/>
      <c r="CT398" s="143"/>
      <c r="CU398" s="143"/>
      <c r="CV398" s="143"/>
      <c r="CW398" s="143"/>
      <c r="CX398" s="143"/>
      <c r="CY398" s="143"/>
      <c r="CZ398" s="143"/>
      <c r="DA398" s="143"/>
      <c r="DB398" s="143"/>
      <c r="DC398" s="143"/>
      <c r="DD398" s="143"/>
      <c r="DE398" s="197"/>
    </row>
    <row r="399" spans="1:109" s="198" customFormat="1" ht="110.25">
      <c r="A399" s="362"/>
      <c r="B399" s="353"/>
      <c r="C399" s="321"/>
      <c r="D399" s="353"/>
      <c r="E399" s="321"/>
      <c r="F399" s="321"/>
      <c r="G399" s="321"/>
      <c r="H399" s="311" t="s">
        <v>1507</v>
      </c>
      <c r="I399" s="312" t="s">
        <v>612</v>
      </c>
      <c r="J399" s="312" t="s">
        <v>981</v>
      </c>
      <c r="K399" s="312" t="s">
        <v>24</v>
      </c>
      <c r="L399" s="139" t="s">
        <v>42</v>
      </c>
      <c r="M399" s="26"/>
      <c r="N399" s="26"/>
      <c r="O399" s="26"/>
      <c r="P399" s="26" t="s">
        <v>36</v>
      </c>
      <c r="Q399" s="26"/>
      <c r="R399" s="26"/>
      <c r="S399" s="26"/>
      <c r="T399" s="26"/>
      <c r="U399" s="26"/>
      <c r="V399" s="26"/>
      <c r="W399" s="189">
        <f t="shared" si="4"/>
        <v>1</v>
      </c>
      <c r="X399" s="190"/>
      <c r="Y399" s="190"/>
      <c r="Z399" s="190"/>
      <c r="AA399" s="190"/>
      <c r="AB399" s="190"/>
      <c r="AC399" s="190"/>
      <c r="AD399" s="190"/>
      <c r="AE399" s="192"/>
      <c r="AF399" s="192"/>
      <c r="AG399" s="192"/>
      <c r="AH399" s="192"/>
      <c r="AI399" s="190"/>
      <c r="AJ399" s="190"/>
      <c r="AK399" s="190"/>
      <c r="AL399" s="190"/>
      <c r="AM399" s="190"/>
      <c r="AN399" s="190"/>
      <c r="AO399" s="190"/>
      <c r="AP399" s="190"/>
      <c r="AQ399" s="190"/>
      <c r="AR399" s="190"/>
      <c r="AS399" s="190"/>
      <c r="AT399" s="190"/>
      <c r="AU399" s="190"/>
      <c r="AV399" s="190"/>
      <c r="AW399" s="190"/>
      <c r="AX399" s="190"/>
      <c r="AY399" s="190"/>
      <c r="AZ399" s="190"/>
      <c r="BA399" s="190"/>
      <c r="BB399" s="190"/>
      <c r="BC399" s="190"/>
      <c r="BD399" s="190"/>
      <c r="BE399" s="190"/>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c r="CN399" s="143"/>
      <c r="CO399" s="143"/>
      <c r="CP399" s="143"/>
      <c r="CQ399" s="143"/>
      <c r="CR399" s="143"/>
      <c r="CS399" s="143"/>
      <c r="CT399" s="143"/>
      <c r="CU399" s="143"/>
      <c r="CV399" s="143"/>
      <c r="CW399" s="143"/>
      <c r="CX399" s="143"/>
      <c r="CY399" s="143"/>
      <c r="CZ399" s="143"/>
      <c r="DA399" s="143"/>
      <c r="DB399" s="143"/>
      <c r="DC399" s="143"/>
      <c r="DD399" s="143"/>
      <c r="DE399" s="197"/>
    </row>
    <row r="400" spans="1:109" s="198" customFormat="1" ht="141.75">
      <c r="A400" s="362"/>
      <c r="B400" s="353"/>
      <c r="C400" s="321"/>
      <c r="D400" s="353"/>
      <c r="E400" s="321"/>
      <c r="F400" s="321"/>
      <c r="G400" s="321"/>
      <c r="H400" s="311" t="s">
        <v>1508</v>
      </c>
      <c r="I400" s="312"/>
      <c r="J400" s="312"/>
      <c r="K400" s="312" t="s">
        <v>24</v>
      </c>
      <c r="L400" s="139"/>
      <c r="M400" s="26"/>
      <c r="N400" s="26"/>
      <c r="O400" s="26"/>
      <c r="P400" s="26"/>
      <c r="Q400" s="26" t="s">
        <v>36</v>
      </c>
      <c r="R400" s="26"/>
      <c r="S400" s="26"/>
      <c r="T400" s="26"/>
      <c r="U400" s="26"/>
      <c r="V400" s="26"/>
      <c r="W400" s="189">
        <f t="shared" si="4"/>
        <v>1</v>
      </c>
      <c r="X400" s="190"/>
      <c r="Y400" s="190"/>
      <c r="Z400" s="190"/>
      <c r="AA400" s="190"/>
      <c r="AB400" s="190"/>
      <c r="AC400" s="190"/>
      <c r="AD400" s="190"/>
      <c r="AE400" s="192"/>
      <c r="AF400" s="192"/>
      <c r="AG400" s="192"/>
      <c r="AH400" s="192"/>
      <c r="AI400" s="190"/>
      <c r="AJ400" s="190"/>
      <c r="AK400" s="190"/>
      <c r="AL400" s="190"/>
      <c r="AM400" s="190"/>
      <c r="AN400" s="190"/>
      <c r="AO400" s="190"/>
      <c r="AP400" s="190"/>
      <c r="AQ400" s="190"/>
      <c r="AR400" s="190"/>
      <c r="AS400" s="190"/>
      <c r="AT400" s="190"/>
      <c r="AU400" s="190"/>
      <c r="AV400" s="190"/>
      <c r="AW400" s="190"/>
      <c r="AX400" s="190"/>
      <c r="AY400" s="190"/>
      <c r="AZ400" s="190"/>
      <c r="BA400" s="190"/>
      <c r="BB400" s="190"/>
      <c r="BC400" s="190"/>
      <c r="BD400" s="190"/>
      <c r="BE400" s="190"/>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c r="CN400" s="143"/>
      <c r="CO400" s="143"/>
      <c r="CP400" s="143"/>
      <c r="CQ400" s="143"/>
      <c r="CR400" s="143"/>
      <c r="CS400" s="143"/>
      <c r="CT400" s="143"/>
      <c r="CU400" s="143"/>
      <c r="CV400" s="143"/>
      <c r="CW400" s="143"/>
      <c r="CX400" s="143"/>
      <c r="CY400" s="143"/>
      <c r="CZ400" s="143"/>
      <c r="DA400" s="143"/>
      <c r="DB400" s="143"/>
      <c r="DC400" s="143"/>
      <c r="DD400" s="143"/>
      <c r="DE400" s="197"/>
    </row>
    <row r="401" spans="1:109" s="198" customFormat="1" ht="141.75">
      <c r="A401" s="362"/>
      <c r="B401" s="353"/>
      <c r="C401" s="321"/>
      <c r="D401" s="353"/>
      <c r="E401" s="321"/>
      <c r="F401" s="321"/>
      <c r="G401" s="321"/>
      <c r="H401" s="311" t="s">
        <v>1509</v>
      </c>
      <c r="I401" s="312"/>
      <c r="J401" s="312"/>
      <c r="K401" s="312" t="s">
        <v>24</v>
      </c>
      <c r="L401" s="139"/>
      <c r="M401" s="26"/>
      <c r="N401" s="26"/>
      <c r="O401" s="26"/>
      <c r="P401" s="26"/>
      <c r="Q401" s="26"/>
      <c r="R401" s="26" t="s">
        <v>36</v>
      </c>
      <c r="S401" s="26"/>
      <c r="T401" s="26"/>
      <c r="U401" s="26"/>
      <c r="V401" s="26"/>
      <c r="W401" s="189">
        <f t="shared" si="4"/>
        <v>1</v>
      </c>
      <c r="X401" s="190"/>
      <c r="Y401" s="190"/>
      <c r="Z401" s="190"/>
      <c r="AA401" s="190"/>
      <c r="AB401" s="190"/>
      <c r="AC401" s="190"/>
      <c r="AD401" s="190"/>
      <c r="AE401" s="192"/>
      <c r="AF401" s="192"/>
      <c r="AG401" s="192"/>
      <c r="AH401" s="192"/>
      <c r="AI401" s="190"/>
      <c r="AJ401" s="190"/>
      <c r="AK401" s="190"/>
      <c r="AL401" s="190"/>
      <c r="AM401" s="190"/>
      <c r="AN401" s="190"/>
      <c r="AO401" s="190"/>
      <c r="AP401" s="190"/>
      <c r="AQ401" s="190"/>
      <c r="AR401" s="190"/>
      <c r="AS401" s="190"/>
      <c r="AT401" s="190"/>
      <c r="AU401" s="190"/>
      <c r="AV401" s="190"/>
      <c r="AW401" s="190"/>
      <c r="AX401" s="190"/>
      <c r="AY401" s="190"/>
      <c r="AZ401" s="190"/>
      <c r="BA401" s="190"/>
      <c r="BB401" s="190"/>
      <c r="BC401" s="190"/>
      <c r="BD401" s="190"/>
      <c r="BE401" s="190"/>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c r="CN401" s="143"/>
      <c r="CO401" s="143"/>
      <c r="CP401" s="143"/>
      <c r="CQ401" s="143"/>
      <c r="CR401" s="143"/>
      <c r="CS401" s="143"/>
      <c r="CT401" s="143"/>
      <c r="CU401" s="143"/>
      <c r="CV401" s="143"/>
      <c r="CW401" s="143"/>
      <c r="CX401" s="143"/>
      <c r="CY401" s="143"/>
      <c r="CZ401" s="143"/>
      <c r="DA401" s="143"/>
      <c r="DB401" s="143"/>
      <c r="DC401" s="143"/>
      <c r="DD401" s="143"/>
      <c r="DE401" s="197"/>
    </row>
    <row r="402" spans="1:109" s="198" customFormat="1" ht="126">
      <c r="A402" s="362"/>
      <c r="B402" s="353"/>
      <c r="C402" s="321"/>
      <c r="D402" s="353"/>
      <c r="E402" s="321"/>
      <c r="F402" s="321"/>
      <c r="G402" s="321"/>
      <c r="H402" s="311" t="s">
        <v>1510</v>
      </c>
      <c r="I402" s="312" t="s">
        <v>612</v>
      </c>
      <c r="J402" s="312" t="s">
        <v>981</v>
      </c>
      <c r="K402" s="312" t="s">
        <v>24</v>
      </c>
      <c r="L402" s="139" t="s">
        <v>42</v>
      </c>
      <c r="M402" s="26"/>
      <c r="N402" s="26"/>
      <c r="O402" s="26"/>
      <c r="P402" s="26"/>
      <c r="Q402" s="26"/>
      <c r="R402" s="26"/>
      <c r="S402" s="26" t="s">
        <v>36</v>
      </c>
      <c r="T402" s="26"/>
      <c r="U402" s="26"/>
      <c r="V402" s="26"/>
      <c r="W402" s="189">
        <f t="shared" si="4"/>
        <v>1</v>
      </c>
      <c r="X402" s="190"/>
      <c r="Y402" s="190"/>
      <c r="Z402" s="190"/>
      <c r="AA402" s="190"/>
      <c r="AB402" s="190"/>
      <c r="AC402" s="190"/>
      <c r="AD402" s="190"/>
      <c r="AE402" s="190"/>
      <c r="AF402" s="190"/>
      <c r="AG402" s="190"/>
      <c r="AH402" s="190"/>
      <c r="AI402" s="190"/>
      <c r="AJ402" s="190"/>
      <c r="AK402" s="190"/>
      <c r="AL402" s="190"/>
      <c r="AM402" s="190"/>
      <c r="AN402" s="190"/>
      <c r="AO402" s="190"/>
      <c r="AP402" s="190"/>
      <c r="AQ402" s="190"/>
      <c r="AR402" s="190"/>
      <c r="AS402" s="190"/>
      <c r="AT402" s="70"/>
      <c r="AU402" s="70"/>
      <c r="AV402" s="70"/>
      <c r="AW402" s="70"/>
      <c r="AX402" s="190"/>
      <c r="AY402" s="190"/>
      <c r="AZ402" s="190"/>
      <c r="BA402" s="190"/>
      <c r="BB402" s="190"/>
      <c r="BC402" s="190"/>
      <c r="BD402" s="190"/>
      <c r="BE402" s="190"/>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c r="CN402" s="143"/>
      <c r="CO402" s="143"/>
      <c r="CP402" s="143"/>
      <c r="CQ402" s="143"/>
      <c r="CR402" s="143"/>
      <c r="CS402" s="143"/>
      <c r="CT402" s="143"/>
      <c r="CU402" s="143"/>
      <c r="CV402" s="143"/>
      <c r="CW402" s="143"/>
      <c r="CX402" s="143"/>
      <c r="CY402" s="143"/>
      <c r="CZ402" s="143"/>
      <c r="DA402" s="143"/>
      <c r="DB402" s="143"/>
      <c r="DC402" s="143"/>
      <c r="DD402" s="143"/>
      <c r="DE402" s="197"/>
    </row>
    <row r="403" spans="1:109" s="198" customFormat="1" ht="126">
      <c r="A403" s="362"/>
      <c r="B403" s="353"/>
      <c r="C403" s="321"/>
      <c r="D403" s="353"/>
      <c r="E403" s="321"/>
      <c r="F403" s="321"/>
      <c r="G403" s="321"/>
      <c r="H403" s="311" t="s">
        <v>1511</v>
      </c>
      <c r="I403" s="312" t="s">
        <v>612</v>
      </c>
      <c r="J403" s="312" t="s">
        <v>981</v>
      </c>
      <c r="K403" s="312" t="s">
        <v>24</v>
      </c>
      <c r="L403" s="139" t="s">
        <v>42</v>
      </c>
      <c r="M403" s="26"/>
      <c r="N403" s="26"/>
      <c r="O403" s="26"/>
      <c r="P403" s="26"/>
      <c r="Q403" s="26"/>
      <c r="R403" s="26"/>
      <c r="S403" s="26"/>
      <c r="T403" s="26" t="s">
        <v>36</v>
      </c>
      <c r="U403" s="26"/>
      <c r="V403" s="26"/>
      <c r="W403" s="189">
        <f t="shared" si="4"/>
        <v>1</v>
      </c>
      <c r="X403" s="190"/>
      <c r="Y403" s="190"/>
      <c r="Z403" s="190"/>
      <c r="AA403" s="190"/>
      <c r="AB403" s="190"/>
      <c r="AC403" s="190"/>
      <c r="AD403" s="190"/>
      <c r="AE403" s="190"/>
      <c r="AF403" s="190"/>
      <c r="AG403" s="190"/>
      <c r="AH403" s="190"/>
      <c r="AI403" s="190"/>
      <c r="AJ403" s="190"/>
      <c r="AK403" s="190"/>
      <c r="AL403" s="190"/>
      <c r="AM403" s="190"/>
      <c r="AN403" s="190"/>
      <c r="AO403" s="190"/>
      <c r="AP403" s="190"/>
      <c r="AQ403" s="190"/>
      <c r="AR403" s="190"/>
      <c r="AS403" s="190"/>
      <c r="AT403" s="190"/>
      <c r="AU403" s="190"/>
      <c r="AV403" s="190"/>
      <c r="AW403" s="190"/>
      <c r="AX403" s="195"/>
      <c r="AY403" s="195"/>
      <c r="AZ403" s="195"/>
      <c r="BA403" s="190"/>
      <c r="BB403" s="190"/>
      <c r="BC403" s="190"/>
      <c r="BD403" s="190"/>
      <c r="BE403" s="190"/>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c r="CN403" s="143"/>
      <c r="CO403" s="143"/>
      <c r="CP403" s="143"/>
      <c r="CQ403" s="143"/>
      <c r="CR403" s="143"/>
      <c r="CS403" s="143"/>
      <c r="CT403" s="143"/>
      <c r="CU403" s="143"/>
      <c r="CV403" s="143"/>
      <c r="CW403" s="143"/>
      <c r="CX403" s="143"/>
      <c r="CY403" s="143"/>
      <c r="CZ403" s="143"/>
      <c r="DA403" s="143"/>
      <c r="DB403" s="143"/>
      <c r="DC403" s="143"/>
      <c r="DD403" s="143"/>
      <c r="DE403" s="197"/>
    </row>
    <row r="404" spans="1:109" s="198" customFormat="1" ht="94.5">
      <c r="A404" s="362"/>
      <c r="B404" s="353"/>
      <c r="C404" s="321"/>
      <c r="D404" s="353"/>
      <c r="E404" s="321"/>
      <c r="F404" s="321"/>
      <c r="G404" s="321"/>
      <c r="H404" s="311" t="s">
        <v>1512</v>
      </c>
      <c r="I404" s="312"/>
      <c r="J404" s="312"/>
      <c r="K404" s="312" t="s">
        <v>24</v>
      </c>
      <c r="L404" s="139"/>
      <c r="M404" s="26"/>
      <c r="N404" s="26"/>
      <c r="O404" s="26"/>
      <c r="P404" s="26"/>
      <c r="Q404" s="26"/>
      <c r="R404" s="26"/>
      <c r="S404" s="26"/>
      <c r="T404" s="26"/>
      <c r="U404" s="26" t="s">
        <v>36</v>
      </c>
      <c r="V404" s="26"/>
      <c r="W404" s="189">
        <f t="shared" si="4"/>
        <v>1</v>
      </c>
      <c r="X404" s="190"/>
      <c r="Y404" s="190"/>
      <c r="Z404" s="190"/>
      <c r="AA404" s="190"/>
      <c r="AB404" s="190"/>
      <c r="AC404" s="190"/>
      <c r="AD404" s="190"/>
      <c r="AE404" s="190"/>
      <c r="AF404" s="190"/>
      <c r="AG404" s="190"/>
      <c r="AH404" s="190"/>
      <c r="AI404" s="190"/>
      <c r="AJ404" s="190"/>
      <c r="AK404" s="190"/>
      <c r="AL404" s="190"/>
      <c r="AM404" s="190"/>
      <c r="AN404" s="190"/>
      <c r="AO404" s="190"/>
      <c r="AP404" s="190"/>
      <c r="AQ404" s="190"/>
      <c r="AR404" s="190"/>
      <c r="AS404" s="190"/>
      <c r="AT404" s="190"/>
      <c r="AU404" s="190"/>
      <c r="AV404" s="190"/>
      <c r="AW404" s="190"/>
      <c r="AX404" s="195"/>
      <c r="AY404" s="195"/>
      <c r="AZ404" s="195"/>
      <c r="BA404" s="190"/>
      <c r="BB404" s="190"/>
      <c r="BC404" s="190"/>
      <c r="BD404" s="190"/>
      <c r="BE404" s="190"/>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c r="CN404" s="143"/>
      <c r="CO404" s="143"/>
      <c r="CP404" s="143"/>
      <c r="CQ404" s="143"/>
      <c r="CR404" s="143"/>
      <c r="CS404" s="143"/>
      <c r="CT404" s="143"/>
      <c r="CU404" s="143"/>
      <c r="CV404" s="143"/>
      <c r="CW404" s="143"/>
      <c r="CX404" s="143"/>
      <c r="CY404" s="143"/>
      <c r="CZ404" s="143"/>
      <c r="DA404" s="143"/>
      <c r="DB404" s="143"/>
      <c r="DC404" s="143"/>
      <c r="DD404" s="143"/>
      <c r="DE404" s="197"/>
    </row>
    <row r="405" spans="1:109" s="198" customFormat="1" ht="110.25">
      <c r="A405" s="363"/>
      <c r="B405" s="354"/>
      <c r="C405" s="322"/>
      <c r="D405" s="354"/>
      <c r="E405" s="322"/>
      <c r="F405" s="322"/>
      <c r="G405" s="322"/>
      <c r="H405" s="311" t="s">
        <v>1513</v>
      </c>
      <c r="I405" s="312" t="s">
        <v>612</v>
      </c>
      <c r="J405" s="312" t="s">
        <v>981</v>
      </c>
      <c r="K405" s="312" t="s">
        <v>24</v>
      </c>
      <c r="L405" s="139" t="s">
        <v>42</v>
      </c>
      <c r="M405" s="26"/>
      <c r="N405" s="26"/>
      <c r="O405" s="26"/>
      <c r="P405" s="26"/>
      <c r="Q405" s="26"/>
      <c r="R405" s="26"/>
      <c r="S405" s="26"/>
      <c r="T405" s="26"/>
      <c r="U405" s="26"/>
      <c r="V405" s="26" t="s">
        <v>36</v>
      </c>
      <c r="W405" s="189">
        <f t="shared" si="4"/>
        <v>1</v>
      </c>
      <c r="X405" s="190"/>
      <c r="Y405" s="190"/>
      <c r="Z405" s="190"/>
      <c r="AA405" s="190"/>
      <c r="AB405" s="190"/>
      <c r="AC405" s="190"/>
      <c r="AD405" s="190"/>
      <c r="AE405" s="190"/>
      <c r="AF405" s="190"/>
      <c r="AG405" s="190"/>
      <c r="AH405" s="190"/>
      <c r="AI405" s="190"/>
      <c r="AJ405" s="190"/>
      <c r="AK405" s="190"/>
      <c r="AL405" s="190"/>
      <c r="AM405" s="190"/>
      <c r="AN405" s="190"/>
      <c r="AO405" s="190"/>
      <c r="AP405" s="190"/>
      <c r="AQ405" s="190"/>
      <c r="AR405" s="190"/>
      <c r="AS405" s="190"/>
      <c r="AT405" s="190"/>
      <c r="AU405" s="190"/>
      <c r="AV405" s="190"/>
      <c r="AW405" s="190"/>
      <c r="AX405" s="190"/>
      <c r="AY405" s="190"/>
      <c r="AZ405" s="190"/>
      <c r="BA405" s="190"/>
      <c r="BB405" s="190"/>
      <c r="BC405" s="194"/>
      <c r="BD405" s="194"/>
      <c r="BE405" s="194"/>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c r="CN405" s="143"/>
      <c r="CO405" s="143"/>
      <c r="CP405" s="143"/>
      <c r="CQ405" s="143"/>
      <c r="CR405" s="143"/>
      <c r="CS405" s="143"/>
      <c r="CT405" s="143"/>
      <c r="CU405" s="143"/>
      <c r="CV405" s="143"/>
      <c r="CW405" s="143"/>
      <c r="CX405" s="143"/>
      <c r="CY405" s="143"/>
      <c r="CZ405" s="143"/>
      <c r="DA405" s="143"/>
      <c r="DB405" s="143"/>
      <c r="DC405" s="143"/>
      <c r="DD405" s="143"/>
      <c r="DE405" s="197"/>
    </row>
    <row r="406" spans="1:109" s="198" customFormat="1" ht="36.75" customHeight="1">
      <c r="A406" s="291">
        <v>15</v>
      </c>
      <c r="B406" s="288" t="s">
        <v>420</v>
      </c>
      <c r="C406" s="284" t="s">
        <v>1</v>
      </c>
      <c r="D406" s="288" t="s">
        <v>421</v>
      </c>
      <c r="E406" s="284" t="s">
        <v>1</v>
      </c>
      <c r="F406" s="284"/>
      <c r="G406" s="284" t="s">
        <v>421</v>
      </c>
      <c r="H406" s="311" t="s">
        <v>821</v>
      </c>
      <c r="I406" s="312" t="s">
        <v>612</v>
      </c>
      <c r="J406" s="312" t="s">
        <v>981</v>
      </c>
      <c r="K406" s="312" t="s">
        <v>24</v>
      </c>
      <c r="L406" s="139" t="s">
        <v>42</v>
      </c>
      <c r="M406" s="26"/>
      <c r="N406" s="26"/>
      <c r="O406" s="26"/>
      <c r="P406" s="26"/>
      <c r="Q406" s="26" t="s">
        <v>36</v>
      </c>
      <c r="R406" s="26"/>
      <c r="S406" s="26"/>
      <c r="T406" s="26"/>
      <c r="U406" s="26"/>
      <c r="V406" s="26"/>
      <c r="W406" s="189">
        <f t="shared" si="4"/>
        <v>1</v>
      </c>
      <c r="X406" s="190"/>
      <c r="Y406" s="190"/>
      <c r="Z406" s="190"/>
      <c r="AA406" s="190"/>
      <c r="AB406" s="190"/>
      <c r="AC406" s="190"/>
      <c r="AD406" s="190"/>
      <c r="AE406" s="190"/>
      <c r="AF406" s="190"/>
      <c r="AG406" s="190"/>
      <c r="AH406" s="190"/>
      <c r="AI406" s="193"/>
      <c r="AJ406" s="193"/>
      <c r="AK406" s="193"/>
      <c r="AL406" s="193"/>
      <c r="AM406" s="193"/>
      <c r="AN406" s="190"/>
      <c r="AO406" s="190"/>
      <c r="AP406" s="190"/>
      <c r="AQ406" s="190"/>
      <c r="AR406" s="190"/>
      <c r="AS406" s="190"/>
      <c r="AT406" s="190"/>
      <c r="AU406" s="190"/>
      <c r="AV406" s="190"/>
      <c r="AW406" s="190"/>
      <c r="AX406" s="190"/>
      <c r="AY406" s="190"/>
      <c r="AZ406" s="190"/>
      <c r="BA406" s="190"/>
      <c r="BB406" s="190"/>
      <c r="BC406" s="190"/>
      <c r="BD406" s="190"/>
      <c r="BE406" s="190"/>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c r="CN406" s="143"/>
      <c r="CO406" s="143"/>
      <c r="CP406" s="143"/>
      <c r="CQ406" s="143"/>
      <c r="CR406" s="143"/>
      <c r="CS406" s="143"/>
      <c r="CT406" s="143"/>
      <c r="CU406" s="143"/>
      <c r="CV406" s="143"/>
      <c r="CW406" s="143"/>
      <c r="CX406" s="143"/>
      <c r="CY406" s="143"/>
      <c r="CZ406" s="143"/>
      <c r="DA406" s="143"/>
      <c r="DB406" s="143"/>
      <c r="DC406" s="143"/>
      <c r="DD406" s="143"/>
      <c r="DE406" s="197"/>
    </row>
    <row r="407" spans="1:109" s="198" customFormat="1" ht="63">
      <c r="A407" s="25">
        <v>17</v>
      </c>
      <c r="B407" s="94" t="s">
        <v>416</v>
      </c>
      <c r="C407" s="76" t="s">
        <v>2</v>
      </c>
      <c r="D407" s="94" t="s">
        <v>417</v>
      </c>
      <c r="E407" s="76" t="s">
        <v>2</v>
      </c>
      <c r="F407" s="286"/>
      <c r="G407" s="94" t="s">
        <v>417</v>
      </c>
      <c r="H407" s="13" t="s">
        <v>819</v>
      </c>
      <c r="I407" s="312"/>
      <c r="J407" s="312"/>
      <c r="K407" s="312" t="s">
        <v>24</v>
      </c>
      <c r="L407" s="139" t="s">
        <v>42</v>
      </c>
      <c r="M407" s="26"/>
      <c r="N407" s="26"/>
      <c r="O407" s="26" t="s">
        <v>36</v>
      </c>
      <c r="P407" s="26"/>
      <c r="Q407" s="26"/>
      <c r="R407" s="26"/>
      <c r="S407" s="26"/>
      <c r="T407" s="26"/>
      <c r="U407" s="26"/>
      <c r="V407" s="26"/>
      <c r="W407" s="189">
        <f t="shared" ref="W407:W408" si="5">COUNTIF(N407:V407,"x")</f>
        <v>1</v>
      </c>
      <c r="X407" s="190"/>
      <c r="Y407" s="190"/>
      <c r="Z407" s="190"/>
      <c r="AA407" s="190"/>
      <c r="AB407" s="191"/>
      <c r="AC407" s="191"/>
      <c r="AD407" s="191"/>
      <c r="AE407" s="190"/>
      <c r="AF407" s="190"/>
      <c r="AG407" s="190"/>
      <c r="AH407" s="190"/>
      <c r="AI407" s="190"/>
      <c r="AJ407" s="190"/>
      <c r="AK407" s="190"/>
      <c r="AL407" s="190"/>
      <c r="AM407" s="190"/>
      <c r="AN407" s="190"/>
      <c r="AO407" s="190"/>
      <c r="AP407" s="190"/>
      <c r="AQ407" s="190"/>
      <c r="AR407" s="190"/>
      <c r="AS407" s="190"/>
      <c r="AT407" s="190"/>
      <c r="AU407" s="190"/>
      <c r="AV407" s="190"/>
      <c r="AW407" s="190"/>
      <c r="AX407" s="190"/>
      <c r="AY407" s="190"/>
      <c r="AZ407" s="190"/>
      <c r="BA407" s="196"/>
      <c r="BB407" s="196"/>
      <c r="BC407" s="190"/>
      <c r="BD407" s="190"/>
      <c r="BE407" s="190"/>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c r="CN407" s="143"/>
      <c r="CO407" s="143"/>
      <c r="CP407" s="143"/>
      <c r="CQ407" s="143"/>
      <c r="CR407" s="143"/>
      <c r="CS407" s="143"/>
      <c r="CT407" s="143"/>
      <c r="CU407" s="143"/>
      <c r="CV407" s="143"/>
      <c r="CW407" s="143"/>
      <c r="CX407" s="143"/>
      <c r="CY407" s="143"/>
      <c r="CZ407" s="143"/>
      <c r="DA407" s="143"/>
      <c r="DB407" s="143"/>
      <c r="DC407" s="143"/>
      <c r="DD407" s="143"/>
      <c r="DE407" s="197"/>
    </row>
    <row r="408" spans="1:109" s="198" customFormat="1" ht="90" customHeight="1">
      <c r="A408" s="26">
        <v>20</v>
      </c>
      <c r="B408" s="138" t="s">
        <v>418</v>
      </c>
      <c r="C408" s="76" t="s">
        <v>4</v>
      </c>
      <c r="D408" s="138" t="s">
        <v>419</v>
      </c>
      <c r="E408" s="76" t="s">
        <v>4</v>
      </c>
      <c r="F408" s="286" t="s">
        <v>36</v>
      </c>
      <c r="G408" s="138" t="s">
        <v>419</v>
      </c>
      <c r="H408" s="311" t="s">
        <v>820</v>
      </c>
      <c r="I408" s="312"/>
      <c r="J408" s="312"/>
      <c r="K408" s="312" t="s">
        <v>24</v>
      </c>
      <c r="L408" s="139" t="s">
        <v>42</v>
      </c>
      <c r="M408" s="26"/>
      <c r="N408" s="26"/>
      <c r="O408" s="26"/>
      <c r="P408" s="26"/>
      <c r="Q408" s="26"/>
      <c r="R408" s="26"/>
      <c r="S408" s="26" t="s">
        <v>36</v>
      </c>
      <c r="T408" s="26"/>
      <c r="U408" s="26"/>
      <c r="V408" s="26"/>
      <c r="W408" s="189">
        <f t="shared" si="5"/>
        <v>1</v>
      </c>
      <c r="X408" s="190"/>
      <c r="Y408" s="190"/>
      <c r="Z408" s="190"/>
      <c r="AA408" s="190"/>
      <c r="AB408" s="190"/>
      <c r="AC408" s="190"/>
      <c r="AD408" s="190"/>
      <c r="AE408" s="190"/>
      <c r="AF408" s="190"/>
      <c r="AG408" s="190"/>
      <c r="AH408" s="190"/>
      <c r="AI408" s="190"/>
      <c r="AJ408" s="190"/>
      <c r="AK408" s="190"/>
      <c r="AL408" s="190"/>
      <c r="AM408" s="190"/>
      <c r="AN408" s="190"/>
      <c r="AO408" s="190"/>
      <c r="AP408" s="190"/>
      <c r="AQ408" s="190"/>
      <c r="AR408" s="190"/>
      <c r="AS408" s="190"/>
      <c r="AT408" s="70"/>
      <c r="AU408" s="70"/>
      <c r="AV408" s="70"/>
      <c r="AW408" s="70"/>
      <c r="AX408" s="190"/>
      <c r="AY408" s="190"/>
      <c r="AZ408" s="190"/>
      <c r="BA408" s="196"/>
      <c r="BB408" s="196"/>
      <c r="BC408" s="190"/>
      <c r="BD408" s="190"/>
      <c r="BE408" s="190"/>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c r="CN408" s="143"/>
      <c r="CO408" s="143"/>
      <c r="CP408" s="143"/>
      <c r="CQ408" s="143"/>
      <c r="CR408" s="143"/>
      <c r="CS408" s="143"/>
      <c r="CT408" s="143"/>
      <c r="CU408" s="143"/>
      <c r="CV408" s="143"/>
      <c r="CW408" s="143"/>
      <c r="CX408" s="143"/>
      <c r="CY408" s="143"/>
      <c r="CZ408" s="143"/>
      <c r="DA408" s="143"/>
      <c r="DB408" s="143"/>
      <c r="DC408" s="143"/>
      <c r="DD408" s="143"/>
      <c r="DE408" s="197"/>
    </row>
    <row r="409" spans="1:109">
      <c r="A409" s="364" t="s">
        <v>422</v>
      </c>
      <c r="B409" s="365"/>
      <c r="C409" s="365"/>
      <c r="D409" s="366"/>
      <c r="E409" s="137" t="s">
        <v>27</v>
      </c>
      <c r="F409" s="137"/>
      <c r="G409" s="137"/>
      <c r="H409" s="137"/>
      <c r="I409" s="137"/>
      <c r="J409" s="137"/>
      <c r="K409" s="137" t="s">
        <v>27</v>
      </c>
      <c r="L409" s="137" t="s">
        <v>27</v>
      </c>
      <c r="M409" s="137" t="s">
        <v>1091</v>
      </c>
      <c r="N409" s="137" t="s">
        <v>27</v>
      </c>
      <c r="O409" s="137" t="s">
        <v>27</v>
      </c>
      <c r="P409" s="137" t="s">
        <v>27</v>
      </c>
      <c r="Q409" s="137" t="s">
        <v>27</v>
      </c>
      <c r="R409" s="137" t="s">
        <v>27</v>
      </c>
      <c r="S409" s="137" t="s">
        <v>27</v>
      </c>
      <c r="T409" s="137" t="s">
        <v>27</v>
      </c>
      <c r="U409" s="137" t="s">
        <v>27</v>
      </c>
      <c r="V409" s="137" t="s">
        <v>27</v>
      </c>
      <c r="W409" s="137"/>
      <c r="X409" s="137"/>
      <c r="Y409" s="137"/>
      <c r="Z409" s="13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c r="CN409" s="143"/>
      <c r="CO409" s="143"/>
      <c r="CP409" s="143"/>
      <c r="CQ409" s="143"/>
      <c r="CR409" s="143"/>
      <c r="CS409" s="143"/>
      <c r="CT409" s="143"/>
      <c r="CU409" s="143"/>
      <c r="CV409" s="143"/>
      <c r="CW409" s="143"/>
      <c r="CX409" s="143"/>
      <c r="CY409" s="143"/>
      <c r="CZ409" s="143"/>
      <c r="DA409" s="143"/>
      <c r="DB409" s="143"/>
      <c r="DC409" s="143"/>
      <c r="DD409" s="143"/>
      <c r="DE409" s="143"/>
    </row>
    <row r="410" spans="1:109" s="198" customFormat="1" ht="29.25" customHeight="1">
      <c r="A410" s="361">
        <v>23</v>
      </c>
      <c r="B410" s="352" t="s">
        <v>423</v>
      </c>
      <c r="C410" s="320" t="s">
        <v>1</v>
      </c>
      <c r="D410" s="352" t="s">
        <v>424</v>
      </c>
      <c r="E410" s="320" t="s">
        <v>3</v>
      </c>
      <c r="F410" s="320"/>
      <c r="G410" s="320" t="s">
        <v>424</v>
      </c>
      <c r="H410" s="311" t="s">
        <v>1467</v>
      </c>
      <c r="I410" s="312" t="s">
        <v>612</v>
      </c>
      <c r="J410" s="312" t="s">
        <v>981</v>
      </c>
      <c r="K410" s="312" t="s">
        <v>24</v>
      </c>
      <c r="L410" s="139" t="s">
        <v>42</v>
      </c>
      <c r="M410" s="26"/>
      <c r="N410" s="26"/>
      <c r="O410" s="26"/>
      <c r="P410" s="26"/>
      <c r="Q410" s="26"/>
      <c r="R410" s="26"/>
      <c r="S410" s="26" t="s">
        <v>36</v>
      </c>
      <c r="T410" s="26"/>
      <c r="U410" s="26"/>
      <c r="V410" s="26"/>
      <c r="W410" s="189">
        <f t="shared" ref="W410:W545" si="6">COUNTIF(N410:V410,"x")</f>
        <v>1</v>
      </c>
      <c r="X410" s="190"/>
      <c r="Y410" s="190"/>
      <c r="Z410" s="190"/>
      <c r="AA410" s="190"/>
      <c r="AB410" s="190"/>
      <c r="AC410" s="190"/>
      <c r="AD410" s="190"/>
      <c r="AE410" s="190"/>
      <c r="AF410" s="190"/>
      <c r="AG410" s="190"/>
      <c r="AH410" s="190"/>
      <c r="AI410" s="190"/>
      <c r="AJ410" s="190"/>
      <c r="AK410" s="190"/>
      <c r="AL410" s="190"/>
      <c r="AM410" s="190"/>
      <c r="AN410" s="194"/>
      <c r="AO410" s="194"/>
      <c r="AP410" s="194"/>
      <c r="AQ410" s="194"/>
      <c r="AR410" s="194"/>
      <c r="AS410" s="194"/>
      <c r="AT410" s="70"/>
      <c r="AU410" s="70"/>
      <c r="AV410" s="70"/>
      <c r="AW410" s="70"/>
      <c r="AX410" s="190"/>
      <c r="AY410" s="190"/>
      <c r="AZ410" s="190"/>
      <c r="BA410" s="190"/>
      <c r="BB410" s="190"/>
      <c r="BC410" s="190"/>
      <c r="BD410" s="190"/>
      <c r="BE410" s="190"/>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c r="CN410" s="143"/>
      <c r="CO410" s="143"/>
      <c r="CP410" s="143"/>
      <c r="CQ410" s="143"/>
      <c r="CR410" s="143"/>
      <c r="CS410" s="143"/>
      <c r="CT410" s="143"/>
      <c r="CU410" s="143"/>
      <c r="CV410" s="143"/>
      <c r="CW410" s="143"/>
      <c r="CX410" s="143"/>
      <c r="CY410" s="143"/>
      <c r="CZ410" s="143"/>
      <c r="DA410" s="143"/>
      <c r="DB410" s="143"/>
      <c r="DC410" s="143"/>
      <c r="DD410" s="143"/>
      <c r="DE410" s="197"/>
    </row>
    <row r="411" spans="1:109" s="198" customFormat="1" ht="29.25" customHeight="1">
      <c r="A411" s="363"/>
      <c r="B411" s="354"/>
      <c r="C411" s="322"/>
      <c r="D411" s="354"/>
      <c r="E411" s="322"/>
      <c r="F411" s="322"/>
      <c r="G411" s="322"/>
      <c r="H411" s="311" t="s">
        <v>1467</v>
      </c>
      <c r="I411" s="312" t="s">
        <v>612</v>
      </c>
      <c r="J411" s="312" t="s">
        <v>981</v>
      </c>
      <c r="K411" s="312" t="s">
        <v>24</v>
      </c>
      <c r="L411" s="139" t="s">
        <v>42</v>
      </c>
      <c r="M411" s="26"/>
      <c r="N411" s="26"/>
      <c r="O411" s="26"/>
      <c r="P411" s="26"/>
      <c r="Q411" s="26"/>
      <c r="R411" s="26"/>
      <c r="S411" s="26"/>
      <c r="T411" s="26"/>
      <c r="U411" s="26"/>
      <c r="V411" s="26" t="s">
        <v>36</v>
      </c>
      <c r="W411" s="189">
        <f t="shared" si="6"/>
        <v>1</v>
      </c>
      <c r="X411" s="190"/>
      <c r="Y411" s="190"/>
      <c r="Z411" s="190"/>
      <c r="AA411" s="190"/>
      <c r="AB411" s="190"/>
      <c r="AC411" s="190"/>
      <c r="AD411" s="190"/>
      <c r="AE411" s="190"/>
      <c r="AF411" s="190"/>
      <c r="AG411" s="190"/>
      <c r="AH411" s="190"/>
      <c r="AI411" s="190"/>
      <c r="AJ411" s="190"/>
      <c r="AK411" s="190"/>
      <c r="AL411" s="190"/>
      <c r="AM411" s="190"/>
      <c r="AN411" s="190"/>
      <c r="AO411" s="190"/>
      <c r="AP411" s="190"/>
      <c r="AQ411" s="190"/>
      <c r="AR411" s="190"/>
      <c r="AS411" s="190"/>
      <c r="AT411" s="190"/>
      <c r="AU411" s="190"/>
      <c r="AV411" s="190"/>
      <c r="AW411" s="190"/>
      <c r="AX411" s="190"/>
      <c r="AY411" s="190"/>
      <c r="AZ411" s="190"/>
      <c r="BA411" s="196"/>
      <c r="BB411" s="196"/>
      <c r="BC411" s="190"/>
      <c r="BD411" s="190"/>
      <c r="BE411" s="190"/>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c r="CN411" s="143"/>
      <c r="CO411" s="143"/>
      <c r="CP411" s="143"/>
      <c r="CQ411" s="143"/>
      <c r="CR411" s="143"/>
      <c r="CS411" s="143"/>
      <c r="CT411" s="143"/>
      <c r="CU411" s="143"/>
      <c r="CV411" s="143"/>
      <c r="CW411" s="143"/>
      <c r="CX411" s="143"/>
      <c r="CY411" s="143"/>
      <c r="CZ411" s="143"/>
      <c r="DA411" s="143"/>
      <c r="DB411" s="143"/>
      <c r="DC411" s="143"/>
      <c r="DD411" s="143"/>
      <c r="DE411" s="197"/>
    </row>
    <row r="412" spans="1:109" s="198" customFormat="1" ht="32.25" customHeight="1">
      <c r="A412" s="361">
        <v>26</v>
      </c>
      <c r="B412" s="352" t="s">
        <v>425</v>
      </c>
      <c r="C412" s="320" t="s">
        <v>1</v>
      </c>
      <c r="D412" s="352" t="s">
        <v>426</v>
      </c>
      <c r="E412" s="320" t="s">
        <v>1</v>
      </c>
      <c r="F412" s="320"/>
      <c r="G412" s="320" t="s">
        <v>426</v>
      </c>
      <c r="H412" s="311" t="s">
        <v>821</v>
      </c>
      <c r="I412" s="312" t="s">
        <v>612</v>
      </c>
      <c r="J412" s="312" t="s">
        <v>981</v>
      </c>
      <c r="K412" s="312" t="s">
        <v>24</v>
      </c>
      <c r="L412" s="139" t="s">
        <v>42</v>
      </c>
      <c r="M412" s="26"/>
      <c r="N412" s="26" t="s">
        <v>36</v>
      </c>
      <c r="O412" s="26"/>
      <c r="P412" s="26"/>
      <c r="Q412" s="26"/>
      <c r="R412" s="26"/>
      <c r="S412" s="26"/>
      <c r="T412" s="26"/>
      <c r="U412" s="26"/>
      <c r="V412" s="26"/>
      <c r="W412" s="189">
        <f t="shared" si="6"/>
        <v>1</v>
      </c>
      <c r="X412" s="199"/>
      <c r="Y412" s="199"/>
      <c r="Z412" s="199"/>
      <c r="AA412" s="199"/>
      <c r="AB412" s="199"/>
      <c r="AC412" s="199"/>
      <c r="AD412" s="199"/>
      <c r="AE412" s="199"/>
      <c r="AF412" s="199"/>
      <c r="AG412" s="199"/>
      <c r="AH412" s="199"/>
      <c r="AI412" s="193"/>
      <c r="AJ412" s="193"/>
      <c r="AK412" s="193"/>
      <c r="AL412" s="193"/>
      <c r="AM412" s="193"/>
      <c r="AN412" s="199"/>
      <c r="AO412" s="199"/>
      <c r="AP412" s="199"/>
      <c r="AQ412" s="199"/>
      <c r="AR412" s="199"/>
      <c r="AS412" s="199"/>
      <c r="AT412" s="199"/>
      <c r="AU412" s="199"/>
      <c r="AV412" s="199"/>
      <c r="AW412" s="199"/>
      <c r="AX412" s="199"/>
      <c r="AY412" s="199"/>
      <c r="AZ412" s="199"/>
      <c r="BA412" s="199"/>
      <c r="BB412" s="199"/>
      <c r="BC412" s="199"/>
      <c r="BD412" s="199"/>
      <c r="BE412" s="199"/>
      <c r="BF412" s="7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c r="CN412" s="143"/>
      <c r="CO412" s="143"/>
      <c r="CP412" s="143"/>
      <c r="CQ412" s="143"/>
      <c r="CR412" s="143"/>
      <c r="CS412" s="143"/>
      <c r="CT412" s="143"/>
      <c r="CU412" s="143"/>
      <c r="CV412" s="143"/>
      <c r="CW412" s="143"/>
      <c r="CX412" s="143"/>
      <c r="CY412" s="143"/>
      <c r="CZ412" s="143"/>
      <c r="DA412" s="143"/>
      <c r="DB412" s="143"/>
      <c r="DC412" s="143"/>
      <c r="DD412" s="143"/>
      <c r="DE412" s="197"/>
    </row>
    <row r="413" spans="1:109" s="198" customFormat="1" ht="32.25" customHeight="1">
      <c r="A413" s="363"/>
      <c r="B413" s="354"/>
      <c r="C413" s="322"/>
      <c r="D413" s="354"/>
      <c r="E413" s="322"/>
      <c r="F413" s="322"/>
      <c r="G413" s="322"/>
      <c r="H413" s="311" t="s">
        <v>821</v>
      </c>
      <c r="I413" s="312" t="s">
        <v>612</v>
      </c>
      <c r="J413" s="312" t="s">
        <v>981</v>
      </c>
      <c r="K413" s="312" t="s">
        <v>24</v>
      </c>
      <c r="L413" s="139" t="s">
        <v>42</v>
      </c>
      <c r="M413" s="26"/>
      <c r="N413" s="26"/>
      <c r="O413" s="26"/>
      <c r="P413" s="26"/>
      <c r="Q413" s="26"/>
      <c r="R413" s="26"/>
      <c r="S413" s="26"/>
      <c r="T413" s="26"/>
      <c r="U413" s="26" t="s">
        <v>36</v>
      </c>
      <c r="V413" s="26"/>
      <c r="W413" s="189">
        <f t="shared" si="6"/>
        <v>1</v>
      </c>
      <c r="X413" s="199"/>
      <c r="Y413" s="199"/>
      <c r="Z413" s="199"/>
      <c r="AA413" s="199"/>
      <c r="AB413" s="199"/>
      <c r="AC413" s="199"/>
      <c r="AD413" s="199"/>
      <c r="AE413" s="199"/>
      <c r="AF413" s="199"/>
      <c r="AG413" s="199"/>
      <c r="AH413" s="199"/>
      <c r="AI413" s="199"/>
      <c r="AJ413" s="199"/>
      <c r="AK413" s="199"/>
      <c r="AL413" s="199"/>
      <c r="AM413" s="199"/>
      <c r="AN413" s="199"/>
      <c r="AO413" s="199"/>
      <c r="AP413" s="199"/>
      <c r="AQ413" s="199"/>
      <c r="AR413" s="199"/>
      <c r="AS413" s="199"/>
      <c r="AT413" s="199"/>
      <c r="AU413" s="199"/>
      <c r="AV413" s="199"/>
      <c r="AW413" s="199"/>
      <c r="AX413" s="199"/>
      <c r="AY413" s="199"/>
      <c r="AZ413" s="199"/>
      <c r="BA413" s="196"/>
      <c r="BB413" s="196"/>
      <c r="BC413" s="199"/>
      <c r="BD413" s="199"/>
      <c r="BE413" s="199"/>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c r="CN413" s="143"/>
      <c r="CO413" s="143"/>
      <c r="CP413" s="143"/>
      <c r="CQ413" s="143"/>
      <c r="CR413" s="143"/>
      <c r="CS413" s="143"/>
      <c r="CT413" s="143"/>
      <c r="CU413" s="143"/>
      <c r="CV413" s="143"/>
      <c r="CW413" s="143"/>
      <c r="CX413" s="143"/>
      <c r="CY413" s="143"/>
      <c r="CZ413" s="143"/>
      <c r="DA413" s="143"/>
      <c r="DB413" s="143"/>
      <c r="DC413" s="143"/>
      <c r="DD413" s="143"/>
      <c r="DE413" s="197"/>
    </row>
    <row r="414" spans="1:109" s="198" customFormat="1" ht="84" customHeight="1">
      <c r="A414" s="26">
        <v>29</v>
      </c>
      <c r="B414" s="98" t="s">
        <v>1114</v>
      </c>
      <c r="C414" s="312" t="s">
        <v>1</v>
      </c>
      <c r="D414" s="311" t="s">
        <v>427</v>
      </c>
      <c r="E414" s="312" t="s">
        <v>3</v>
      </c>
      <c r="F414" s="312"/>
      <c r="G414" s="311" t="s">
        <v>427</v>
      </c>
      <c r="H414" s="311" t="s">
        <v>1468</v>
      </c>
      <c r="I414" s="312" t="s">
        <v>612</v>
      </c>
      <c r="J414" s="312" t="s">
        <v>981</v>
      </c>
      <c r="K414" s="312" t="s">
        <v>24</v>
      </c>
      <c r="L414" s="139" t="s">
        <v>42</v>
      </c>
      <c r="M414" s="26"/>
      <c r="N414" s="26"/>
      <c r="O414" s="26"/>
      <c r="P414" s="26"/>
      <c r="Q414" s="26"/>
      <c r="R414" s="26"/>
      <c r="S414" s="26"/>
      <c r="T414" s="26" t="s">
        <v>36</v>
      </c>
      <c r="U414" s="26"/>
      <c r="V414" s="26"/>
      <c r="W414" s="189">
        <f t="shared" si="6"/>
        <v>1</v>
      </c>
      <c r="X414" s="190"/>
      <c r="Y414" s="190"/>
      <c r="Z414" s="190"/>
      <c r="AA414" s="190"/>
      <c r="AB414" s="190"/>
      <c r="AC414" s="190"/>
      <c r="AD414" s="190"/>
      <c r="AE414" s="190"/>
      <c r="AF414" s="190"/>
      <c r="AG414" s="190"/>
      <c r="AH414" s="190"/>
      <c r="AI414" s="190"/>
      <c r="AJ414" s="190"/>
      <c r="AK414" s="190"/>
      <c r="AL414" s="190"/>
      <c r="AM414" s="190"/>
      <c r="AN414" s="190"/>
      <c r="AO414" s="190"/>
      <c r="AP414" s="190"/>
      <c r="AQ414" s="190"/>
      <c r="AR414" s="190"/>
      <c r="AS414" s="190"/>
      <c r="AT414" s="190"/>
      <c r="AU414" s="190"/>
      <c r="AV414" s="190"/>
      <c r="AW414" s="190"/>
      <c r="AX414" s="195"/>
      <c r="AY414" s="195"/>
      <c r="AZ414" s="195"/>
      <c r="BA414" s="190"/>
      <c r="BB414" s="190"/>
      <c r="BC414" s="190"/>
      <c r="BD414" s="190"/>
      <c r="BE414" s="190"/>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c r="CN414" s="143"/>
      <c r="CO414" s="143"/>
      <c r="CP414" s="143"/>
      <c r="CQ414" s="143"/>
      <c r="CR414" s="143"/>
      <c r="CS414" s="143"/>
      <c r="CT414" s="143"/>
      <c r="CU414" s="143"/>
      <c r="CV414" s="143"/>
      <c r="CW414" s="143"/>
      <c r="CX414" s="143"/>
      <c r="CY414" s="143"/>
      <c r="CZ414" s="143"/>
      <c r="DA414" s="143"/>
      <c r="DB414" s="143"/>
      <c r="DC414" s="143"/>
      <c r="DD414" s="143"/>
      <c r="DE414" s="197"/>
    </row>
    <row r="415" spans="1:109" s="198" customFormat="1" ht="33.75" customHeight="1">
      <c r="A415" s="361">
        <v>33</v>
      </c>
      <c r="B415" s="352" t="s">
        <v>1115</v>
      </c>
      <c r="C415" s="320" t="s">
        <v>1</v>
      </c>
      <c r="D415" s="352" t="s">
        <v>428</v>
      </c>
      <c r="E415" s="320" t="s">
        <v>3</v>
      </c>
      <c r="F415" s="320"/>
      <c r="G415" s="320" t="s">
        <v>428</v>
      </c>
      <c r="H415" s="288" t="s">
        <v>822</v>
      </c>
      <c r="I415" s="312" t="s">
        <v>612</v>
      </c>
      <c r="J415" s="312" t="s">
        <v>981</v>
      </c>
      <c r="K415" s="312" t="s">
        <v>24</v>
      </c>
      <c r="L415" s="139" t="s">
        <v>42</v>
      </c>
      <c r="M415" s="26"/>
      <c r="N415" s="26"/>
      <c r="O415" s="26"/>
      <c r="P415" s="26" t="s">
        <v>36</v>
      </c>
      <c r="Q415" s="26"/>
      <c r="R415" s="26"/>
      <c r="S415" s="26"/>
      <c r="T415" s="26"/>
      <c r="U415" s="26"/>
      <c r="V415" s="26"/>
      <c r="W415" s="189">
        <f t="shared" si="6"/>
        <v>1</v>
      </c>
      <c r="X415" s="190"/>
      <c r="Y415" s="190"/>
      <c r="Z415" s="190"/>
      <c r="AA415" s="190"/>
      <c r="AB415" s="190"/>
      <c r="AC415" s="190"/>
      <c r="AD415" s="190"/>
      <c r="AE415" s="192"/>
      <c r="AF415" s="192"/>
      <c r="AG415" s="192"/>
      <c r="AH415" s="192"/>
      <c r="AI415" s="190"/>
      <c r="AJ415" s="190"/>
      <c r="AK415" s="190"/>
      <c r="AL415" s="190"/>
      <c r="AM415" s="190"/>
      <c r="AN415" s="190"/>
      <c r="AO415" s="190"/>
      <c r="AP415" s="190"/>
      <c r="AQ415" s="190"/>
      <c r="AR415" s="190"/>
      <c r="AS415" s="190"/>
      <c r="AT415" s="190"/>
      <c r="AU415" s="190"/>
      <c r="AV415" s="190"/>
      <c r="AW415" s="190"/>
      <c r="AX415" s="190"/>
      <c r="AY415" s="190"/>
      <c r="AZ415" s="190"/>
      <c r="BA415" s="190"/>
      <c r="BB415" s="190"/>
      <c r="BC415" s="190"/>
      <c r="BD415" s="190"/>
      <c r="BE415" s="190"/>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c r="CN415" s="143"/>
      <c r="CO415" s="143"/>
      <c r="CP415" s="143"/>
      <c r="CQ415" s="143"/>
      <c r="CR415" s="143"/>
      <c r="CS415" s="143"/>
      <c r="CT415" s="143"/>
      <c r="CU415" s="143"/>
      <c r="CV415" s="143"/>
      <c r="CW415" s="143"/>
      <c r="CX415" s="143"/>
      <c r="CY415" s="143"/>
      <c r="CZ415" s="143"/>
      <c r="DA415" s="143"/>
      <c r="DB415" s="143"/>
      <c r="DC415" s="143"/>
      <c r="DD415" s="143"/>
      <c r="DE415" s="197"/>
    </row>
    <row r="416" spans="1:109" s="198" customFormat="1" ht="31.5">
      <c r="A416" s="362"/>
      <c r="B416" s="353"/>
      <c r="C416" s="321"/>
      <c r="D416" s="353"/>
      <c r="E416" s="321"/>
      <c r="F416" s="321"/>
      <c r="G416" s="321"/>
      <c r="H416" s="311" t="s">
        <v>823</v>
      </c>
      <c r="I416" s="312" t="s">
        <v>612</v>
      </c>
      <c r="J416" s="312" t="s">
        <v>981</v>
      </c>
      <c r="K416" s="312" t="s">
        <v>24</v>
      </c>
      <c r="L416" s="139" t="s">
        <v>42</v>
      </c>
      <c r="M416" s="26"/>
      <c r="N416" s="26"/>
      <c r="O416" s="26"/>
      <c r="P416" s="26"/>
      <c r="Q416" s="26" t="s">
        <v>36</v>
      </c>
      <c r="R416" s="26"/>
      <c r="S416" s="26"/>
      <c r="T416" s="26"/>
      <c r="U416" s="26"/>
      <c r="V416" s="26"/>
      <c r="W416" s="189">
        <f t="shared" si="6"/>
        <v>1</v>
      </c>
      <c r="X416" s="190"/>
      <c r="Y416" s="190"/>
      <c r="Z416" s="190"/>
      <c r="AA416" s="190"/>
      <c r="AB416" s="190"/>
      <c r="AC416" s="190"/>
      <c r="AD416" s="190"/>
      <c r="AE416" s="190"/>
      <c r="AF416" s="190"/>
      <c r="AG416" s="190"/>
      <c r="AH416" s="190"/>
      <c r="AI416" s="193"/>
      <c r="AJ416" s="193"/>
      <c r="AK416" s="193"/>
      <c r="AL416" s="193"/>
      <c r="AM416" s="193"/>
      <c r="AN416" s="190"/>
      <c r="AO416" s="190"/>
      <c r="AP416" s="190"/>
      <c r="AQ416" s="190"/>
      <c r="AR416" s="190"/>
      <c r="AS416" s="190"/>
      <c r="AT416" s="190"/>
      <c r="AU416" s="190"/>
      <c r="AV416" s="190"/>
      <c r="AW416" s="190"/>
      <c r="AX416" s="190"/>
      <c r="AY416" s="190"/>
      <c r="AZ416" s="190"/>
      <c r="BA416" s="190"/>
      <c r="BB416" s="190"/>
      <c r="BC416" s="190"/>
      <c r="BD416" s="190"/>
      <c r="BE416" s="190"/>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c r="CN416" s="143"/>
      <c r="CO416" s="143"/>
      <c r="CP416" s="143"/>
      <c r="CQ416" s="143"/>
      <c r="CR416" s="143"/>
      <c r="CS416" s="143"/>
      <c r="CT416" s="143"/>
      <c r="CU416" s="143"/>
      <c r="CV416" s="143"/>
      <c r="CW416" s="143"/>
      <c r="CX416" s="143"/>
      <c r="CY416" s="143"/>
      <c r="CZ416" s="143"/>
      <c r="DA416" s="143"/>
      <c r="DB416" s="143"/>
      <c r="DC416" s="143"/>
      <c r="DD416" s="143"/>
      <c r="DE416" s="197"/>
    </row>
    <row r="417" spans="1:109" s="198" customFormat="1" ht="31.5">
      <c r="A417" s="363"/>
      <c r="B417" s="354"/>
      <c r="C417" s="322"/>
      <c r="D417" s="354"/>
      <c r="E417" s="322"/>
      <c r="F417" s="322"/>
      <c r="G417" s="322"/>
      <c r="H417" s="289" t="s">
        <v>1389</v>
      </c>
      <c r="I417" s="312" t="s">
        <v>612</v>
      </c>
      <c r="J417" s="312" t="s">
        <v>981</v>
      </c>
      <c r="K417" s="312" t="s">
        <v>24</v>
      </c>
      <c r="L417" s="139" t="s">
        <v>42</v>
      </c>
      <c r="M417" s="26"/>
      <c r="N417" s="26"/>
      <c r="O417" s="26"/>
      <c r="P417" s="26"/>
      <c r="Q417" s="26"/>
      <c r="R417" s="26" t="s">
        <v>36</v>
      </c>
      <c r="S417" s="26"/>
      <c r="T417" s="26"/>
      <c r="U417" s="26"/>
      <c r="V417" s="26"/>
      <c r="W417" s="189">
        <f t="shared" si="6"/>
        <v>1</v>
      </c>
      <c r="X417" s="190"/>
      <c r="Y417" s="190"/>
      <c r="Z417" s="190"/>
      <c r="AA417" s="190"/>
      <c r="AB417" s="190"/>
      <c r="AC417" s="190"/>
      <c r="AD417" s="190"/>
      <c r="AE417" s="190"/>
      <c r="AF417" s="190"/>
      <c r="AG417" s="190"/>
      <c r="AH417" s="190"/>
      <c r="AI417" s="190"/>
      <c r="AJ417" s="190"/>
      <c r="AK417" s="190"/>
      <c r="AL417" s="190"/>
      <c r="AM417" s="190"/>
      <c r="AN417" s="194"/>
      <c r="AO417" s="194"/>
      <c r="AP417" s="194"/>
      <c r="AQ417" s="194"/>
      <c r="AR417" s="194"/>
      <c r="AS417" s="194"/>
      <c r="AT417" s="190"/>
      <c r="AU417" s="190"/>
      <c r="AV417" s="190"/>
      <c r="AW417" s="190"/>
      <c r="AX417" s="190"/>
      <c r="AY417" s="190"/>
      <c r="AZ417" s="190"/>
      <c r="BA417" s="190"/>
      <c r="BB417" s="190"/>
      <c r="BC417" s="190"/>
      <c r="BD417" s="190"/>
      <c r="BE417" s="190"/>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c r="CN417" s="143"/>
      <c r="CO417" s="143"/>
      <c r="CP417" s="143"/>
      <c r="CQ417" s="143"/>
      <c r="CR417" s="143"/>
      <c r="CS417" s="143"/>
      <c r="CT417" s="143"/>
      <c r="CU417" s="143"/>
      <c r="CV417" s="143"/>
      <c r="CW417" s="143"/>
      <c r="CX417" s="143"/>
      <c r="CY417" s="143"/>
      <c r="CZ417" s="143"/>
      <c r="DA417" s="143"/>
      <c r="DB417" s="143"/>
      <c r="DC417" s="143"/>
      <c r="DD417" s="143"/>
      <c r="DE417" s="197"/>
    </row>
    <row r="418" spans="1:109" s="198" customFormat="1" ht="71.25" customHeight="1">
      <c r="A418" s="361">
        <v>35</v>
      </c>
      <c r="B418" s="352" t="s">
        <v>1116</v>
      </c>
      <c r="C418" s="320" t="s">
        <v>1</v>
      </c>
      <c r="D418" s="352" t="s">
        <v>1117</v>
      </c>
      <c r="E418" s="320" t="s">
        <v>3</v>
      </c>
      <c r="F418" s="320"/>
      <c r="G418" s="320" t="s">
        <v>430</v>
      </c>
      <c r="H418" s="226" t="s">
        <v>826</v>
      </c>
      <c r="I418" s="312" t="s">
        <v>612</v>
      </c>
      <c r="J418" s="312" t="s">
        <v>981</v>
      </c>
      <c r="K418" s="312" t="s">
        <v>24</v>
      </c>
      <c r="L418" s="139" t="s">
        <v>42</v>
      </c>
      <c r="M418" s="26">
        <v>2</v>
      </c>
      <c r="N418" s="26" t="s">
        <v>36</v>
      </c>
      <c r="O418" s="26"/>
      <c r="P418" s="26"/>
      <c r="Q418" s="26"/>
      <c r="R418" s="26"/>
      <c r="S418" s="26"/>
      <c r="T418" s="26"/>
      <c r="U418" s="26"/>
      <c r="V418" s="26"/>
      <c r="W418" s="189">
        <f t="shared" si="6"/>
        <v>1</v>
      </c>
      <c r="X418" s="70" t="s">
        <v>900</v>
      </c>
      <c r="Y418" s="70"/>
      <c r="Z418" s="70" t="s">
        <v>900</v>
      </c>
      <c r="AA418" s="70" t="s">
        <v>900</v>
      </c>
      <c r="AB418" s="190"/>
      <c r="AC418" s="190"/>
      <c r="AD418" s="190"/>
      <c r="AE418" s="190"/>
      <c r="AF418" s="190"/>
      <c r="AG418" s="190"/>
      <c r="AH418" s="190"/>
      <c r="AI418" s="190"/>
      <c r="AJ418" s="190"/>
      <c r="AK418" s="190"/>
      <c r="AL418" s="190"/>
      <c r="AM418" s="190"/>
      <c r="AN418" s="190"/>
      <c r="AO418" s="190"/>
      <c r="AP418" s="190"/>
      <c r="AQ418" s="190"/>
      <c r="AR418" s="190"/>
      <c r="AS418" s="190"/>
      <c r="AT418" s="190"/>
      <c r="AU418" s="190"/>
      <c r="AV418" s="190"/>
      <c r="AW418" s="190"/>
      <c r="AX418" s="190"/>
      <c r="AY418" s="190"/>
      <c r="AZ418" s="190"/>
      <c r="BA418" s="190"/>
      <c r="BB418" s="190"/>
      <c r="BC418" s="190"/>
      <c r="BD418" s="190"/>
      <c r="BE418" s="190"/>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c r="CN418" s="143"/>
      <c r="CO418" s="143"/>
      <c r="CP418" s="143"/>
      <c r="CQ418" s="143"/>
      <c r="CR418" s="143"/>
      <c r="CS418" s="143"/>
      <c r="CT418" s="143"/>
      <c r="CU418" s="143"/>
      <c r="CV418" s="143"/>
      <c r="CW418" s="143"/>
      <c r="CX418" s="143"/>
      <c r="CY418" s="143"/>
      <c r="CZ418" s="143"/>
      <c r="DA418" s="143"/>
      <c r="DB418" s="143"/>
      <c r="DC418" s="143"/>
      <c r="DD418" s="143"/>
      <c r="DE418" s="197"/>
    </row>
    <row r="419" spans="1:109" s="198" customFormat="1" ht="53.25" customHeight="1">
      <c r="A419" s="362"/>
      <c r="B419" s="353"/>
      <c r="C419" s="321"/>
      <c r="D419" s="353"/>
      <c r="E419" s="321"/>
      <c r="F419" s="321"/>
      <c r="G419" s="321"/>
      <c r="H419" s="311" t="s">
        <v>1285</v>
      </c>
      <c r="I419" s="312" t="s">
        <v>612</v>
      </c>
      <c r="J419" s="312" t="s">
        <v>981</v>
      </c>
      <c r="K419" s="312" t="s">
        <v>24</v>
      </c>
      <c r="L419" s="139" t="s">
        <v>42</v>
      </c>
      <c r="M419" s="26">
        <v>1</v>
      </c>
      <c r="N419" s="26"/>
      <c r="O419" s="26" t="s">
        <v>36</v>
      </c>
      <c r="P419" s="26"/>
      <c r="Q419" s="26"/>
      <c r="R419" s="26"/>
      <c r="S419" s="26"/>
      <c r="T419" s="26"/>
      <c r="U419" s="26"/>
      <c r="V419" s="26"/>
      <c r="W419" s="189">
        <f t="shared" si="6"/>
        <v>1</v>
      </c>
      <c r="X419" s="190"/>
      <c r="Y419" s="190"/>
      <c r="Z419" s="190"/>
      <c r="AA419" s="190"/>
      <c r="AB419" s="191"/>
      <c r="AC419" s="191" t="s">
        <v>900</v>
      </c>
      <c r="AD419" s="191" t="s">
        <v>900</v>
      </c>
      <c r="AE419" s="190"/>
      <c r="AF419" s="190"/>
      <c r="AG419" s="190"/>
      <c r="AH419" s="190"/>
      <c r="AI419" s="190"/>
      <c r="AJ419" s="190"/>
      <c r="AK419" s="190"/>
      <c r="AL419" s="190"/>
      <c r="AM419" s="190"/>
      <c r="AN419" s="190"/>
      <c r="AO419" s="190"/>
      <c r="AP419" s="190"/>
      <c r="AQ419" s="190"/>
      <c r="AR419" s="190"/>
      <c r="AS419" s="190"/>
      <c r="AT419" s="190"/>
      <c r="AU419" s="190"/>
      <c r="AV419" s="190"/>
      <c r="AW419" s="190"/>
      <c r="AX419" s="190"/>
      <c r="AY419" s="190"/>
      <c r="AZ419" s="190"/>
      <c r="BA419" s="190"/>
      <c r="BB419" s="190"/>
      <c r="BC419" s="190"/>
      <c r="BD419" s="190"/>
      <c r="BE419" s="190"/>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c r="CN419" s="143"/>
      <c r="CO419" s="143"/>
      <c r="CP419" s="143"/>
      <c r="CQ419" s="143"/>
      <c r="CR419" s="143"/>
      <c r="CS419" s="143"/>
      <c r="CT419" s="143"/>
      <c r="CU419" s="143"/>
      <c r="CV419" s="143"/>
      <c r="CW419" s="143"/>
      <c r="CX419" s="143"/>
      <c r="CY419" s="143"/>
      <c r="CZ419" s="143"/>
      <c r="DA419" s="143"/>
      <c r="DB419" s="143"/>
      <c r="DC419" s="143"/>
      <c r="DD419" s="143"/>
      <c r="DE419" s="197"/>
    </row>
    <row r="420" spans="1:109" s="198" customFormat="1" ht="48" customHeight="1">
      <c r="A420" s="362"/>
      <c r="B420" s="353"/>
      <c r="C420" s="321"/>
      <c r="D420" s="353"/>
      <c r="E420" s="321"/>
      <c r="F420" s="321"/>
      <c r="G420" s="321"/>
      <c r="H420" s="226" t="s">
        <v>1469</v>
      </c>
      <c r="I420" s="312" t="s">
        <v>612</v>
      </c>
      <c r="J420" s="312" t="s">
        <v>981</v>
      </c>
      <c r="K420" s="312" t="s">
        <v>24</v>
      </c>
      <c r="L420" s="139" t="s">
        <v>42</v>
      </c>
      <c r="M420" s="26">
        <v>2</v>
      </c>
      <c r="N420" s="26"/>
      <c r="O420" s="26"/>
      <c r="P420" s="26" t="s">
        <v>36</v>
      </c>
      <c r="Q420" s="26"/>
      <c r="R420" s="26"/>
      <c r="S420" s="26"/>
      <c r="T420" s="26"/>
      <c r="U420" s="26"/>
      <c r="V420" s="26"/>
      <c r="W420" s="189">
        <f t="shared" si="6"/>
        <v>1</v>
      </c>
      <c r="X420" s="190"/>
      <c r="Y420" s="190"/>
      <c r="Z420" s="190"/>
      <c r="AA420" s="190"/>
      <c r="AB420" s="190"/>
      <c r="AC420" s="190"/>
      <c r="AD420" s="190"/>
      <c r="AE420" s="192"/>
      <c r="AF420" s="192"/>
      <c r="AG420" s="192" t="s">
        <v>900</v>
      </c>
      <c r="AH420" s="192"/>
      <c r="AI420" s="190"/>
      <c r="AJ420" s="190"/>
      <c r="AK420" s="190"/>
      <c r="AL420" s="190"/>
      <c r="AM420" s="190"/>
      <c r="AN420" s="190"/>
      <c r="AO420" s="190"/>
      <c r="AP420" s="190"/>
      <c r="AQ420" s="190"/>
      <c r="AR420" s="190"/>
      <c r="AS420" s="190"/>
      <c r="AT420" s="190"/>
      <c r="AU420" s="190"/>
      <c r="AV420" s="190"/>
      <c r="AW420" s="190"/>
      <c r="AX420" s="190"/>
      <c r="AY420" s="190"/>
      <c r="AZ420" s="190"/>
      <c r="BA420" s="190"/>
      <c r="BB420" s="190"/>
      <c r="BC420" s="190"/>
      <c r="BD420" s="190"/>
      <c r="BE420" s="190"/>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c r="CN420" s="143"/>
      <c r="CO420" s="143"/>
      <c r="CP420" s="143"/>
      <c r="CQ420" s="143"/>
      <c r="CR420" s="143"/>
      <c r="CS420" s="143"/>
      <c r="CT420" s="143"/>
      <c r="CU420" s="143"/>
      <c r="CV420" s="143"/>
      <c r="CW420" s="143"/>
      <c r="CX420" s="143"/>
      <c r="CY420" s="143"/>
      <c r="CZ420" s="143"/>
      <c r="DA420" s="143"/>
      <c r="DB420" s="143"/>
      <c r="DC420" s="143"/>
      <c r="DD420" s="143"/>
      <c r="DE420" s="197"/>
    </row>
    <row r="421" spans="1:109" s="198" customFormat="1" ht="90" customHeight="1">
      <c r="A421" s="362"/>
      <c r="B421" s="353"/>
      <c r="C421" s="321"/>
      <c r="D421" s="353"/>
      <c r="E421" s="321"/>
      <c r="F421" s="321"/>
      <c r="G421" s="321"/>
      <c r="H421" s="234" t="s">
        <v>1347</v>
      </c>
      <c r="I421" s="312" t="s">
        <v>612</v>
      </c>
      <c r="J421" s="312" t="s">
        <v>981</v>
      </c>
      <c r="K421" s="312" t="s">
        <v>24</v>
      </c>
      <c r="L421" s="139" t="s">
        <v>42</v>
      </c>
      <c r="M421" s="26">
        <v>1</v>
      </c>
      <c r="N421" s="26"/>
      <c r="O421" s="26"/>
      <c r="P421" s="26"/>
      <c r="Q421" s="26" t="s">
        <v>36</v>
      </c>
      <c r="R421" s="26"/>
      <c r="S421" s="26"/>
      <c r="T421" s="26"/>
      <c r="U421" s="26"/>
      <c r="V421" s="26"/>
      <c r="W421" s="189">
        <f t="shared" si="6"/>
        <v>1</v>
      </c>
      <c r="X421" s="190"/>
      <c r="Y421" s="190"/>
      <c r="Z421" s="190"/>
      <c r="AA421" s="190"/>
      <c r="AB421" s="190"/>
      <c r="AC421" s="190"/>
      <c r="AD421" s="190"/>
      <c r="AE421" s="190"/>
      <c r="AF421" s="190"/>
      <c r="AG421" s="190"/>
      <c r="AH421" s="190"/>
      <c r="AI421" s="193" t="s">
        <v>900</v>
      </c>
      <c r="AJ421" s="193"/>
      <c r="AK421" s="193" t="s">
        <v>900</v>
      </c>
      <c r="AL421" s="193"/>
      <c r="AM421" s="193" t="s">
        <v>900</v>
      </c>
      <c r="AN421" s="190"/>
      <c r="AO421" s="190"/>
      <c r="AP421" s="190"/>
      <c r="AQ421" s="190"/>
      <c r="AR421" s="190"/>
      <c r="AS421" s="190"/>
      <c r="AT421" s="190"/>
      <c r="AU421" s="190"/>
      <c r="AV421" s="190"/>
      <c r="AW421" s="190"/>
      <c r="AX421" s="190"/>
      <c r="AY421" s="190"/>
      <c r="AZ421" s="190"/>
      <c r="BA421" s="190"/>
      <c r="BB421" s="190"/>
      <c r="BC421" s="190"/>
      <c r="BD421" s="190"/>
      <c r="BE421" s="190"/>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c r="CN421" s="143"/>
      <c r="CO421" s="143"/>
      <c r="CP421" s="143"/>
      <c r="CQ421" s="143"/>
      <c r="CR421" s="143"/>
      <c r="CS421" s="143"/>
      <c r="CT421" s="143"/>
      <c r="CU421" s="143"/>
      <c r="CV421" s="143"/>
      <c r="CW421" s="143"/>
      <c r="CX421" s="143"/>
      <c r="CY421" s="143"/>
      <c r="CZ421" s="143"/>
      <c r="DA421" s="143"/>
      <c r="DB421" s="143"/>
      <c r="DC421" s="143"/>
      <c r="DD421" s="143"/>
      <c r="DE421" s="197"/>
    </row>
    <row r="422" spans="1:109" s="198" customFormat="1" ht="53.25" customHeight="1">
      <c r="A422" s="362"/>
      <c r="B422" s="353"/>
      <c r="C422" s="321"/>
      <c r="D422" s="353"/>
      <c r="E422" s="321"/>
      <c r="F422" s="321"/>
      <c r="G422" s="321"/>
      <c r="H422" s="311" t="s">
        <v>1354</v>
      </c>
      <c r="I422" s="312" t="s">
        <v>612</v>
      </c>
      <c r="J422" s="312" t="s">
        <v>981</v>
      </c>
      <c r="K422" s="312" t="s">
        <v>24</v>
      </c>
      <c r="L422" s="139" t="s">
        <v>42</v>
      </c>
      <c r="M422" s="26"/>
      <c r="N422" s="26"/>
      <c r="O422" s="26"/>
      <c r="P422" s="26"/>
      <c r="Q422" s="26"/>
      <c r="R422" s="26"/>
      <c r="S422" s="26" t="s">
        <v>36</v>
      </c>
      <c r="T422" s="26"/>
      <c r="U422" s="26"/>
      <c r="V422" s="26"/>
      <c r="W422" s="189">
        <f t="shared" si="6"/>
        <v>1</v>
      </c>
      <c r="X422" s="190"/>
      <c r="Y422" s="190"/>
      <c r="Z422" s="190"/>
      <c r="AA422" s="190"/>
      <c r="AB422" s="190"/>
      <c r="AC422" s="190"/>
      <c r="AD422" s="190"/>
      <c r="AE422" s="190"/>
      <c r="AF422" s="190"/>
      <c r="AG422" s="190"/>
      <c r="AH422" s="190"/>
      <c r="AI422" s="190"/>
      <c r="AJ422" s="190"/>
      <c r="AK422" s="190"/>
      <c r="AL422" s="190"/>
      <c r="AM422" s="190"/>
      <c r="AN422" s="190"/>
      <c r="AO422" s="190"/>
      <c r="AP422" s="190"/>
      <c r="AQ422" s="190"/>
      <c r="AR422" s="190"/>
      <c r="AS422" s="190"/>
      <c r="AT422" s="70" t="s">
        <v>900</v>
      </c>
      <c r="AU422" s="70"/>
      <c r="AV422" s="70"/>
      <c r="AW422" s="70" t="s">
        <v>900</v>
      </c>
      <c r="AX422" s="190"/>
      <c r="AY422" s="190"/>
      <c r="AZ422" s="190"/>
      <c r="BA422" s="190"/>
      <c r="BB422" s="190"/>
      <c r="BC422" s="190"/>
      <c r="BD422" s="190"/>
      <c r="BE422" s="190"/>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c r="CN422" s="143"/>
      <c r="CO422" s="143"/>
      <c r="CP422" s="143"/>
      <c r="CQ422" s="143"/>
      <c r="CR422" s="143"/>
      <c r="CS422" s="143"/>
      <c r="CT422" s="143"/>
      <c r="CU422" s="143"/>
      <c r="CV422" s="143"/>
      <c r="CW422" s="143"/>
      <c r="CX422" s="143"/>
      <c r="CY422" s="143"/>
      <c r="CZ422" s="143"/>
      <c r="DA422" s="143"/>
      <c r="DB422" s="143"/>
      <c r="DC422" s="143"/>
      <c r="DD422" s="143"/>
      <c r="DE422" s="197"/>
    </row>
    <row r="423" spans="1:109" s="198" customFormat="1" ht="53.25" customHeight="1">
      <c r="A423" s="362"/>
      <c r="B423" s="353"/>
      <c r="C423" s="321"/>
      <c r="D423" s="353"/>
      <c r="E423" s="321"/>
      <c r="F423" s="321"/>
      <c r="G423" s="321"/>
      <c r="H423" s="13" t="s">
        <v>1349</v>
      </c>
      <c r="I423" s="312" t="s">
        <v>612</v>
      </c>
      <c r="J423" s="312" t="s">
        <v>981</v>
      </c>
      <c r="K423" s="312" t="s">
        <v>24</v>
      </c>
      <c r="L423" s="139" t="s">
        <v>42</v>
      </c>
      <c r="M423" s="26">
        <v>2</v>
      </c>
      <c r="N423" s="26"/>
      <c r="O423" s="26"/>
      <c r="P423" s="26"/>
      <c r="Q423" s="26"/>
      <c r="R423" s="26" t="s">
        <v>36</v>
      </c>
      <c r="S423" s="26"/>
      <c r="T423" s="26"/>
      <c r="U423" s="26"/>
      <c r="V423" s="26"/>
      <c r="W423" s="189">
        <f t="shared" si="6"/>
        <v>1</v>
      </c>
      <c r="X423" s="190"/>
      <c r="Y423" s="190"/>
      <c r="Z423" s="190"/>
      <c r="AA423" s="190"/>
      <c r="AB423" s="190"/>
      <c r="AC423" s="190"/>
      <c r="AD423" s="190"/>
      <c r="AE423" s="190"/>
      <c r="AF423" s="190"/>
      <c r="AG423" s="190"/>
      <c r="AH423" s="190"/>
      <c r="AI423" s="190"/>
      <c r="AJ423" s="190"/>
      <c r="AK423" s="190"/>
      <c r="AL423" s="190"/>
      <c r="AM423" s="190"/>
      <c r="AN423" s="194"/>
      <c r="AO423" s="194" t="s">
        <v>900</v>
      </c>
      <c r="AP423" s="194" t="s">
        <v>900</v>
      </c>
      <c r="AQ423" s="194"/>
      <c r="AR423" s="194"/>
      <c r="AS423" s="194" t="s">
        <v>900</v>
      </c>
      <c r="AT423" s="190"/>
      <c r="AU423" s="190"/>
      <c r="AV423" s="190"/>
      <c r="AW423" s="190"/>
      <c r="AX423" s="190"/>
      <c r="AY423" s="190"/>
      <c r="AZ423" s="190"/>
      <c r="BA423" s="190"/>
      <c r="BB423" s="190"/>
      <c r="BC423" s="190"/>
      <c r="BD423" s="190"/>
      <c r="BE423" s="190"/>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c r="CN423" s="143"/>
      <c r="CO423" s="143"/>
      <c r="CP423" s="143"/>
      <c r="CQ423" s="143"/>
      <c r="CR423" s="143"/>
      <c r="CS423" s="143"/>
      <c r="CT423" s="143"/>
      <c r="CU423" s="143"/>
      <c r="CV423" s="143"/>
      <c r="CW423" s="143"/>
      <c r="CX423" s="143"/>
      <c r="CY423" s="143"/>
      <c r="CZ423" s="143"/>
      <c r="DA423" s="143"/>
      <c r="DB423" s="143"/>
      <c r="DC423" s="143"/>
      <c r="DD423" s="143"/>
      <c r="DE423" s="197"/>
    </row>
    <row r="424" spans="1:109" s="198" customFormat="1" ht="53.25" customHeight="1">
      <c r="A424" s="362"/>
      <c r="B424" s="353"/>
      <c r="C424" s="321"/>
      <c r="D424" s="353"/>
      <c r="E424" s="321"/>
      <c r="F424" s="321"/>
      <c r="G424" s="321"/>
      <c r="H424" s="289" t="s">
        <v>824</v>
      </c>
      <c r="I424" s="312" t="s">
        <v>612</v>
      </c>
      <c r="J424" s="312" t="s">
        <v>981</v>
      </c>
      <c r="K424" s="312" t="s">
        <v>24</v>
      </c>
      <c r="L424" s="139" t="s">
        <v>42</v>
      </c>
      <c r="M424" s="26">
        <v>1</v>
      </c>
      <c r="N424" s="26"/>
      <c r="O424" s="26"/>
      <c r="P424" s="26"/>
      <c r="Q424" s="26"/>
      <c r="R424" s="26"/>
      <c r="S424" s="26"/>
      <c r="T424" s="26" t="s">
        <v>36</v>
      </c>
      <c r="U424" s="26"/>
      <c r="V424" s="26"/>
      <c r="W424" s="189">
        <f t="shared" si="6"/>
        <v>1</v>
      </c>
      <c r="X424" s="190"/>
      <c r="Y424" s="190"/>
      <c r="Z424" s="190"/>
      <c r="AA424" s="190"/>
      <c r="AB424" s="190"/>
      <c r="AC424" s="190"/>
      <c r="AD424" s="190"/>
      <c r="AE424" s="190"/>
      <c r="AF424" s="190"/>
      <c r="AG424" s="190"/>
      <c r="AH424" s="190"/>
      <c r="AI424" s="190"/>
      <c r="AJ424" s="190"/>
      <c r="AK424" s="190"/>
      <c r="AL424" s="190"/>
      <c r="AM424" s="190"/>
      <c r="AN424" s="190"/>
      <c r="AO424" s="190"/>
      <c r="AP424" s="190"/>
      <c r="AQ424" s="190"/>
      <c r="AR424" s="190"/>
      <c r="AS424" s="190"/>
      <c r="AT424" s="190"/>
      <c r="AU424" s="190"/>
      <c r="AV424" s="190"/>
      <c r="AW424" s="190"/>
      <c r="AX424" s="195"/>
      <c r="AY424" s="195" t="s">
        <v>900</v>
      </c>
      <c r="AZ424" s="195"/>
      <c r="BA424" s="190"/>
      <c r="BB424" s="190"/>
      <c r="BC424" s="190"/>
      <c r="BD424" s="190"/>
      <c r="BE424" s="190"/>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c r="CN424" s="143"/>
      <c r="CO424" s="143"/>
      <c r="CP424" s="143"/>
      <c r="CQ424" s="143"/>
      <c r="CR424" s="143"/>
      <c r="CS424" s="143"/>
      <c r="CT424" s="143"/>
      <c r="CU424" s="143"/>
      <c r="CV424" s="143"/>
      <c r="CW424" s="143"/>
      <c r="CX424" s="143"/>
      <c r="CY424" s="143"/>
      <c r="CZ424" s="143"/>
      <c r="DA424" s="143"/>
      <c r="DB424" s="143"/>
      <c r="DC424" s="143"/>
      <c r="DD424" s="143"/>
      <c r="DE424" s="197"/>
    </row>
    <row r="425" spans="1:109" s="198" customFormat="1" ht="53.25" customHeight="1">
      <c r="A425" s="362"/>
      <c r="B425" s="353"/>
      <c r="C425" s="321"/>
      <c r="D425" s="353"/>
      <c r="E425" s="321"/>
      <c r="F425" s="321"/>
      <c r="G425" s="321"/>
      <c r="H425" s="311" t="s">
        <v>825</v>
      </c>
      <c r="I425" s="312" t="s">
        <v>612</v>
      </c>
      <c r="J425" s="312" t="s">
        <v>981</v>
      </c>
      <c r="K425" s="312" t="s">
        <v>24</v>
      </c>
      <c r="L425" s="139" t="s">
        <v>42</v>
      </c>
      <c r="M425" s="26">
        <v>1</v>
      </c>
      <c r="N425" s="26"/>
      <c r="O425" s="26"/>
      <c r="P425" s="26"/>
      <c r="Q425" s="26"/>
      <c r="R425" s="26"/>
      <c r="S425" s="26"/>
      <c r="T425" s="26"/>
      <c r="U425" s="26" t="s">
        <v>36</v>
      </c>
      <c r="V425" s="26"/>
      <c r="W425" s="189">
        <f t="shared" si="6"/>
        <v>1</v>
      </c>
      <c r="X425" s="190"/>
      <c r="Y425" s="190"/>
      <c r="Z425" s="190"/>
      <c r="AA425" s="190"/>
      <c r="AB425" s="190"/>
      <c r="AC425" s="190"/>
      <c r="AD425" s="190"/>
      <c r="AE425" s="190"/>
      <c r="AF425" s="190"/>
      <c r="AG425" s="190"/>
      <c r="AH425" s="190"/>
      <c r="AI425" s="190"/>
      <c r="AJ425" s="190"/>
      <c r="AK425" s="190"/>
      <c r="AL425" s="190"/>
      <c r="AM425" s="190"/>
      <c r="AN425" s="190"/>
      <c r="AO425" s="190"/>
      <c r="AP425" s="190"/>
      <c r="AQ425" s="190"/>
      <c r="AR425" s="190"/>
      <c r="AS425" s="190"/>
      <c r="AT425" s="190"/>
      <c r="AU425" s="190"/>
      <c r="AV425" s="190"/>
      <c r="AW425" s="190"/>
      <c r="AX425" s="190"/>
      <c r="AY425" s="190"/>
      <c r="AZ425" s="190"/>
      <c r="BA425" s="196"/>
      <c r="BB425" s="196" t="s">
        <v>900</v>
      </c>
      <c r="BC425" s="190"/>
      <c r="BD425" s="190"/>
      <c r="BE425" s="190"/>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c r="CN425" s="143"/>
      <c r="CO425" s="143"/>
      <c r="CP425" s="143"/>
      <c r="CQ425" s="143"/>
      <c r="CR425" s="143"/>
      <c r="CS425" s="143"/>
      <c r="CT425" s="143"/>
      <c r="CU425" s="143"/>
      <c r="CV425" s="143"/>
      <c r="CW425" s="143"/>
      <c r="CX425" s="143"/>
      <c r="CY425" s="143"/>
      <c r="CZ425" s="143"/>
      <c r="DA425" s="143"/>
      <c r="DB425" s="143"/>
      <c r="DC425" s="143"/>
      <c r="DD425" s="143"/>
      <c r="DE425" s="197"/>
    </row>
    <row r="426" spans="1:109" s="198" customFormat="1" ht="53.25" customHeight="1">
      <c r="A426" s="363"/>
      <c r="B426" s="354"/>
      <c r="C426" s="322"/>
      <c r="D426" s="354"/>
      <c r="E426" s="322"/>
      <c r="F426" s="322"/>
      <c r="G426" s="322"/>
      <c r="H426" s="311" t="s">
        <v>1366</v>
      </c>
      <c r="I426" s="312" t="s">
        <v>612</v>
      </c>
      <c r="J426" s="312" t="s">
        <v>981</v>
      </c>
      <c r="K426" s="312" t="s">
        <v>24</v>
      </c>
      <c r="L426" s="139" t="s">
        <v>42</v>
      </c>
      <c r="M426" s="26"/>
      <c r="N426" s="26"/>
      <c r="O426" s="26"/>
      <c r="P426" s="26"/>
      <c r="Q426" s="26"/>
      <c r="R426" s="26"/>
      <c r="S426" s="26"/>
      <c r="T426" s="26"/>
      <c r="U426" s="26"/>
      <c r="V426" s="26" t="s">
        <v>36</v>
      </c>
      <c r="W426" s="189">
        <f t="shared" si="6"/>
        <v>1</v>
      </c>
      <c r="X426" s="190"/>
      <c r="Y426" s="190"/>
      <c r="Z426" s="190"/>
      <c r="AA426" s="190"/>
      <c r="AB426" s="190"/>
      <c r="AC426" s="190"/>
      <c r="AD426" s="190"/>
      <c r="AE426" s="190"/>
      <c r="AF426" s="190"/>
      <c r="AG426" s="190"/>
      <c r="AH426" s="190"/>
      <c r="AI426" s="190"/>
      <c r="AJ426" s="190"/>
      <c r="AK426" s="190"/>
      <c r="AL426" s="190"/>
      <c r="AM426" s="190"/>
      <c r="AN426" s="190"/>
      <c r="AO426" s="190"/>
      <c r="AP426" s="190"/>
      <c r="AQ426" s="190"/>
      <c r="AR426" s="190"/>
      <c r="AS426" s="190"/>
      <c r="AT426" s="190"/>
      <c r="AU426" s="190"/>
      <c r="AV426" s="190"/>
      <c r="AW426" s="190"/>
      <c r="AX426" s="190"/>
      <c r="AY426" s="190"/>
      <c r="AZ426" s="190"/>
      <c r="BA426" s="190"/>
      <c r="BB426" s="190"/>
      <c r="BC426" s="194" t="s">
        <v>900</v>
      </c>
      <c r="BD426" s="194"/>
      <c r="BE426" s="194" t="s">
        <v>900</v>
      </c>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c r="CN426" s="143"/>
      <c r="CO426" s="143"/>
      <c r="CP426" s="143"/>
      <c r="CQ426" s="143"/>
      <c r="CR426" s="143"/>
      <c r="CS426" s="143"/>
      <c r="CT426" s="143"/>
      <c r="CU426" s="143"/>
      <c r="CV426" s="143"/>
      <c r="CW426" s="143"/>
      <c r="CX426" s="143"/>
      <c r="CY426" s="143"/>
      <c r="CZ426" s="143"/>
      <c r="DA426" s="143"/>
      <c r="DB426" s="143"/>
      <c r="DC426" s="143"/>
      <c r="DD426" s="143"/>
      <c r="DE426" s="197"/>
    </row>
    <row r="427" spans="1:109" s="198" customFormat="1" ht="31.5">
      <c r="A427" s="361">
        <v>38</v>
      </c>
      <c r="B427" s="352" t="s">
        <v>431</v>
      </c>
      <c r="C427" s="320" t="s">
        <v>1</v>
      </c>
      <c r="D427" s="352" t="s">
        <v>432</v>
      </c>
      <c r="E427" s="320" t="s">
        <v>3</v>
      </c>
      <c r="F427" s="320"/>
      <c r="G427" s="320" t="s">
        <v>432</v>
      </c>
      <c r="H427" s="223" t="s">
        <v>927</v>
      </c>
      <c r="I427" s="312" t="s">
        <v>612</v>
      </c>
      <c r="J427" s="312" t="s">
        <v>981</v>
      </c>
      <c r="K427" s="312" t="s">
        <v>24</v>
      </c>
      <c r="L427" s="139" t="s">
        <v>42</v>
      </c>
      <c r="M427" s="26">
        <v>1</v>
      </c>
      <c r="N427" s="26"/>
      <c r="O427" s="26"/>
      <c r="P427" s="26" t="s">
        <v>36</v>
      </c>
      <c r="Q427" s="26"/>
      <c r="R427" s="26"/>
      <c r="S427" s="26"/>
      <c r="T427" s="26"/>
      <c r="U427" s="26"/>
      <c r="V427" s="26"/>
      <c r="W427" s="189">
        <f t="shared" si="6"/>
        <v>1</v>
      </c>
      <c r="X427" s="190"/>
      <c r="Y427" s="190"/>
      <c r="Z427" s="190"/>
      <c r="AA427" s="190"/>
      <c r="AB427" s="190"/>
      <c r="AC427" s="190"/>
      <c r="AD427" s="190"/>
      <c r="AE427" s="192"/>
      <c r="AF427" s="192" t="s">
        <v>900</v>
      </c>
      <c r="AG427" s="192"/>
      <c r="AH427" s="192"/>
      <c r="AI427" s="190"/>
      <c r="AJ427" s="190"/>
      <c r="AK427" s="190"/>
      <c r="AL427" s="190"/>
      <c r="AM427" s="190"/>
      <c r="AN427" s="190"/>
      <c r="AO427" s="190"/>
      <c r="AP427" s="190"/>
      <c r="AQ427" s="190"/>
      <c r="AR427" s="190"/>
      <c r="AS427" s="190"/>
      <c r="AT427" s="190"/>
      <c r="AU427" s="190"/>
      <c r="AV427" s="190"/>
      <c r="AW427" s="190"/>
      <c r="AX427" s="190"/>
      <c r="AY427" s="190"/>
      <c r="AZ427" s="190"/>
      <c r="BA427" s="190"/>
      <c r="BB427" s="190"/>
      <c r="BC427" s="190"/>
      <c r="BD427" s="190"/>
      <c r="BE427" s="190"/>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c r="CN427" s="143"/>
      <c r="CO427" s="143"/>
      <c r="CP427" s="143"/>
      <c r="CQ427" s="143"/>
      <c r="CR427" s="143"/>
      <c r="CS427" s="143"/>
      <c r="CT427" s="143"/>
      <c r="CU427" s="143"/>
      <c r="CV427" s="143"/>
      <c r="CW427" s="143"/>
      <c r="CX427" s="143"/>
      <c r="CY427" s="143"/>
      <c r="CZ427" s="143"/>
      <c r="DA427" s="143"/>
      <c r="DB427" s="143"/>
      <c r="DC427" s="143"/>
      <c r="DD427" s="143"/>
      <c r="DE427" s="197"/>
    </row>
    <row r="428" spans="1:109" s="198" customFormat="1" ht="31.5">
      <c r="A428" s="362"/>
      <c r="B428" s="353"/>
      <c r="C428" s="321"/>
      <c r="D428" s="353"/>
      <c r="E428" s="321"/>
      <c r="F428" s="321"/>
      <c r="G428" s="321"/>
      <c r="H428" s="223" t="s">
        <v>931</v>
      </c>
      <c r="I428" s="312" t="s">
        <v>612</v>
      </c>
      <c r="J428" s="312" t="s">
        <v>981</v>
      </c>
      <c r="K428" s="312" t="s">
        <v>24</v>
      </c>
      <c r="L428" s="139" t="s">
        <v>42</v>
      </c>
      <c r="M428" s="26">
        <v>1</v>
      </c>
      <c r="N428" s="26"/>
      <c r="O428" s="26"/>
      <c r="P428" s="26"/>
      <c r="Q428" s="26"/>
      <c r="R428" s="26" t="s">
        <v>36</v>
      </c>
      <c r="S428" s="26"/>
      <c r="T428" s="26"/>
      <c r="U428" s="26"/>
      <c r="V428" s="26"/>
      <c r="W428" s="189">
        <f t="shared" si="6"/>
        <v>1</v>
      </c>
      <c r="X428" s="190"/>
      <c r="Y428" s="190"/>
      <c r="Z428" s="190"/>
      <c r="AA428" s="190"/>
      <c r="AB428" s="190"/>
      <c r="AC428" s="190"/>
      <c r="AD428" s="190"/>
      <c r="AE428" s="190"/>
      <c r="AF428" s="190"/>
      <c r="AG428" s="190"/>
      <c r="AH428" s="190"/>
      <c r="AI428" s="190"/>
      <c r="AJ428" s="190"/>
      <c r="AK428" s="190"/>
      <c r="AL428" s="190"/>
      <c r="AM428" s="190"/>
      <c r="AN428" s="194" t="s">
        <v>900</v>
      </c>
      <c r="AO428" s="194"/>
      <c r="AP428" s="194"/>
      <c r="AQ428" s="194"/>
      <c r="AR428" s="194"/>
      <c r="AS428" s="194"/>
      <c r="AT428" s="70"/>
      <c r="AU428" s="70"/>
      <c r="AV428" s="70"/>
      <c r="AW428" s="70"/>
      <c r="AX428" s="190"/>
      <c r="AY428" s="190"/>
      <c r="AZ428" s="190"/>
      <c r="BA428" s="190"/>
      <c r="BB428" s="190"/>
      <c r="BC428" s="190"/>
      <c r="BD428" s="190"/>
      <c r="BE428" s="190"/>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c r="CN428" s="143"/>
      <c r="CO428" s="143"/>
      <c r="CP428" s="143"/>
      <c r="CQ428" s="143"/>
      <c r="CR428" s="143"/>
      <c r="CS428" s="143"/>
      <c r="CT428" s="143"/>
      <c r="CU428" s="143"/>
      <c r="CV428" s="143"/>
      <c r="CW428" s="143"/>
      <c r="CX428" s="143"/>
      <c r="CY428" s="143"/>
      <c r="CZ428" s="143"/>
      <c r="DA428" s="143"/>
      <c r="DB428" s="143"/>
      <c r="DC428" s="143"/>
      <c r="DD428" s="143"/>
      <c r="DE428" s="197"/>
    </row>
    <row r="429" spans="1:109" s="198" customFormat="1" ht="31.5">
      <c r="A429" s="362"/>
      <c r="B429" s="353"/>
      <c r="C429" s="321"/>
      <c r="D429" s="353"/>
      <c r="E429" s="321"/>
      <c r="F429" s="321"/>
      <c r="G429" s="321"/>
      <c r="H429" s="223" t="s">
        <v>827</v>
      </c>
      <c r="I429" s="312" t="s">
        <v>612</v>
      </c>
      <c r="J429" s="312" t="s">
        <v>981</v>
      </c>
      <c r="K429" s="312" t="s">
        <v>24</v>
      </c>
      <c r="L429" s="139" t="s">
        <v>42</v>
      </c>
      <c r="M429" s="26">
        <v>1</v>
      </c>
      <c r="N429" s="26"/>
      <c r="O429" s="26"/>
      <c r="P429" s="26"/>
      <c r="Q429" s="26"/>
      <c r="R429" s="26"/>
      <c r="S429" s="26"/>
      <c r="T429" s="26" t="s">
        <v>36</v>
      </c>
      <c r="U429" s="26"/>
      <c r="V429" s="26"/>
      <c r="W429" s="189">
        <f t="shared" si="6"/>
        <v>1</v>
      </c>
      <c r="X429" s="190"/>
      <c r="Y429" s="190"/>
      <c r="Z429" s="190"/>
      <c r="AA429" s="190"/>
      <c r="AB429" s="190"/>
      <c r="AC429" s="190"/>
      <c r="AD429" s="190"/>
      <c r="AE429" s="190"/>
      <c r="AF429" s="190"/>
      <c r="AG429" s="190"/>
      <c r="AH429" s="190"/>
      <c r="AI429" s="190"/>
      <c r="AJ429" s="190"/>
      <c r="AK429" s="190"/>
      <c r="AL429" s="190"/>
      <c r="AM429" s="190"/>
      <c r="AN429" s="190"/>
      <c r="AO429" s="190"/>
      <c r="AP429" s="190"/>
      <c r="AQ429" s="190"/>
      <c r="AR429" s="190"/>
      <c r="AS429" s="190"/>
      <c r="AT429" s="190"/>
      <c r="AU429" s="190"/>
      <c r="AV429" s="190"/>
      <c r="AW429" s="190"/>
      <c r="AX429" s="195"/>
      <c r="AY429" s="195"/>
      <c r="AZ429" s="195" t="s">
        <v>900</v>
      </c>
      <c r="BA429" s="190"/>
      <c r="BB429" s="190"/>
      <c r="BC429" s="190"/>
      <c r="BD429" s="190"/>
      <c r="BE429" s="190"/>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c r="CN429" s="143"/>
      <c r="CO429" s="143"/>
      <c r="CP429" s="143"/>
      <c r="CQ429" s="143"/>
      <c r="CR429" s="143"/>
      <c r="CS429" s="143"/>
      <c r="CT429" s="143"/>
      <c r="CU429" s="143"/>
      <c r="CV429" s="143"/>
      <c r="CW429" s="143"/>
      <c r="CX429" s="143"/>
      <c r="CY429" s="143"/>
      <c r="CZ429" s="143"/>
      <c r="DA429" s="143"/>
      <c r="DB429" s="143"/>
      <c r="DC429" s="143"/>
      <c r="DD429" s="143"/>
      <c r="DE429" s="197"/>
    </row>
    <row r="430" spans="1:109" s="198" customFormat="1" ht="31.5">
      <c r="A430" s="363"/>
      <c r="B430" s="354"/>
      <c r="C430" s="322"/>
      <c r="D430" s="354"/>
      <c r="E430" s="322"/>
      <c r="F430" s="322"/>
      <c r="G430" s="322"/>
      <c r="H430" s="223" t="s">
        <v>828</v>
      </c>
      <c r="I430" s="312" t="s">
        <v>612</v>
      </c>
      <c r="J430" s="312" t="s">
        <v>981</v>
      </c>
      <c r="K430" s="312" t="s">
        <v>24</v>
      </c>
      <c r="L430" s="139" t="s">
        <v>42</v>
      </c>
      <c r="M430" s="26">
        <v>1</v>
      </c>
      <c r="N430" s="26"/>
      <c r="O430" s="26"/>
      <c r="P430" s="26"/>
      <c r="Q430" s="26"/>
      <c r="R430" s="26"/>
      <c r="S430" s="26"/>
      <c r="T430" s="26"/>
      <c r="U430" s="26" t="s">
        <v>36</v>
      </c>
      <c r="V430" s="26"/>
      <c r="W430" s="189">
        <f t="shared" si="6"/>
        <v>1</v>
      </c>
      <c r="X430" s="190"/>
      <c r="Y430" s="190"/>
      <c r="Z430" s="190"/>
      <c r="AA430" s="190"/>
      <c r="AB430" s="190"/>
      <c r="AC430" s="190"/>
      <c r="AD430" s="190"/>
      <c r="AE430" s="190"/>
      <c r="AF430" s="190"/>
      <c r="AG430" s="190"/>
      <c r="AH430" s="190"/>
      <c r="AI430" s="190"/>
      <c r="AJ430" s="190"/>
      <c r="AK430" s="190"/>
      <c r="AL430" s="190"/>
      <c r="AM430" s="190"/>
      <c r="AN430" s="190"/>
      <c r="AO430" s="190"/>
      <c r="AP430" s="190"/>
      <c r="AQ430" s="190"/>
      <c r="AR430" s="190"/>
      <c r="AS430" s="190"/>
      <c r="AT430" s="190"/>
      <c r="AU430" s="190"/>
      <c r="AV430" s="190"/>
      <c r="AW430" s="190"/>
      <c r="AX430" s="190"/>
      <c r="AY430" s="190"/>
      <c r="AZ430" s="190"/>
      <c r="BA430" s="196" t="s">
        <v>900</v>
      </c>
      <c r="BB430" s="196"/>
      <c r="BC430" s="190"/>
      <c r="BD430" s="190"/>
      <c r="BE430" s="190"/>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c r="CN430" s="143"/>
      <c r="CO430" s="143"/>
      <c r="CP430" s="143"/>
      <c r="CQ430" s="143"/>
      <c r="CR430" s="143"/>
      <c r="CS430" s="143"/>
      <c r="CT430" s="143"/>
      <c r="CU430" s="143"/>
      <c r="CV430" s="143"/>
      <c r="CW430" s="143"/>
      <c r="CX430" s="143"/>
      <c r="CY430" s="143"/>
      <c r="CZ430" s="143"/>
      <c r="DA430" s="143"/>
      <c r="DB430" s="143"/>
      <c r="DC430" s="143"/>
      <c r="DD430" s="143"/>
      <c r="DE430" s="197"/>
    </row>
    <row r="431" spans="1:109" s="198" customFormat="1" ht="36" customHeight="1">
      <c r="A431" s="361">
        <v>42</v>
      </c>
      <c r="B431" s="352" t="s">
        <v>429</v>
      </c>
      <c r="C431" s="320" t="s">
        <v>3</v>
      </c>
      <c r="D431" s="352" t="s">
        <v>1118</v>
      </c>
      <c r="E431" s="312" t="s">
        <v>3</v>
      </c>
      <c r="F431" s="285"/>
      <c r="G431" s="320" t="s">
        <v>1118</v>
      </c>
      <c r="H431" s="311" t="s">
        <v>1473</v>
      </c>
      <c r="I431" s="312"/>
      <c r="J431" s="312"/>
      <c r="K431" s="312" t="s">
        <v>24</v>
      </c>
      <c r="L431" s="139" t="s">
        <v>42</v>
      </c>
      <c r="M431" s="26"/>
      <c r="N431" s="26"/>
      <c r="O431" s="26"/>
      <c r="P431" s="26" t="s">
        <v>36</v>
      </c>
      <c r="Q431" s="26"/>
      <c r="R431" s="26"/>
      <c r="S431" s="26"/>
      <c r="T431" s="26"/>
      <c r="U431" s="26"/>
      <c r="V431" s="26"/>
      <c r="W431" s="189">
        <f t="shared" si="6"/>
        <v>1</v>
      </c>
      <c r="X431" s="190"/>
      <c r="Y431" s="190"/>
      <c r="Z431" s="190"/>
      <c r="AA431" s="190"/>
      <c r="AB431" s="190"/>
      <c r="AC431" s="190"/>
      <c r="AD431" s="190"/>
      <c r="AE431" s="190"/>
      <c r="AF431" s="190"/>
      <c r="AG431" s="190"/>
      <c r="AH431" s="190"/>
      <c r="AI431" s="190"/>
      <c r="AJ431" s="190"/>
      <c r="AK431" s="190"/>
      <c r="AL431" s="190"/>
      <c r="AM431" s="190"/>
      <c r="AN431" s="190"/>
      <c r="AO431" s="190"/>
      <c r="AP431" s="190"/>
      <c r="AQ431" s="190"/>
      <c r="AR431" s="190"/>
      <c r="AS431" s="190"/>
      <c r="AT431" s="190"/>
      <c r="AU431" s="190"/>
      <c r="AV431" s="190"/>
      <c r="AW431" s="190"/>
      <c r="AX431" s="190"/>
      <c r="AY431" s="190"/>
      <c r="AZ431" s="190"/>
      <c r="BA431" s="196"/>
      <c r="BB431" s="196"/>
      <c r="BC431" s="190"/>
      <c r="BD431" s="190"/>
      <c r="BE431" s="190"/>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c r="CN431" s="143"/>
      <c r="CO431" s="143"/>
      <c r="CP431" s="143"/>
      <c r="CQ431" s="143"/>
      <c r="CR431" s="143"/>
      <c r="CS431" s="143"/>
      <c r="CT431" s="143"/>
      <c r="CU431" s="143"/>
      <c r="CV431" s="143"/>
      <c r="CW431" s="143"/>
      <c r="CX431" s="143"/>
      <c r="CY431" s="143"/>
      <c r="CZ431" s="143"/>
      <c r="DA431" s="143"/>
      <c r="DB431" s="143"/>
      <c r="DC431" s="143"/>
      <c r="DD431" s="143"/>
      <c r="DE431" s="197"/>
    </row>
    <row r="432" spans="1:109" s="198" customFormat="1" ht="36" customHeight="1">
      <c r="A432" s="363"/>
      <c r="B432" s="354"/>
      <c r="C432" s="322"/>
      <c r="D432" s="354"/>
      <c r="E432" s="284"/>
      <c r="F432" s="285"/>
      <c r="G432" s="322"/>
      <c r="H432" s="311" t="s">
        <v>1473</v>
      </c>
      <c r="I432" s="312"/>
      <c r="J432" s="312"/>
      <c r="K432" s="312" t="s">
        <v>24</v>
      </c>
      <c r="L432" s="139" t="s">
        <v>42</v>
      </c>
      <c r="M432" s="26"/>
      <c r="N432" s="26"/>
      <c r="O432" s="26"/>
      <c r="P432" s="26"/>
      <c r="Q432" s="26"/>
      <c r="R432" s="26" t="s">
        <v>36</v>
      </c>
      <c r="S432" s="26"/>
      <c r="T432" s="26"/>
      <c r="U432" s="26"/>
      <c r="V432" s="26"/>
      <c r="W432" s="189">
        <f t="shared" si="6"/>
        <v>1</v>
      </c>
      <c r="X432" s="190"/>
      <c r="Y432" s="190"/>
      <c r="Z432" s="190"/>
      <c r="AA432" s="190"/>
      <c r="AB432" s="190"/>
      <c r="AC432" s="190"/>
      <c r="AD432" s="190"/>
      <c r="AE432" s="190"/>
      <c r="AF432" s="190"/>
      <c r="AG432" s="190"/>
      <c r="AH432" s="190"/>
      <c r="AI432" s="190"/>
      <c r="AJ432" s="190"/>
      <c r="AK432" s="190"/>
      <c r="AL432" s="190"/>
      <c r="AM432" s="190"/>
      <c r="AN432" s="194"/>
      <c r="AO432" s="194"/>
      <c r="AP432" s="194"/>
      <c r="AQ432" s="194"/>
      <c r="AR432" s="194"/>
      <c r="AS432" s="194"/>
      <c r="AT432" s="190"/>
      <c r="AU432" s="190"/>
      <c r="AV432" s="190"/>
      <c r="AW432" s="190"/>
      <c r="AX432" s="190"/>
      <c r="AY432" s="190"/>
      <c r="AZ432" s="190"/>
      <c r="BA432" s="196"/>
      <c r="BB432" s="196"/>
      <c r="BC432" s="190"/>
      <c r="BD432" s="190"/>
      <c r="BE432" s="190"/>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c r="CN432" s="143"/>
      <c r="CO432" s="143"/>
      <c r="CP432" s="143"/>
      <c r="CQ432" s="143"/>
      <c r="CR432" s="143"/>
      <c r="CS432" s="143"/>
      <c r="CT432" s="143"/>
      <c r="CU432" s="143"/>
      <c r="CV432" s="143"/>
      <c r="CW432" s="143"/>
      <c r="CX432" s="143"/>
      <c r="CY432" s="143"/>
      <c r="CZ432" s="143"/>
      <c r="DA432" s="143"/>
      <c r="DB432" s="143"/>
      <c r="DC432" s="143"/>
      <c r="DD432" s="143"/>
      <c r="DE432" s="197"/>
    </row>
    <row r="433" spans="1:109" s="198" customFormat="1" ht="34.5" customHeight="1">
      <c r="A433" s="361">
        <v>45</v>
      </c>
      <c r="B433" s="352" t="s">
        <v>433</v>
      </c>
      <c r="C433" s="320" t="s">
        <v>1</v>
      </c>
      <c r="D433" s="352" t="s">
        <v>434</v>
      </c>
      <c r="E433" s="320" t="s">
        <v>3</v>
      </c>
      <c r="F433" s="320"/>
      <c r="G433" s="320" t="s">
        <v>434</v>
      </c>
      <c r="H433" s="288" t="s">
        <v>829</v>
      </c>
      <c r="I433" s="312" t="s">
        <v>612</v>
      </c>
      <c r="J433" s="312" t="s">
        <v>981</v>
      </c>
      <c r="K433" s="312" t="s">
        <v>24</v>
      </c>
      <c r="L433" s="139" t="s">
        <v>42</v>
      </c>
      <c r="M433" s="26">
        <v>1</v>
      </c>
      <c r="N433" s="26"/>
      <c r="O433" s="26"/>
      <c r="P433" s="26"/>
      <c r="Q433" s="26" t="s">
        <v>36</v>
      </c>
      <c r="R433" s="26"/>
      <c r="S433" s="26"/>
      <c r="T433" s="26"/>
      <c r="U433" s="26"/>
      <c r="V433" s="26"/>
      <c r="W433" s="189">
        <f t="shared" si="6"/>
        <v>1</v>
      </c>
      <c r="X433" s="190"/>
      <c r="Y433" s="190"/>
      <c r="Z433" s="190"/>
      <c r="AA433" s="190"/>
      <c r="AB433" s="190"/>
      <c r="AC433" s="190"/>
      <c r="AD433" s="190"/>
      <c r="AE433" s="190"/>
      <c r="AF433" s="190"/>
      <c r="AG433" s="190"/>
      <c r="AH433" s="190"/>
      <c r="AI433" s="193"/>
      <c r="AJ433" s="193" t="s">
        <v>900</v>
      </c>
      <c r="AK433" s="193"/>
      <c r="AL433" s="193"/>
      <c r="AM433" s="193"/>
      <c r="AN433" s="190"/>
      <c r="AO433" s="190"/>
      <c r="AP433" s="190"/>
      <c r="AQ433" s="190"/>
      <c r="AR433" s="190"/>
      <c r="AS433" s="190"/>
      <c r="AT433" s="190"/>
      <c r="AU433" s="190"/>
      <c r="AV433" s="190"/>
      <c r="AW433" s="190"/>
      <c r="AX433" s="190"/>
      <c r="AY433" s="190"/>
      <c r="AZ433" s="190"/>
      <c r="BA433" s="190"/>
      <c r="BB433" s="190"/>
      <c r="BC433" s="190"/>
      <c r="BD433" s="190"/>
      <c r="BE433" s="190"/>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c r="CN433" s="143"/>
      <c r="CO433" s="143"/>
      <c r="CP433" s="143"/>
      <c r="CQ433" s="143"/>
      <c r="CR433" s="143"/>
      <c r="CS433" s="143"/>
      <c r="CT433" s="143"/>
      <c r="CU433" s="143"/>
      <c r="CV433" s="143"/>
      <c r="CW433" s="143"/>
      <c r="CX433" s="143"/>
      <c r="CY433" s="143"/>
      <c r="CZ433" s="143"/>
      <c r="DA433" s="143"/>
      <c r="DB433" s="143"/>
      <c r="DC433" s="143"/>
      <c r="DD433" s="143"/>
      <c r="DE433" s="197"/>
    </row>
    <row r="434" spans="1:109" s="198" customFormat="1" ht="34.5" customHeight="1">
      <c r="A434" s="362"/>
      <c r="B434" s="353"/>
      <c r="C434" s="321"/>
      <c r="D434" s="353"/>
      <c r="E434" s="321"/>
      <c r="F434" s="321"/>
      <c r="G434" s="321"/>
      <c r="H434" s="288" t="s">
        <v>830</v>
      </c>
      <c r="I434" s="312" t="s">
        <v>612</v>
      </c>
      <c r="J434" s="312" t="s">
        <v>981</v>
      </c>
      <c r="K434" s="312" t="s">
        <v>24</v>
      </c>
      <c r="L434" s="139" t="s">
        <v>42</v>
      </c>
      <c r="M434" s="26">
        <v>1</v>
      </c>
      <c r="N434" s="26"/>
      <c r="O434" s="26"/>
      <c r="P434" s="26"/>
      <c r="Q434" s="26"/>
      <c r="R434" s="26"/>
      <c r="S434" s="26" t="s">
        <v>36</v>
      </c>
      <c r="T434" s="26"/>
      <c r="U434" s="26"/>
      <c r="V434" s="26"/>
      <c r="W434" s="189">
        <f t="shared" si="6"/>
        <v>1</v>
      </c>
      <c r="X434" s="190"/>
      <c r="Y434" s="190"/>
      <c r="Z434" s="190"/>
      <c r="AA434" s="190"/>
      <c r="AB434" s="190"/>
      <c r="AC434" s="190"/>
      <c r="AD434" s="190"/>
      <c r="AE434" s="190"/>
      <c r="AF434" s="190"/>
      <c r="AG434" s="190"/>
      <c r="AH434" s="190"/>
      <c r="AI434" s="190"/>
      <c r="AJ434" s="190"/>
      <c r="AK434" s="190"/>
      <c r="AL434" s="190"/>
      <c r="AM434" s="190"/>
      <c r="AN434" s="190"/>
      <c r="AO434" s="190"/>
      <c r="AP434" s="190"/>
      <c r="AQ434" s="190"/>
      <c r="AR434" s="190"/>
      <c r="AS434" s="190"/>
      <c r="AT434" s="70" t="s">
        <v>900</v>
      </c>
      <c r="AU434" s="70"/>
      <c r="AV434" s="70"/>
      <c r="AW434" s="70"/>
      <c r="AX434" s="190"/>
      <c r="AY434" s="190"/>
      <c r="AZ434" s="190"/>
      <c r="BA434" s="190"/>
      <c r="BB434" s="190"/>
      <c r="BC434" s="190"/>
      <c r="BD434" s="190"/>
      <c r="BE434" s="190"/>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c r="CN434" s="143"/>
      <c r="CO434" s="143"/>
      <c r="CP434" s="143"/>
      <c r="CQ434" s="143"/>
      <c r="CR434" s="143"/>
      <c r="CS434" s="143"/>
      <c r="CT434" s="143"/>
      <c r="CU434" s="143"/>
      <c r="CV434" s="143"/>
      <c r="CW434" s="143"/>
      <c r="CX434" s="143"/>
      <c r="CY434" s="143"/>
      <c r="CZ434" s="143"/>
      <c r="DA434" s="143"/>
      <c r="DB434" s="143"/>
      <c r="DC434" s="143"/>
      <c r="DD434" s="143"/>
      <c r="DE434" s="197"/>
    </row>
    <row r="435" spans="1:109" s="198" customFormat="1" ht="34.5" customHeight="1">
      <c r="A435" s="363"/>
      <c r="B435" s="354"/>
      <c r="C435" s="322"/>
      <c r="D435" s="354"/>
      <c r="E435" s="322"/>
      <c r="F435" s="322"/>
      <c r="G435" s="322"/>
      <c r="H435" s="311" t="s">
        <v>831</v>
      </c>
      <c r="I435" s="312" t="s">
        <v>612</v>
      </c>
      <c r="J435" s="312" t="s">
        <v>981</v>
      </c>
      <c r="K435" s="312" t="s">
        <v>24</v>
      </c>
      <c r="L435" s="139" t="s">
        <v>42</v>
      </c>
      <c r="M435" s="26">
        <v>1</v>
      </c>
      <c r="N435" s="26"/>
      <c r="O435" s="26"/>
      <c r="P435" s="26"/>
      <c r="Q435" s="26"/>
      <c r="R435" s="26" t="s">
        <v>36</v>
      </c>
      <c r="S435" s="26"/>
      <c r="T435" s="26"/>
      <c r="U435" s="26"/>
      <c r="V435" s="26"/>
      <c r="W435" s="189">
        <f t="shared" si="6"/>
        <v>1</v>
      </c>
      <c r="X435" s="190"/>
      <c r="Y435" s="190"/>
      <c r="Z435" s="190"/>
      <c r="AA435" s="190"/>
      <c r="AB435" s="190"/>
      <c r="AC435" s="190"/>
      <c r="AD435" s="190"/>
      <c r="AE435" s="190"/>
      <c r="AF435" s="190"/>
      <c r="AG435" s="190"/>
      <c r="AH435" s="190"/>
      <c r="AI435" s="190"/>
      <c r="AJ435" s="190"/>
      <c r="AK435" s="190"/>
      <c r="AL435" s="190"/>
      <c r="AM435" s="190"/>
      <c r="AN435" s="194"/>
      <c r="AO435" s="194"/>
      <c r="AP435" s="194"/>
      <c r="AQ435" s="194"/>
      <c r="AR435" s="194" t="s">
        <v>900</v>
      </c>
      <c r="AS435" s="194"/>
      <c r="AT435" s="190"/>
      <c r="AU435" s="190"/>
      <c r="AV435" s="190"/>
      <c r="AW435" s="190"/>
      <c r="AX435" s="190"/>
      <c r="AY435" s="190"/>
      <c r="AZ435" s="190"/>
      <c r="BA435" s="190"/>
      <c r="BB435" s="190"/>
      <c r="BC435" s="190"/>
      <c r="BD435" s="190"/>
      <c r="BE435" s="190"/>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c r="CN435" s="143"/>
      <c r="CO435" s="143"/>
      <c r="CP435" s="143"/>
      <c r="CQ435" s="143"/>
      <c r="CR435" s="143"/>
      <c r="CS435" s="143"/>
      <c r="CT435" s="143"/>
      <c r="CU435" s="143"/>
      <c r="CV435" s="143"/>
      <c r="CW435" s="143"/>
      <c r="CX435" s="143"/>
      <c r="CY435" s="143"/>
      <c r="CZ435" s="143"/>
      <c r="DA435" s="143"/>
      <c r="DB435" s="143"/>
      <c r="DC435" s="143"/>
      <c r="DD435" s="143"/>
      <c r="DE435" s="197"/>
    </row>
    <row r="436" spans="1:109" s="198" customFormat="1" ht="50.25" customHeight="1">
      <c r="A436" s="361">
        <v>48</v>
      </c>
      <c r="B436" s="352" t="s">
        <v>436</v>
      </c>
      <c r="C436" s="320" t="s">
        <v>3</v>
      </c>
      <c r="D436" s="352" t="s">
        <v>435</v>
      </c>
      <c r="E436" s="320" t="s">
        <v>3</v>
      </c>
      <c r="F436" s="320"/>
      <c r="G436" s="320" t="s">
        <v>435</v>
      </c>
      <c r="H436" s="311" t="s">
        <v>832</v>
      </c>
      <c r="I436" s="312" t="s">
        <v>612</v>
      </c>
      <c r="J436" s="312" t="s">
        <v>981</v>
      </c>
      <c r="K436" s="312" t="s">
        <v>24</v>
      </c>
      <c r="L436" s="139" t="s">
        <v>42</v>
      </c>
      <c r="M436" s="26"/>
      <c r="N436" s="26"/>
      <c r="O436" s="26"/>
      <c r="P436" s="26"/>
      <c r="Q436" s="26"/>
      <c r="R436" s="26"/>
      <c r="S436" s="26"/>
      <c r="T436" s="26" t="s">
        <v>36</v>
      </c>
      <c r="U436" s="26"/>
      <c r="V436" s="26"/>
      <c r="W436" s="189">
        <f t="shared" si="6"/>
        <v>1</v>
      </c>
      <c r="X436" s="190"/>
      <c r="Y436" s="190"/>
      <c r="Z436" s="190"/>
      <c r="AA436" s="190"/>
      <c r="AB436" s="190"/>
      <c r="AC436" s="190"/>
      <c r="AD436" s="190"/>
      <c r="AE436" s="190"/>
      <c r="AF436" s="190"/>
      <c r="AG436" s="190"/>
      <c r="AH436" s="190"/>
      <c r="AI436" s="190"/>
      <c r="AJ436" s="190"/>
      <c r="AK436" s="190"/>
      <c r="AL436" s="190"/>
      <c r="AM436" s="190"/>
      <c r="AN436" s="190"/>
      <c r="AO436" s="190"/>
      <c r="AP436" s="190"/>
      <c r="AQ436" s="190"/>
      <c r="AR436" s="190"/>
      <c r="AS436" s="190"/>
      <c r="AT436" s="190"/>
      <c r="AU436" s="190"/>
      <c r="AV436" s="190"/>
      <c r="AW436" s="190"/>
      <c r="AX436" s="195"/>
      <c r="AY436" s="195"/>
      <c r="AZ436" s="195"/>
      <c r="BA436" s="190"/>
      <c r="BB436" s="190"/>
      <c r="BC436" s="190"/>
      <c r="BD436" s="190"/>
      <c r="BE436" s="190"/>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c r="CN436" s="143"/>
      <c r="CO436" s="143"/>
      <c r="CP436" s="143"/>
      <c r="CQ436" s="143"/>
      <c r="CR436" s="143"/>
      <c r="CS436" s="143"/>
      <c r="CT436" s="143"/>
      <c r="CU436" s="143"/>
      <c r="CV436" s="143"/>
      <c r="CW436" s="143"/>
      <c r="CX436" s="143"/>
      <c r="CY436" s="143"/>
      <c r="CZ436" s="143"/>
      <c r="DA436" s="143"/>
      <c r="DB436" s="143"/>
      <c r="DC436" s="143"/>
      <c r="DD436" s="143"/>
      <c r="DE436" s="197"/>
    </row>
    <row r="437" spans="1:109" s="198" customFormat="1" ht="47.25">
      <c r="A437" s="363"/>
      <c r="B437" s="354"/>
      <c r="C437" s="322"/>
      <c r="D437" s="354"/>
      <c r="E437" s="322"/>
      <c r="F437" s="322"/>
      <c r="G437" s="322"/>
      <c r="H437" s="290" t="s">
        <v>833</v>
      </c>
      <c r="I437" s="312" t="s">
        <v>612</v>
      </c>
      <c r="J437" s="312" t="s">
        <v>981</v>
      </c>
      <c r="K437" s="312" t="s">
        <v>24</v>
      </c>
      <c r="L437" s="139" t="s">
        <v>42</v>
      </c>
      <c r="M437" s="26"/>
      <c r="N437" s="26"/>
      <c r="O437" s="26"/>
      <c r="P437" s="26"/>
      <c r="Q437" s="26"/>
      <c r="R437" s="26"/>
      <c r="S437" s="26"/>
      <c r="T437" s="26"/>
      <c r="U437" s="26"/>
      <c r="V437" s="26" t="s">
        <v>36</v>
      </c>
      <c r="W437" s="189">
        <f t="shared" si="6"/>
        <v>1</v>
      </c>
      <c r="X437" s="190"/>
      <c r="Y437" s="190"/>
      <c r="Z437" s="190"/>
      <c r="AA437" s="190"/>
      <c r="AB437" s="190"/>
      <c r="AC437" s="190"/>
      <c r="AD437" s="190"/>
      <c r="AE437" s="190"/>
      <c r="AF437" s="190"/>
      <c r="AG437" s="190"/>
      <c r="AH437" s="190"/>
      <c r="AI437" s="190"/>
      <c r="AJ437" s="190"/>
      <c r="AK437" s="190"/>
      <c r="AL437" s="190"/>
      <c r="AM437" s="190"/>
      <c r="AN437" s="190"/>
      <c r="AO437" s="190"/>
      <c r="AP437" s="190"/>
      <c r="AQ437" s="190"/>
      <c r="AR437" s="190"/>
      <c r="AS437" s="190"/>
      <c r="AT437" s="190"/>
      <c r="AU437" s="190"/>
      <c r="AV437" s="190"/>
      <c r="AW437" s="190"/>
      <c r="AX437" s="190"/>
      <c r="AY437" s="190"/>
      <c r="AZ437" s="190"/>
      <c r="BA437" s="190"/>
      <c r="BB437" s="190"/>
      <c r="BC437" s="194"/>
      <c r="BD437" s="194"/>
      <c r="BE437" s="194"/>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c r="CN437" s="143"/>
      <c r="CO437" s="143"/>
      <c r="CP437" s="143"/>
      <c r="CQ437" s="143"/>
      <c r="CR437" s="143"/>
      <c r="CS437" s="143"/>
      <c r="CT437" s="143"/>
      <c r="CU437" s="143"/>
      <c r="CV437" s="143"/>
      <c r="CW437" s="143"/>
      <c r="CX437" s="143"/>
      <c r="CY437" s="143"/>
      <c r="CZ437" s="143"/>
      <c r="DA437" s="143"/>
      <c r="DB437" s="143"/>
      <c r="DC437" s="143"/>
      <c r="DD437" s="143"/>
      <c r="DE437" s="197"/>
    </row>
    <row r="438" spans="1:109" s="198" customFormat="1" ht="51" customHeight="1">
      <c r="A438" s="361">
        <v>52</v>
      </c>
      <c r="B438" s="352" t="s">
        <v>1119</v>
      </c>
      <c r="C438" s="320" t="s">
        <v>1</v>
      </c>
      <c r="D438" s="352" t="s">
        <v>1120</v>
      </c>
      <c r="E438" s="320" t="s">
        <v>3</v>
      </c>
      <c r="F438" s="320"/>
      <c r="G438" s="320" t="s">
        <v>437</v>
      </c>
      <c r="H438" s="288" t="s">
        <v>834</v>
      </c>
      <c r="I438" s="312" t="s">
        <v>612</v>
      </c>
      <c r="J438" s="312" t="s">
        <v>981</v>
      </c>
      <c r="K438" s="312" t="s">
        <v>24</v>
      </c>
      <c r="L438" s="139" t="s">
        <v>42</v>
      </c>
      <c r="M438" s="26"/>
      <c r="N438" s="26" t="s">
        <v>36</v>
      </c>
      <c r="O438" s="26"/>
      <c r="P438" s="26"/>
      <c r="Q438" s="26"/>
      <c r="R438" s="26"/>
      <c r="S438" s="26"/>
      <c r="T438" s="26"/>
      <c r="U438" s="26"/>
      <c r="V438" s="26"/>
      <c r="W438" s="189">
        <f t="shared" si="6"/>
        <v>1</v>
      </c>
      <c r="X438" s="70" t="s">
        <v>979</v>
      </c>
      <c r="Y438" s="70" t="s">
        <v>979</v>
      </c>
      <c r="Z438" s="70" t="s">
        <v>979</v>
      </c>
      <c r="AA438" s="70" t="s">
        <v>979</v>
      </c>
      <c r="AB438" s="190"/>
      <c r="AC438" s="190"/>
      <c r="AD438" s="190"/>
      <c r="AE438" s="190"/>
      <c r="AF438" s="190"/>
      <c r="AG438" s="190"/>
      <c r="AH438" s="190"/>
      <c r="AI438" s="190"/>
      <c r="AJ438" s="190"/>
      <c r="AK438" s="190"/>
      <c r="AL438" s="190"/>
      <c r="AM438" s="190"/>
      <c r="AN438" s="190"/>
      <c r="AO438" s="190"/>
      <c r="AP438" s="190"/>
      <c r="AQ438" s="190"/>
      <c r="AR438" s="190"/>
      <c r="AS438" s="190"/>
      <c r="AT438" s="190"/>
      <c r="AU438" s="190"/>
      <c r="AV438" s="190"/>
      <c r="AW438" s="190"/>
      <c r="AX438" s="190"/>
      <c r="AY438" s="190"/>
      <c r="AZ438" s="190"/>
      <c r="BA438" s="190"/>
      <c r="BB438" s="190"/>
      <c r="BC438" s="190"/>
      <c r="BD438" s="190"/>
      <c r="BE438" s="190"/>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c r="CN438" s="143"/>
      <c r="CO438" s="143"/>
      <c r="CP438" s="143"/>
      <c r="CQ438" s="143"/>
      <c r="CR438" s="143"/>
      <c r="CS438" s="143"/>
      <c r="CT438" s="143"/>
      <c r="CU438" s="143"/>
      <c r="CV438" s="143"/>
      <c r="CW438" s="143"/>
      <c r="CX438" s="143"/>
      <c r="CY438" s="143"/>
      <c r="CZ438" s="143"/>
      <c r="DA438" s="143"/>
      <c r="DB438" s="143"/>
      <c r="DC438" s="143"/>
      <c r="DD438" s="143"/>
      <c r="DE438" s="197"/>
    </row>
    <row r="439" spans="1:109" s="198" customFormat="1" ht="63">
      <c r="A439" s="363"/>
      <c r="B439" s="354"/>
      <c r="C439" s="322"/>
      <c r="D439" s="354"/>
      <c r="E439" s="322"/>
      <c r="F439" s="322"/>
      <c r="G439" s="322"/>
      <c r="H439" s="311" t="s">
        <v>835</v>
      </c>
      <c r="I439" s="312" t="s">
        <v>612</v>
      </c>
      <c r="J439" s="312" t="s">
        <v>981</v>
      </c>
      <c r="K439" s="312" t="s">
        <v>24</v>
      </c>
      <c r="L439" s="139" t="s">
        <v>42</v>
      </c>
      <c r="M439" s="26"/>
      <c r="N439" s="26"/>
      <c r="O439" s="26"/>
      <c r="P439" s="26" t="s">
        <v>36</v>
      </c>
      <c r="Q439" s="26"/>
      <c r="R439" s="26"/>
      <c r="S439" s="26"/>
      <c r="T439" s="26"/>
      <c r="U439" s="26"/>
      <c r="V439" s="26"/>
      <c r="W439" s="189">
        <f t="shared" si="6"/>
        <v>1</v>
      </c>
      <c r="X439" s="70"/>
      <c r="Y439" s="70"/>
      <c r="Z439" s="70"/>
      <c r="AA439" s="70"/>
      <c r="AB439" s="190"/>
      <c r="AC439" s="190"/>
      <c r="AD439" s="190"/>
      <c r="AE439" s="192"/>
      <c r="AF439" s="192"/>
      <c r="AG439" s="192"/>
      <c r="AH439" s="192"/>
      <c r="AI439" s="190"/>
      <c r="AJ439" s="190"/>
      <c r="AK439" s="190"/>
      <c r="AL439" s="190"/>
      <c r="AM439" s="190"/>
      <c r="AN439" s="190"/>
      <c r="AO439" s="190"/>
      <c r="AP439" s="190"/>
      <c r="AQ439" s="190"/>
      <c r="AR439" s="190"/>
      <c r="AS439" s="190"/>
      <c r="AT439" s="70"/>
      <c r="AU439" s="70"/>
      <c r="AV439" s="70"/>
      <c r="AW439" s="70"/>
      <c r="AX439" s="190"/>
      <c r="AY439" s="190"/>
      <c r="AZ439" s="190"/>
      <c r="BA439" s="190"/>
      <c r="BB439" s="190"/>
      <c r="BC439" s="190"/>
      <c r="BD439" s="190"/>
      <c r="BE439" s="190"/>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c r="CN439" s="143"/>
      <c r="CO439" s="143"/>
      <c r="CP439" s="143"/>
      <c r="CQ439" s="143"/>
      <c r="CR439" s="143"/>
      <c r="CS439" s="143"/>
      <c r="CT439" s="143"/>
      <c r="CU439" s="143"/>
      <c r="CV439" s="143"/>
      <c r="CW439" s="143"/>
      <c r="CX439" s="143"/>
      <c r="CY439" s="143"/>
      <c r="CZ439" s="143"/>
      <c r="DA439" s="143"/>
      <c r="DB439" s="143"/>
      <c r="DC439" s="143"/>
      <c r="DD439" s="143"/>
      <c r="DE439" s="197"/>
    </row>
    <row r="440" spans="1:109" s="198" customFormat="1" ht="63">
      <c r="A440" s="26">
        <v>53</v>
      </c>
      <c r="B440" s="311" t="s">
        <v>1121</v>
      </c>
      <c r="C440" s="284" t="s">
        <v>1</v>
      </c>
      <c r="D440" s="311" t="s">
        <v>1120</v>
      </c>
      <c r="E440" s="312" t="s">
        <v>3</v>
      </c>
      <c r="F440" s="286"/>
      <c r="G440" s="311" t="s">
        <v>1120</v>
      </c>
      <c r="H440" s="311" t="s">
        <v>1470</v>
      </c>
      <c r="I440" s="312"/>
      <c r="J440" s="312"/>
      <c r="K440" s="312" t="s">
        <v>24</v>
      </c>
      <c r="L440" s="139" t="s">
        <v>42</v>
      </c>
      <c r="M440" s="26"/>
      <c r="N440" s="26"/>
      <c r="O440" s="26"/>
      <c r="P440" s="26"/>
      <c r="Q440" s="26"/>
      <c r="R440" s="26"/>
      <c r="S440" s="26" t="s">
        <v>36</v>
      </c>
      <c r="T440" s="26"/>
      <c r="U440" s="26"/>
      <c r="V440" s="26"/>
      <c r="W440" s="189">
        <f t="shared" si="6"/>
        <v>1</v>
      </c>
      <c r="X440" s="70"/>
      <c r="Y440" s="70"/>
      <c r="Z440" s="70"/>
      <c r="AA440" s="70"/>
      <c r="AB440" s="190"/>
      <c r="AC440" s="190"/>
      <c r="AD440" s="190"/>
      <c r="AE440" s="192"/>
      <c r="AF440" s="192"/>
      <c r="AG440" s="192"/>
      <c r="AH440" s="192"/>
      <c r="AI440" s="190"/>
      <c r="AJ440" s="190"/>
      <c r="AK440" s="190"/>
      <c r="AL440" s="190"/>
      <c r="AM440" s="190"/>
      <c r="AN440" s="190"/>
      <c r="AO440" s="190"/>
      <c r="AP440" s="190"/>
      <c r="AQ440" s="190"/>
      <c r="AR440" s="190"/>
      <c r="AS440" s="190"/>
      <c r="AT440" s="190"/>
      <c r="AU440" s="190"/>
      <c r="AV440" s="190"/>
      <c r="AW440" s="190"/>
      <c r="AX440" s="190"/>
      <c r="AY440" s="190"/>
      <c r="AZ440" s="190"/>
      <c r="BA440" s="190"/>
      <c r="BB440" s="190"/>
      <c r="BC440" s="190"/>
      <c r="BD440" s="190"/>
      <c r="BE440" s="190"/>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c r="CN440" s="143"/>
      <c r="CO440" s="143"/>
      <c r="CP440" s="143"/>
      <c r="CQ440" s="143"/>
      <c r="CR440" s="143"/>
      <c r="CS440" s="143"/>
      <c r="CT440" s="143"/>
      <c r="CU440" s="143"/>
      <c r="CV440" s="143"/>
      <c r="CW440" s="143"/>
      <c r="CX440" s="143"/>
      <c r="CY440" s="143"/>
      <c r="CZ440" s="143"/>
      <c r="DA440" s="143"/>
      <c r="DB440" s="143"/>
      <c r="DC440" s="143"/>
      <c r="DD440" s="143"/>
      <c r="DE440" s="197"/>
    </row>
    <row r="441" spans="1:109" s="198" customFormat="1" ht="56.25" customHeight="1">
      <c r="A441" s="26">
        <v>54</v>
      </c>
      <c r="B441" s="311" t="s">
        <v>1122</v>
      </c>
      <c r="C441" s="312" t="s">
        <v>1</v>
      </c>
      <c r="D441" s="311" t="s">
        <v>438</v>
      </c>
      <c r="E441" s="312" t="s">
        <v>3</v>
      </c>
      <c r="F441" s="286"/>
      <c r="G441" s="311" t="s">
        <v>438</v>
      </c>
      <c r="H441" s="311" t="s">
        <v>1472</v>
      </c>
      <c r="I441" s="312"/>
      <c r="J441" s="312"/>
      <c r="K441" s="312" t="s">
        <v>24</v>
      </c>
      <c r="L441" s="139" t="s">
        <v>42</v>
      </c>
      <c r="M441" s="26"/>
      <c r="N441" s="26"/>
      <c r="O441" s="26"/>
      <c r="P441" s="26"/>
      <c r="Q441" s="26" t="s">
        <v>36</v>
      </c>
      <c r="R441" s="26"/>
      <c r="S441" s="26"/>
      <c r="T441" s="26"/>
      <c r="U441" s="26"/>
      <c r="V441" s="26"/>
      <c r="W441" s="189">
        <f t="shared" si="6"/>
        <v>1</v>
      </c>
      <c r="X441" s="70"/>
      <c r="Y441" s="70"/>
      <c r="Z441" s="70"/>
      <c r="AA441" s="70"/>
      <c r="AB441" s="190"/>
      <c r="AC441" s="190"/>
      <c r="AD441" s="190"/>
      <c r="AE441" s="192"/>
      <c r="AF441" s="192"/>
      <c r="AG441" s="192"/>
      <c r="AH441" s="192"/>
      <c r="AI441" s="190"/>
      <c r="AJ441" s="190"/>
      <c r="AK441" s="190"/>
      <c r="AL441" s="190"/>
      <c r="AM441" s="190"/>
      <c r="AN441" s="190"/>
      <c r="AO441" s="190"/>
      <c r="AP441" s="190"/>
      <c r="AQ441" s="190"/>
      <c r="AR441" s="190"/>
      <c r="AS441" s="190"/>
      <c r="AT441" s="190"/>
      <c r="AU441" s="190"/>
      <c r="AV441" s="190"/>
      <c r="AW441" s="190"/>
      <c r="AX441" s="190"/>
      <c r="AY441" s="190"/>
      <c r="AZ441" s="190"/>
      <c r="BA441" s="190"/>
      <c r="BB441" s="190"/>
      <c r="BC441" s="190"/>
      <c r="BD441" s="190"/>
      <c r="BE441" s="190"/>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c r="CN441" s="143"/>
      <c r="CO441" s="143"/>
      <c r="CP441" s="143"/>
      <c r="CQ441" s="143"/>
      <c r="CR441" s="143"/>
      <c r="CS441" s="143"/>
      <c r="CT441" s="143"/>
      <c r="CU441" s="143"/>
      <c r="CV441" s="143"/>
      <c r="CW441" s="143"/>
      <c r="CX441" s="143"/>
      <c r="CY441" s="143"/>
      <c r="CZ441" s="143"/>
      <c r="DA441" s="143"/>
      <c r="DB441" s="143"/>
      <c r="DC441" s="143"/>
      <c r="DD441" s="143"/>
      <c r="DE441" s="197"/>
    </row>
    <row r="442" spans="1:109" s="198" customFormat="1" ht="47.25">
      <c r="A442" s="26">
        <v>55</v>
      </c>
      <c r="B442" s="311" t="s">
        <v>1123</v>
      </c>
      <c r="C442" s="312" t="s">
        <v>1</v>
      </c>
      <c r="D442" s="311" t="s">
        <v>1124</v>
      </c>
      <c r="E442" s="312" t="s">
        <v>3</v>
      </c>
      <c r="F442" s="312"/>
      <c r="G442" s="311" t="s">
        <v>438</v>
      </c>
      <c r="H442" s="311" t="s">
        <v>1471</v>
      </c>
      <c r="I442" s="312" t="s">
        <v>612</v>
      </c>
      <c r="J442" s="312" t="s">
        <v>981</v>
      </c>
      <c r="K442" s="312" t="s">
        <v>24</v>
      </c>
      <c r="L442" s="139" t="s">
        <v>42</v>
      </c>
      <c r="M442" s="26"/>
      <c r="N442" s="26"/>
      <c r="O442" s="26"/>
      <c r="P442" s="26"/>
      <c r="Q442" s="26"/>
      <c r="R442" s="26" t="s">
        <v>36</v>
      </c>
      <c r="S442" s="26"/>
      <c r="T442" s="26"/>
      <c r="U442" s="26"/>
      <c r="V442" s="26"/>
      <c r="W442" s="189">
        <f t="shared" si="6"/>
        <v>1</v>
      </c>
      <c r="X442" s="190"/>
      <c r="Y442" s="190"/>
      <c r="Z442" s="190"/>
      <c r="AA442" s="190"/>
      <c r="AB442" s="190"/>
      <c r="AC442" s="190"/>
      <c r="AD442" s="190"/>
      <c r="AE442" s="190"/>
      <c r="AF442" s="190"/>
      <c r="AG442" s="190"/>
      <c r="AH442" s="190"/>
      <c r="AI442" s="190"/>
      <c r="AJ442" s="190"/>
      <c r="AK442" s="190"/>
      <c r="AL442" s="190"/>
      <c r="AM442" s="190"/>
      <c r="AN442" s="194"/>
      <c r="AO442" s="194"/>
      <c r="AP442" s="194"/>
      <c r="AQ442" s="194"/>
      <c r="AR442" s="194"/>
      <c r="AS442" s="194"/>
      <c r="AT442" s="190"/>
      <c r="AU442" s="190"/>
      <c r="AV442" s="190"/>
      <c r="AW442" s="190"/>
      <c r="AX442" s="190"/>
      <c r="AY442" s="190"/>
      <c r="AZ442" s="190"/>
      <c r="BA442" s="190"/>
      <c r="BB442" s="190"/>
      <c r="BC442" s="190"/>
      <c r="BD442" s="190"/>
      <c r="BE442" s="190"/>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c r="CN442" s="143"/>
      <c r="CO442" s="143"/>
      <c r="CP442" s="143"/>
      <c r="CQ442" s="143"/>
      <c r="CR442" s="143"/>
      <c r="CS442" s="143"/>
      <c r="CT442" s="143"/>
      <c r="CU442" s="143"/>
      <c r="CV442" s="143"/>
      <c r="CW442" s="143"/>
      <c r="CX442" s="143"/>
      <c r="CY442" s="143"/>
      <c r="CZ442" s="143"/>
      <c r="DA442" s="143"/>
      <c r="DB442" s="143"/>
      <c r="DC442" s="143"/>
      <c r="DD442" s="143"/>
      <c r="DE442" s="197"/>
    </row>
    <row r="443" spans="1:109">
      <c r="A443" s="364" t="s">
        <v>439</v>
      </c>
      <c r="B443" s="365"/>
      <c r="C443" s="365"/>
      <c r="D443" s="366"/>
      <c r="E443" s="137" t="s">
        <v>27</v>
      </c>
      <c r="F443" s="137"/>
      <c r="G443" s="137"/>
      <c r="H443" s="137"/>
      <c r="I443" s="137"/>
      <c r="J443" s="137"/>
      <c r="K443" s="137" t="s">
        <v>27</v>
      </c>
      <c r="L443" s="137" t="s">
        <v>27</v>
      </c>
      <c r="M443" s="137" t="s">
        <v>27</v>
      </c>
      <c r="N443" s="137" t="s">
        <v>27</v>
      </c>
      <c r="O443" s="137" t="s">
        <v>27</v>
      </c>
      <c r="P443" s="137" t="s">
        <v>27</v>
      </c>
      <c r="Q443" s="137" t="s">
        <v>27</v>
      </c>
      <c r="R443" s="137" t="s">
        <v>27</v>
      </c>
      <c r="S443" s="137" t="s">
        <v>27</v>
      </c>
      <c r="T443" s="137" t="s">
        <v>27</v>
      </c>
      <c r="U443" s="137" t="s">
        <v>27</v>
      </c>
      <c r="V443" s="137" t="s">
        <v>27</v>
      </c>
      <c r="W443" s="137"/>
      <c r="X443" s="137"/>
      <c r="Y443" s="137"/>
      <c r="Z443" s="13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c r="CN443" s="143"/>
      <c r="CO443" s="143"/>
      <c r="CP443" s="143"/>
      <c r="CQ443" s="143"/>
      <c r="CR443" s="143"/>
      <c r="CS443" s="143"/>
      <c r="CT443" s="143"/>
      <c r="CU443" s="143"/>
      <c r="CV443" s="143"/>
      <c r="CW443" s="143"/>
      <c r="CX443" s="143"/>
      <c r="CY443" s="143"/>
      <c r="CZ443" s="143"/>
      <c r="DA443" s="143"/>
      <c r="DB443" s="143"/>
      <c r="DC443" s="143"/>
      <c r="DD443" s="143"/>
      <c r="DE443" s="143"/>
    </row>
    <row r="444" spans="1:109" s="198" customFormat="1" ht="36" customHeight="1">
      <c r="A444" s="361">
        <v>60</v>
      </c>
      <c r="B444" s="352" t="s">
        <v>441</v>
      </c>
      <c r="C444" s="320" t="s">
        <v>1</v>
      </c>
      <c r="D444" s="352" t="s">
        <v>440</v>
      </c>
      <c r="E444" s="320" t="s">
        <v>3</v>
      </c>
      <c r="F444" s="320"/>
      <c r="G444" s="320" t="s">
        <v>440</v>
      </c>
      <c r="H444" s="288" t="s">
        <v>836</v>
      </c>
      <c r="I444" s="312" t="s">
        <v>612</v>
      </c>
      <c r="J444" s="312" t="s">
        <v>981</v>
      </c>
      <c r="K444" s="312" t="s">
        <v>24</v>
      </c>
      <c r="L444" s="139" t="s">
        <v>42</v>
      </c>
      <c r="M444" s="26"/>
      <c r="N444" s="26" t="s">
        <v>36</v>
      </c>
      <c r="O444" s="26"/>
      <c r="P444" s="26"/>
      <c r="Q444" s="26"/>
      <c r="R444" s="26"/>
      <c r="S444" s="26"/>
      <c r="T444" s="26"/>
      <c r="U444" s="26"/>
      <c r="V444" s="26"/>
      <c r="W444" s="189">
        <f t="shared" si="6"/>
        <v>1</v>
      </c>
      <c r="X444" s="70" t="s">
        <v>975</v>
      </c>
      <c r="Y444" s="70" t="s">
        <v>975</v>
      </c>
      <c r="Z444" s="70" t="s">
        <v>975</v>
      </c>
      <c r="AA444" s="70" t="s">
        <v>975</v>
      </c>
      <c r="AB444" s="190"/>
      <c r="AC444" s="190"/>
      <c r="AD444" s="190"/>
      <c r="AE444" s="190"/>
      <c r="AF444" s="190"/>
      <c r="AG444" s="190"/>
      <c r="AH444" s="190"/>
      <c r="AI444" s="190"/>
      <c r="AJ444" s="190"/>
      <c r="AK444" s="190"/>
      <c r="AL444" s="190"/>
      <c r="AM444" s="190"/>
      <c r="AN444" s="190"/>
      <c r="AO444" s="190"/>
      <c r="AP444" s="190"/>
      <c r="AQ444" s="190"/>
      <c r="AR444" s="190"/>
      <c r="AS444" s="190"/>
      <c r="AT444" s="190"/>
      <c r="AU444" s="190"/>
      <c r="AV444" s="190"/>
      <c r="AW444" s="190"/>
      <c r="AX444" s="190"/>
      <c r="AY444" s="190"/>
      <c r="AZ444" s="190"/>
      <c r="BA444" s="190"/>
      <c r="BB444" s="190"/>
      <c r="BC444" s="190"/>
      <c r="BD444" s="190"/>
      <c r="BE444" s="190"/>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c r="CN444" s="143"/>
      <c r="CO444" s="143"/>
      <c r="CP444" s="143"/>
      <c r="CQ444" s="143"/>
      <c r="CR444" s="143"/>
      <c r="CS444" s="143"/>
      <c r="CT444" s="143"/>
      <c r="CU444" s="143"/>
      <c r="CV444" s="143"/>
      <c r="CW444" s="143"/>
      <c r="CX444" s="143"/>
      <c r="CY444" s="143"/>
      <c r="CZ444" s="143"/>
      <c r="DA444" s="143"/>
      <c r="DB444" s="143"/>
      <c r="DC444" s="143"/>
      <c r="DD444" s="143"/>
      <c r="DE444" s="197"/>
    </row>
    <row r="445" spans="1:109" s="198" customFormat="1" ht="36" customHeight="1">
      <c r="A445" s="363"/>
      <c r="B445" s="354"/>
      <c r="C445" s="322"/>
      <c r="D445" s="354"/>
      <c r="E445" s="322"/>
      <c r="F445" s="322"/>
      <c r="G445" s="322"/>
      <c r="H445" s="288" t="s">
        <v>836</v>
      </c>
      <c r="I445" s="312" t="s">
        <v>612</v>
      </c>
      <c r="J445" s="312" t="s">
        <v>981</v>
      </c>
      <c r="K445" s="312" t="s">
        <v>24</v>
      </c>
      <c r="L445" s="139" t="s">
        <v>42</v>
      </c>
      <c r="M445" s="26"/>
      <c r="N445" s="26"/>
      <c r="O445" s="26"/>
      <c r="P445" s="26"/>
      <c r="Q445" s="26"/>
      <c r="R445" s="26"/>
      <c r="S445" s="26" t="s">
        <v>36</v>
      </c>
      <c r="T445" s="26"/>
      <c r="U445" s="26"/>
      <c r="V445" s="26"/>
      <c r="W445" s="189">
        <f t="shared" si="6"/>
        <v>1</v>
      </c>
      <c r="X445" s="190"/>
      <c r="Y445" s="190"/>
      <c r="Z445" s="190"/>
      <c r="AA445" s="190"/>
      <c r="AB445" s="190"/>
      <c r="AC445" s="190"/>
      <c r="AD445" s="190"/>
      <c r="AE445" s="192"/>
      <c r="AF445" s="192"/>
      <c r="AG445" s="192"/>
      <c r="AH445" s="192"/>
      <c r="AI445" s="190"/>
      <c r="AJ445" s="190"/>
      <c r="AK445" s="190"/>
      <c r="AL445" s="190"/>
      <c r="AM445" s="190"/>
      <c r="AN445" s="190"/>
      <c r="AO445" s="190"/>
      <c r="AP445" s="190"/>
      <c r="AQ445" s="190"/>
      <c r="AR445" s="190"/>
      <c r="AS445" s="190"/>
      <c r="AT445" s="70"/>
      <c r="AU445" s="70"/>
      <c r="AV445" s="70"/>
      <c r="AW445" s="70"/>
      <c r="AX445" s="190"/>
      <c r="AY445" s="190"/>
      <c r="AZ445" s="190"/>
      <c r="BA445" s="190"/>
      <c r="BB445" s="190"/>
      <c r="BC445" s="190"/>
      <c r="BD445" s="190"/>
      <c r="BE445" s="190"/>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c r="CN445" s="143"/>
      <c r="CO445" s="143"/>
      <c r="CP445" s="143"/>
      <c r="CQ445" s="143"/>
      <c r="CR445" s="143"/>
      <c r="CS445" s="143"/>
      <c r="CT445" s="143"/>
      <c r="CU445" s="143"/>
      <c r="CV445" s="143"/>
      <c r="CW445" s="143"/>
      <c r="CX445" s="143"/>
      <c r="CY445" s="143"/>
      <c r="CZ445" s="143"/>
      <c r="DA445" s="143"/>
      <c r="DB445" s="143"/>
      <c r="DC445" s="143"/>
      <c r="DD445" s="143"/>
      <c r="DE445" s="197"/>
    </row>
    <row r="446" spans="1:109" s="198" customFormat="1" ht="36.75" customHeight="1">
      <c r="A446" s="361">
        <v>63</v>
      </c>
      <c r="B446" s="352" t="s">
        <v>442</v>
      </c>
      <c r="C446" s="320" t="s">
        <v>1</v>
      </c>
      <c r="D446" s="352" t="s">
        <v>443</v>
      </c>
      <c r="E446" s="320" t="s">
        <v>1</v>
      </c>
      <c r="F446" s="320"/>
      <c r="G446" s="320" t="s">
        <v>443</v>
      </c>
      <c r="H446" s="311" t="s">
        <v>1474</v>
      </c>
      <c r="I446" s="312" t="s">
        <v>612</v>
      </c>
      <c r="J446" s="312" t="s">
        <v>981</v>
      </c>
      <c r="K446" s="312" t="s">
        <v>24</v>
      </c>
      <c r="L446" s="139" t="s">
        <v>42</v>
      </c>
      <c r="M446" s="26">
        <v>1</v>
      </c>
      <c r="N446" s="26"/>
      <c r="O446" s="26"/>
      <c r="P446" s="26"/>
      <c r="Q446" s="204" t="s">
        <v>36</v>
      </c>
      <c r="R446" s="204"/>
      <c r="S446" s="204"/>
      <c r="T446" s="204"/>
      <c r="U446" s="204"/>
      <c r="V446" s="204"/>
      <c r="W446" s="189">
        <f t="shared" si="6"/>
        <v>1</v>
      </c>
      <c r="X446" s="190"/>
      <c r="Y446" s="190"/>
      <c r="Z446" s="190"/>
      <c r="AA446" s="190"/>
      <c r="AB446" s="190"/>
      <c r="AC446" s="190"/>
      <c r="AD446" s="190"/>
      <c r="AE446" s="190"/>
      <c r="AF446" s="190"/>
      <c r="AG446" s="190"/>
      <c r="AH446" s="190"/>
      <c r="AI446" s="193"/>
      <c r="AJ446" s="193"/>
      <c r="AK446" s="193"/>
      <c r="AL446" s="193"/>
      <c r="AM446" s="193"/>
      <c r="AN446" s="190"/>
      <c r="AO446" s="190"/>
      <c r="AP446" s="190"/>
      <c r="AQ446" s="190"/>
      <c r="AR446" s="190"/>
      <c r="AS446" s="190"/>
      <c r="AT446" s="190"/>
      <c r="AU446" s="190"/>
      <c r="AV446" s="190"/>
      <c r="AW446" s="190"/>
      <c r="AX446" s="190"/>
      <c r="AY446" s="190"/>
      <c r="AZ446" s="190"/>
      <c r="BA446" s="190"/>
      <c r="BB446" s="190"/>
      <c r="BC446" s="190"/>
      <c r="BD446" s="190"/>
      <c r="BE446" s="190"/>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c r="CN446" s="143"/>
      <c r="CO446" s="143"/>
      <c r="CP446" s="143"/>
      <c r="CQ446" s="143"/>
      <c r="CR446" s="143"/>
      <c r="CS446" s="143"/>
      <c r="CT446" s="143"/>
      <c r="CU446" s="143"/>
      <c r="CV446" s="143"/>
      <c r="CW446" s="143"/>
      <c r="CX446" s="143"/>
      <c r="CY446" s="143"/>
      <c r="CZ446" s="143"/>
      <c r="DA446" s="143"/>
      <c r="DB446" s="143"/>
      <c r="DC446" s="143"/>
      <c r="DD446" s="143"/>
      <c r="DE446" s="197"/>
    </row>
    <row r="447" spans="1:109" s="198" customFormat="1" ht="36.75" customHeight="1">
      <c r="A447" s="362"/>
      <c r="B447" s="353"/>
      <c r="C447" s="321"/>
      <c r="D447" s="353"/>
      <c r="E447" s="321"/>
      <c r="F447" s="321"/>
      <c r="G447" s="321"/>
      <c r="H447" s="311" t="s">
        <v>1475</v>
      </c>
      <c r="I447" s="312" t="s">
        <v>612</v>
      </c>
      <c r="J447" s="312" t="s">
        <v>981</v>
      </c>
      <c r="K447" s="312" t="s">
        <v>24</v>
      </c>
      <c r="L447" s="139" t="s">
        <v>42</v>
      </c>
      <c r="M447" s="26"/>
      <c r="N447" s="26"/>
      <c r="O447" s="26"/>
      <c r="P447" s="26"/>
      <c r="Q447" s="204"/>
      <c r="R447" s="204"/>
      <c r="S447" s="204" t="s">
        <v>36</v>
      </c>
      <c r="T447" s="204"/>
      <c r="U447" s="204"/>
      <c r="V447" s="204"/>
      <c r="W447" s="189">
        <f t="shared" si="6"/>
        <v>1</v>
      </c>
      <c r="X447" s="190"/>
      <c r="Y447" s="190"/>
      <c r="Z447" s="190"/>
      <c r="AA447" s="190"/>
      <c r="AB447" s="190"/>
      <c r="AC447" s="190"/>
      <c r="AD447" s="190"/>
      <c r="AE447" s="190"/>
      <c r="AF447" s="190"/>
      <c r="AG447" s="190"/>
      <c r="AH447" s="190"/>
      <c r="AI447" s="190"/>
      <c r="AJ447" s="190"/>
      <c r="AK447" s="190"/>
      <c r="AL447" s="190"/>
      <c r="AM447" s="190"/>
      <c r="AN447" s="194"/>
      <c r="AO447" s="194"/>
      <c r="AP447" s="194"/>
      <c r="AQ447" s="194"/>
      <c r="AR447" s="194"/>
      <c r="AS447" s="194"/>
      <c r="AT447" s="70"/>
      <c r="AU447" s="70"/>
      <c r="AV447" s="70"/>
      <c r="AW447" s="70"/>
      <c r="AX447" s="190"/>
      <c r="AY447" s="190"/>
      <c r="AZ447" s="190"/>
      <c r="BA447" s="190"/>
      <c r="BB447" s="190"/>
      <c r="BC447" s="190"/>
      <c r="BD447" s="190"/>
      <c r="BE447" s="190"/>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c r="CN447" s="143"/>
      <c r="CO447" s="143"/>
      <c r="CP447" s="143"/>
      <c r="CQ447" s="143"/>
      <c r="CR447" s="143"/>
      <c r="CS447" s="143"/>
      <c r="CT447" s="143"/>
      <c r="CU447" s="143"/>
      <c r="CV447" s="143"/>
      <c r="CW447" s="143"/>
      <c r="CX447" s="143"/>
      <c r="CY447" s="143"/>
      <c r="CZ447" s="143"/>
      <c r="DA447" s="143"/>
      <c r="DB447" s="143"/>
      <c r="DC447" s="143"/>
      <c r="DD447" s="143"/>
      <c r="DE447" s="197"/>
    </row>
    <row r="448" spans="1:109" s="198" customFormat="1" ht="31.5">
      <c r="A448" s="362"/>
      <c r="B448" s="353"/>
      <c r="C448" s="321"/>
      <c r="D448" s="353"/>
      <c r="E448" s="321"/>
      <c r="F448" s="321"/>
      <c r="G448" s="321"/>
      <c r="H448" s="311" t="s">
        <v>837</v>
      </c>
      <c r="I448" s="312" t="s">
        <v>612</v>
      </c>
      <c r="J448" s="312" t="s">
        <v>981</v>
      </c>
      <c r="K448" s="312" t="s">
        <v>24</v>
      </c>
      <c r="L448" s="139" t="s">
        <v>42</v>
      </c>
      <c r="M448" s="26"/>
      <c r="N448" s="26"/>
      <c r="O448" s="26"/>
      <c r="P448" s="26"/>
      <c r="Q448" s="204"/>
      <c r="R448" s="204"/>
      <c r="S448" s="204"/>
      <c r="T448" s="204" t="s">
        <v>36</v>
      </c>
      <c r="U448" s="204"/>
      <c r="V448" s="204"/>
      <c r="W448" s="189">
        <f t="shared" si="6"/>
        <v>1</v>
      </c>
      <c r="X448" s="190"/>
      <c r="Y448" s="190"/>
      <c r="Z448" s="190"/>
      <c r="AA448" s="190"/>
      <c r="AB448" s="190"/>
      <c r="AC448" s="190"/>
      <c r="AD448" s="190"/>
      <c r="AE448" s="190"/>
      <c r="AF448" s="190"/>
      <c r="AG448" s="190"/>
      <c r="AH448" s="190"/>
      <c r="AI448" s="190"/>
      <c r="AJ448" s="190"/>
      <c r="AK448" s="190"/>
      <c r="AL448" s="190"/>
      <c r="AM448" s="190"/>
      <c r="AN448" s="190"/>
      <c r="AO448" s="190"/>
      <c r="AP448" s="190"/>
      <c r="AQ448" s="190"/>
      <c r="AR448" s="190"/>
      <c r="AS448" s="190"/>
      <c r="AT448" s="190"/>
      <c r="AU448" s="190"/>
      <c r="AV448" s="190"/>
      <c r="AW448" s="190"/>
      <c r="AX448" s="195"/>
      <c r="AY448" s="195"/>
      <c r="AZ448" s="195"/>
      <c r="BA448" s="190"/>
      <c r="BB448" s="190"/>
      <c r="BC448" s="190"/>
      <c r="BD448" s="190"/>
      <c r="BE448" s="190"/>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c r="CN448" s="143"/>
      <c r="CO448" s="143"/>
      <c r="CP448" s="143"/>
      <c r="CQ448" s="143"/>
      <c r="CR448" s="143"/>
      <c r="CS448" s="143"/>
      <c r="CT448" s="143"/>
      <c r="CU448" s="143"/>
      <c r="CV448" s="143"/>
      <c r="CW448" s="143"/>
      <c r="CX448" s="143"/>
      <c r="CY448" s="143"/>
      <c r="CZ448" s="143"/>
      <c r="DA448" s="143"/>
      <c r="DB448" s="143"/>
      <c r="DC448" s="143"/>
      <c r="DD448" s="143"/>
      <c r="DE448" s="197"/>
    </row>
    <row r="449" spans="1:109" s="198" customFormat="1" ht="31.5">
      <c r="A449" s="363"/>
      <c r="B449" s="354"/>
      <c r="C449" s="322"/>
      <c r="D449" s="354"/>
      <c r="E449" s="322"/>
      <c r="F449" s="322"/>
      <c r="G449" s="322"/>
      <c r="H449" s="311" t="s">
        <v>837</v>
      </c>
      <c r="I449" s="312" t="s">
        <v>612</v>
      </c>
      <c r="J449" s="312" t="s">
        <v>981</v>
      </c>
      <c r="K449" s="312" t="s">
        <v>24</v>
      </c>
      <c r="L449" s="139" t="s">
        <v>42</v>
      </c>
      <c r="M449" s="26"/>
      <c r="N449" s="26"/>
      <c r="O449" s="26"/>
      <c r="P449" s="26"/>
      <c r="Q449" s="204"/>
      <c r="R449" s="204"/>
      <c r="S449" s="204"/>
      <c r="T449" s="204"/>
      <c r="U449" s="204"/>
      <c r="V449" s="204" t="s">
        <v>36</v>
      </c>
      <c r="W449" s="189">
        <f t="shared" si="6"/>
        <v>1</v>
      </c>
      <c r="X449" s="190"/>
      <c r="Y449" s="190"/>
      <c r="Z449" s="190"/>
      <c r="AA449" s="190"/>
      <c r="AB449" s="190"/>
      <c r="AC449" s="190"/>
      <c r="AD449" s="190"/>
      <c r="AE449" s="190"/>
      <c r="AF449" s="190"/>
      <c r="AG449" s="190"/>
      <c r="AH449" s="190"/>
      <c r="AI449" s="190"/>
      <c r="AJ449" s="190"/>
      <c r="AK449" s="190"/>
      <c r="AL449" s="190"/>
      <c r="AM449" s="190"/>
      <c r="AN449" s="190"/>
      <c r="AO449" s="190"/>
      <c r="AP449" s="190"/>
      <c r="AQ449" s="190"/>
      <c r="AR449" s="190"/>
      <c r="AS449" s="190"/>
      <c r="AT449" s="190"/>
      <c r="AU449" s="190"/>
      <c r="AV449" s="190"/>
      <c r="AW449" s="190"/>
      <c r="AX449" s="190"/>
      <c r="AY449" s="190"/>
      <c r="AZ449" s="190"/>
      <c r="BA449" s="190"/>
      <c r="BB449" s="190"/>
      <c r="BC449" s="194"/>
      <c r="BD449" s="194"/>
      <c r="BE449" s="194"/>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c r="CN449" s="143"/>
      <c r="CO449" s="143"/>
      <c r="CP449" s="143"/>
      <c r="CQ449" s="143"/>
      <c r="CR449" s="143"/>
      <c r="CS449" s="143"/>
      <c r="CT449" s="143"/>
      <c r="CU449" s="143"/>
      <c r="CV449" s="143"/>
      <c r="CW449" s="143"/>
      <c r="CX449" s="143"/>
      <c r="CY449" s="143"/>
      <c r="CZ449" s="143"/>
      <c r="DA449" s="143"/>
      <c r="DB449" s="143"/>
      <c r="DC449" s="143"/>
      <c r="DD449" s="143"/>
      <c r="DE449" s="197"/>
    </row>
    <row r="450" spans="1:109" s="198" customFormat="1" ht="34.5" customHeight="1">
      <c r="A450" s="361">
        <v>66</v>
      </c>
      <c r="B450" s="352" t="s">
        <v>444</v>
      </c>
      <c r="C450" s="320" t="s">
        <v>1</v>
      </c>
      <c r="D450" s="352" t="s">
        <v>440</v>
      </c>
      <c r="E450" s="320" t="s">
        <v>3</v>
      </c>
      <c r="F450" s="320"/>
      <c r="G450" s="320" t="s">
        <v>445</v>
      </c>
      <c r="H450" s="13" t="s">
        <v>838</v>
      </c>
      <c r="I450" s="312" t="s">
        <v>612</v>
      </c>
      <c r="J450" s="312" t="s">
        <v>981</v>
      </c>
      <c r="K450" s="312" t="s">
        <v>24</v>
      </c>
      <c r="L450" s="139" t="s">
        <v>42</v>
      </c>
      <c r="M450" s="26"/>
      <c r="N450" s="204" t="s">
        <v>36</v>
      </c>
      <c r="O450" s="204"/>
      <c r="P450" s="204"/>
      <c r="Q450" s="204"/>
      <c r="R450" s="204"/>
      <c r="S450" s="204"/>
      <c r="T450" s="204"/>
      <c r="U450" s="204"/>
      <c r="V450" s="204"/>
      <c r="W450" s="189">
        <f>COUNTIF(N450:V450,"x")</f>
        <v>1</v>
      </c>
      <c r="X450" s="190"/>
      <c r="Y450" s="190"/>
      <c r="Z450" s="190"/>
      <c r="AA450" s="190"/>
      <c r="AB450" s="190"/>
      <c r="AC450" s="190"/>
      <c r="AD450" s="190"/>
      <c r="AE450" s="190"/>
      <c r="AF450" s="190"/>
      <c r="AG450" s="190"/>
      <c r="AH450" s="190"/>
      <c r="AI450" s="193"/>
      <c r="AJ450" s="193"/>
      <c r="AK450" s="193"/>
      <c r="AL450" s="193"/>
      <c r="AM450" s="193"/>
      <c r="AN450" s="190"/>
      <c r="AO450" s="190"/>
      <c r="AP450" s="190"/>
      <c r="AQ450" s="190"/>
      <c r="AR450" s="190"/>
      <c r="AS450" s="190"/>
      <c r="AT450" s="190"/>
      <c r="AU450" s="190"/>
      <c r="AV450" s="190"/>
      <c r="AW450" s="190"/>
      <c r="AX450" s="190"/>
      <c r="AY450" s="190"/>
      <c r="AZ450" s="190"/>
      <c r="BA450" s="190"/>
      <c r="BB450" s="190"/>
      <c r="BC450" s="190"/>
      <c r="BD450" s="190"/>
      <c r="BE450" s="190"/>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c r="CN450" s="143"/>
      <c r="CO450" s="143"/>
      <c r="CP450" s="143"/>
      <c r="CQ450" s="143"/>
      <c r="CR450" s="143"/>
      <c r="CS450" s="143"/>
      <c r="CT450" s="143"/>
      <c r="CU450" s="143"/>
      <c r="CV450" s="143"/>
      <c r="CW450" s="143"/>
      <c r="CX450" s="143"/>
      <c r="CY450" s="143"/>
      <c r="CZ450" s="143"/>
      <c r="DA450" s="143"/>
      <c r="DB450" s="143"/>
      <c r="DC450" s="143"/>
      <c r="DD450" s="143"/>
      <c r="DE450" s="197"/>
    </row>
    <row r="451" spans="1:109" s="198" customFormat="1" ht="34.5" customHeight="1">
      <c r="A451" s="362"/>
      <c r="B451" s="353"/>
      <c r="C451" s="321"/>
      <c r="D451" s="353"/>
      <c r="E451" s="321"/>
      <c r="F451" s="321"/>
      <c r="G451" s="321"/>
      <c r="H451" s="13" t="s">
        <v>838</v>
      </c>
      <c r="I451" s="312"/>
      <c r="J451" s="312"/>
      <c r="K451" s="312" t="s">
        <v>24</v>
      </c>
      <c r="L451" s="139" t="s">
        <v>42</v>
      </c>
      <c r="M451" s="26"/>
      <c r="N451" s="204"/>
      <c r="O451" s="204" t="s">
        <v>36</v>
      </c>
      <c r="P451" s="204"/>
      <c r="Q451" s="204"/>
      <c r="R451" s="204"/>
      <c r="S451" s="204"/>
      <c r="T451" s="204"/>
      <c r="U451" s="204"/>
      <c r="V451" s="204"/>
      <c r="W451" s="189">
        <f t="shared" si="6"/>
        <v>1</v>
      </c>
      <c r="X451" s="190"/>
      <c r="Y451" s="190"/>
      <c r="Z451" s="190"/>
      <c r="AA451" s="190"/>
      <c r="AB451" s="190"/>
      <c r="AC451" s="190"/>
      <c r="AD451" s="190"/>
      <c r="AE451" s="190"/>
      <c r="AF451" s="190"/>
      <c r="AG451" s="190"/>
      <c r="AH451" s="190"/>
      <c r="AI451" s="193"/>
      <c r="AJ451" s="193"/>
      <c r="AK451" s="193"/>
      <c r="AL451" s="193"/>
      <c r="AM451" s="193"/>
      <c r="AN451" s="190"/>
      <c r="AO451" s="190"/>
      <c r="AP451" s="190"/>
      <c r="AQ451" s="190"/>
      <c r="AR451" s="190"/>
      <c r="AS451" s="190"/>
      <c r="AT451" s="190"/>
      <c r="AU451" s="190"/>
      <c r="AV451" s="190"/>
      <c r="AW451" s="190"/>
      <c r="AX451" s="190"/>
      <c r="AY451" s="190"/>
      <c r="AZ451" s="190"/>
      <c r="BA451" s="190"/>
      <c r="BB451" s="190"/>
      <c r="BC451" s="190"/>
      <c r="BD451" s="190"/>
      <c r="BE451" s="190"/>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c r="CN451" s="143"/>
      <c r="CO451" s="143"/>
      <c r="CP451" s="143"/>
      <c r="CQ451" s="143"/>
      <c r="CR451" s="143"/>
      <c r="CS451" s="143"/>
      <c r="CT451" s="143"/>
      <c r="CU451" s="143"/>
      <c r="CV451" s="143"/>
      <c r="CW451" s="143"/>
      <c r="CX451" s="143"/>
      <c r="CY451" s="143"/>
      <c r="CZ451" s="143"/>
      <c r="DA451" s="143"/>
      <c r="DB451" s="143"/>
      <c r="DC451" s="143"/>
      <c r="DD451" s="143"/>
      <c r="DE451" s="197"/>
    </row>
    <row r="452" spans="1:109" s="198" customFormat="1" ht="34.5" customHeight="1">
      <c r="A452" s="362"/>
      <c r="B452" s="353"/>
      <c r="C452" s="321"/>
      <c r="D452" s="353"/>
      <c r="E452" s="321"/>
      <c r="F452" s="321"/>
      <c r="G452" s="321"/>
      <c r="H452" s="13" t="s">
        <v>838</v>
      </c>
      <c r="I452" s="312"/>
      <c r="J452" s="312"/>
      <c r="K452" s="312" t="s">
        <v>24</v>
      </c>
      <c r="L452" s="139" t="s">
        <v>42</v>
      </c>
      <c r="M452" s="26"/>
      <c r="N452" s="204"/>
      <c r="O452" s="204"/>
      <c r="P452" s="204" t="s">
        <v>36</v>
      </c>
      <c r="Q452" s="204"/>
      <c r="R452" s="204"/>
      <c r="S452" s="204"/>
      <c r="T452" s="204"/>
      <c r="U452" s="204"/>
      <c r="V452" s="204"/>
      <c r="W452" s="189">
        <f t="shared" si="6"/>
        <v>1</v>
      </c>
      <c r="X452" s="190"/>
      <c r="Y452" s="190"/>
      <c r="Z452" s="190"/>
      <c r="AA452" s="190"/>
      <c r="AB452" s="190"/>
      <c r="AC452" s="190"/>
      <c r="AD452" s="190"/>
      <c r="AE452" s="190"/>
      <c r="AF452" s="190"/>
      <c r="AG452" s="190"/>
      <c r="AH452" s="190"/>
      <c r="AI452" s="193"/>
      <c r="AJ452" s="193"/>
      <c r="AK452" s="193"/>
      <c r="AL452" s="193"/>
      <c r="AM452" s="193"/>
      <c r="AN452" s="190"/>
      <c r="AO452" s="190"/>
      <c r="AP452" s="190"/>
      <c r="AQ452" s="190"/>
      <c r="AR452" s="190"/>
      <c r="AS452" s="190"/>
      <c r="AT452" s="190"/>
      <c r="AU452" s="190"/>
      <c r="AV452" s="190"/>
      <c r="AW452" s="190"/>
      <c r="AX452" s="190"/>
      <c r="AY452" s="190"/>
      <c r="AZ452" s="190"/>
      <c r="BA452" s="190"/>
      <c r="BB452" s="190"/>
      <c r="BC452" s="190"/>
      <c r="BD452" s="190"/>
      <c r="BE452" s="190"/>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c r="CN452" s="143"/>
      <c r="CO452" s="143"/>
      <c r="CP452" s="143"/>
      <c r="CQ452" s="143"/>
      <c r="CR452" s="143"/>
      <c r="CS452" s="143"/>
      <c r="CT452" s="143"/>
      <c r="CU452" s="143"/>
      <c r="CV452" s="143"/>
      <c r="CW452" s="143"/>
      <c r="CX452" s="143"/>
      <c r="CY452" s="143"/>
      <c r="CZ452" s="143"/>
      <c r="DA452" s="143"/>
      <c r="DB452" s="143"/>
      <c r="DC452" s="143"/>
      <c r="DD452" s="143"/>
      <c r="DE452" s="197"/>
    </row>
    <row r="453" spans="1:109" s="198" customFormat="1" ht="34.5" customHeight="1">
      <c r="A453" s="362"/>
      <c r="B453" s="353"/>
      <c r="C453" s="321"/>
      <c r="D453" s="353"/>
      <c r="E453" s="321"/>
      <c r="F453" s="321"/>
      <c r="G453" s="321"/>
      <c r="H453" s="13" t="s">
        <v>838</v>
      </c>
      <c r="I453" s="312" t="s">
        <v>612</v>
      </c>
      <c r="J453" s="312" t="s">
        <v>981</v>
      </c>
      <c r="K453" s="312" t="s">
        <v>24</v>
      </c>
      <c r="L453" s="139" t="s">
        <v>42</v>
      </c>
      <c r="M453" s="26"/>
      <c r="N453" s="204"/>
      <c r="O453" s="204"/>
      <c r="P453" s="204"/>
      <c r="Q453" s="204"/>
      <c r="R453" s="204" t="s">
        <v>36</v>
      </c>
      <c r="S453" s="204"/>
      <c r="T453" s="204"/>
      <c r="U453" s="204"/>
      <c r="V453" s="204"/>
      <c r="W453" s="189">
        <f t="shared" si="6"/>
        <v>1</v>
      </c>
      <c r="X453" s="190"/>
      <c r="Y453" s="190"/>
      <c r="Z453" s="190"/>
      <c r="AA453" s="190"/>
      <c r="AB453" s="190"/>
      <c r="AC453" s="190"/>
      <c r="AD453" s="190"/>
      <c r="AE453" s="190"/>
      <c r="AF453" s="190"/>
      <c r="AG453" s="190"/>
      <c r="AH453" s="190"/>
      <c r="AI453" s="190"/>
      <c r="AJ453" s="190"/>
      <c r="AK453" s="190"/>
      <c r="AL453" s="190"/>
      <c r="AM453" s="190"/>
      <c r="AN453" s="194"/>
      <c r="AO453" s="194"/>
      <c r="AP453" s="194"/>
      <c r="AQ453" s="194"/>
      <c r="AR453" s="194"/>
      <c r="AS453" s="194"/>
      <c r="AT453" s="190"/>
      <c r="AU453" s="190"/>
      <c r="AV453" s="190"/>
      <c r="AW453" s="190"/>
      <c r="AX453" s="190"/>
      <c r="AY453" s="190"/>
      <c r="AZ453" s="190"/>
      <c r="BA453" s="190"/>
      <c r="BB453" s="190"/>
      <c r="BC453" s="190"/>
      <c r="BD453" s="190"/>
      <c r="BE453" s="190"/>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c r="CN453" s="143"/>
      <c r="CO453" s="143"/>
      <c r="CP453" s="143"/>
      <c r="CQ453" s="143"/>
      <c r="CR453" s="143"/>
      <c r="CS453" s="143"/>
      <c r="CT453" s="143"/>
      <c r="CU453" s="143"/>
      <c r="CV453" s="143"/>
      <c r="CW453" s="143"/>
      <c r="CX453" s="143"/>
      <c r="CY453" s="143"/>
      <c r="CZ453" s="143"/>
      <c r="DA453" s="143"/>
      <c r="DB453" s="143"/>
      <c r="DC453" s="143"/>
      <c r="DD453" s="143"/>
      <c r="DE453" s="197"/>
    </row>
    <row r="454" spans="1:109" s="198" customFormat="1" ht="34.5" customHeight="1">
      <c r="A454" s="362"/>
      <c r="B454" s="353"/>
      <c r="C454" s="321"/>
      <c r="D454" s="353"/>
      <c r="E454" s="321"/>
      <c r="F454" s="321"/>
      <c r="G454" s="321"/>
      <c r="H454" s="13" t="s">
        <v>838</v>
      </c>
      <c r="I454" s="312" t="s">
        <v>612</v>
      </c>
      <c r="J454" s="312" t="s">
        <v>981</v>
      </c>
      <c r="K454" s="312" t="s">
        <v>24</v>
      </c>
      <c r="L454" s="139" t="s">
        <v>42</v>
      </c>
      <c r="M454" s="26"/>
      <c r="N454" s="204"/>
      <c r="O454" s="204"/>
      <c r="P454" s="204"/>
      <c r="Q454" s="204"/>
      <c r="R454" s="204"/>
      <c r="S454" s="204"/>
      <c r="T454" s="204"/>
      <c r="U454" s="204" t="s">
        <v>36</v>
      </c>
      <c r="V454" s="204"/>
      <c r="W454" s="189">
        <f t="shared" si="6"/>
        <v>1</v>
      </c>
      <c r="X454" s="190"/>
      <c r="Y454" s="190"/>
      <c r="Z454" s="190"/>
      <c r="AA454" s="190"/>
      <c r="AB454" s="190"/>
      <c r="AC454" s="190"/>
      <c r="AD454" s="190"/>
      <c r="AE454" s="190"/>
      <c r="AF454" s="190"/>
      <c r="AG454" s="190"/>
      <c r="AH454" s="190"/>
      <c r="AI454" s="190"/>
      <c r="AJ454" s="190"/>
      <c r="AK454" s="190"/>
      <c r="AL454" s="190"/>
      <c r="AM454" s="190"/>
      <c r="AN454" s="190"/>
      <c r="AO454" s="190"/>
      <c r="AP454" s="190"/>
      <c r="AQ454" s="190"/>
      <c r="AR454" s="190"/>
      <c r="AS454" s="190"/>
      <c r="AT454" s="190"/>
      <c r="AU454" s="190"/>
      <c r="AV454" s="190"/>
      <c r="AW454" s="190"/>
      <c r="AX454" s="190"/>
      <c r="AY454" s="190"/>
      <c r="AZ454" s="190"/>
      <c r="BA454" s="196"/>
      <c r="BB454" s="196"/>
      <c r="BC454" s="190"/>
      <c r="BD454" s="190"/>
      <c r="BE454" s="190"/>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c r="CN454" s="143"/>
      <c r="CO454" s="143"/>
      <c r="CP454" s="143"/>
      <c r="CQ454" s="143"/>
      <c r="CR454" s="143"/>
      <c r="CS454" s="143"/>
      <c r="CT454" s="143"/>
      <c r="CU454" s="143"/>
      <c r="CV454" s="143"/>
      <c r="CW454" s="143"/>
      <c r="CX454" s="143"/>
      <c r="CY454" s="143"/>
      <c r="CZ454" s="143"/>
      <c r="DA454" s="143"/>
      <c r="DB454" s="143"/>
      <c r="DC454" s="143"/>
      <c r="DD454" s="143"/>
      <c r="DE454" s="197"/>
    </row>
    <row r="455" spans="1:109" s="198" customFormat="1" ht="58.5" customHeight="1">
      <c r="A455" s="26">
        <v>69</v>
      </c>
      <c r="B455" s="311" t="s">
        <v>446</v>
      </c>
      <c r="C455" s="312" t="s">
        <v>3</v>
      </c>
      <c r="D455" s="311" t="s">
        <v>447</v>
      </c>
      <c r="E455" s="312" t="s">
        <v>3</v>
      </c>
      <c r="F455" s="312"/>
      <c r="G455" s="311" t="s">
        <v>447</v>
      </c>
      <c r="H455" s="311" t="s">
        <v>1476</v>
      </c>
      <c r="I455" s="312" t="s">
        <v>612</v>
      </c>
      <c r="J455" s="312" t="s">
        <v>981</v>
      </c>
      <c r="K455" s="312" t="s">
        <v>24</v>
      </c>
      <c r="L455" s="139" t="s">
        <v>42</v>
      </c>
      <c r="M455" s="26"/>
      <c r="N455" s="26" t="s">
        <v>36</v>
      </c>
      <c r="O455" s="26"/>
      <c r="P455" s="26"/>
      <c r="Q455" s="26"/>
      <c r="R455" s="26"/>
      <c r="S455" s="26"/>
      <c r="T455" s="26"/>
      <c r="U455" s="26"/>
      <c r="V455" s="26"/>
      <c r="W455" s="189">
        <f t="shared" si="6"/>
        <v>1</v>
      </c>
      <c r="X455" s="70" t="s">
        <v>975</v>
      </c>
      <c r="Y455" s="70" t="s">
        <v>975</v>
      </c>
      <c r="Z455" s="70" t="s">
        <v>975</v>
      </c>
      <c r="AA455" s="70" t="s">
        <v>975</v>
      </c>
      <c r="AB455" s="190"/>
      <c r="AC455" s="190"/>
      <c r="AD455" s="190"/>
      <c r="AE455" s="190"/>
      <c r="AF455" s="190"/>
      <c r="AG455" s="190"/>
      <c r="AH455" s="190"/>
      <c r="AI455" s="190"/>
      <c r="AJ455" s="190"/>
      <c r="AK455" s="190"/>
      <c r="AL455" s="190"/>
      <c r="AM455" s="190"/>
      <c r="AN455" s="190"/>
      <c r="AO455" s="190"/>
      <c r="AP455" s="190"/>
      <c r="AQ455" s="190"/>
      <c r="AR455" s="190"/>
      <c r="AS455" s="190"/>
      <c r="AT455" s="190"/>
      <c r="AU455" s="190"/>
      <c r="AV455" s="190"/>
      <c r="AW455" s="190"/>
      <c r="AX455" s="190"/>
      <c r="AY455" s="190"/>
      <c r="AZ455" s="190"/>
      <c r="BA455" s="190"/>
      <c r="BB455" s="190"/>
      <c r="BC455" s="190"/>
      <c r="BD455" s="190"/>
      <c r="BE455" s="190"/>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c r="CN455" s="143"/>
      <c r="CO455" s="143"/>
      <c r="CP455" s="143"/>
      <c r="CQ455" s="143"/>
      <c r="CR455" s="143"/>
      <c r="CS455" s="143"/>
      <c r="CT455" s="143"/>
      <c r="CU455" s="143"/>
      <c r="CV455" s="143"/>
      <c r="CW455" s="143"/>
      <c r="CX455" s="143"/>
      <c r="CY455" s="143"/>
      <c r="CZ455" s="143"/>
      <c r="DA455" s="143"/>
      <c r="DB455" s="143"/>
      <c r="DC455" s="143"/>
      <c r="DD455" s="143"/>
      <c r="DE455" s="197"/>
    </row>
    <row r="456" spans="1:109" s="198" customFormat="1" ht="57" customHeight="1">
      <c r="A456" s="361">
        <v>71</v>
      </c>
      <c r="B456" s="352" t="s">
        <v>1125</v>
      </c>
      <c r="C456" s="320" t="s">
        <v>3</v>
      </c>
      <c r="D456" s="311" t="s">
        <v>1126</v>
      </c>
      <c r="E456" s="391" t="s">
        <v>3</v>
      </c>
      <c r="F456" s="303"/>
      <c r="G456" s="5" t="s">
        <v>1126</v>
      </c>
      <c r="H456" s="288" t="s">
        <v>1286</v>
      </c>
      <c r="I456" s="312"/>
      <c r="J456" s="312"/>
      <c r="K456" s="312" t="s">
        <v>24</v>
      </c>
      <c r="L456" s="139" t="s">
        <v>42</v>
      </c>
      <c r="M456" s="26">
        <v>1</v>
      </c>
      <c r="N456" s="26"/>
      <c r="O456" s="26"/>
      <c r="P456" s="26"/>
      <c r="Q456" s="26" t="s">
        <v>36</v>
      </c>
      <c r="R456" s="26"/>
      <c r="S456" s="26"/>
      <c r="T456" s="26"/>
      <c r="U456" s="26"/>
      <c r="V456" s="26"/>
      <c r="W456" s="189">
        <f t="shared" si="6"/>
        <v>1</v>
      </c>
      <c r="X456" s="70"/>
      <c r="Y456" s="70"/>
      <c r="Z456" s="70"/>
      <c r="AA456" s="70"/>
      <c r="AB456" s="190"/>
      <c r="AC456" s="190"/>
      <c r="AD456" s="190"/>
      <c r="AE456" s="190"/>
      <c r="AF456" s="190"/>
      <c r="AG456" s="190"/>
      <c r="AH456" s="190"/>
      <c r="AI456" s="193"/>
      <c r="AJ456" s="193"/>
      <c r="AK456" s="193"/>
      <c r="AL456" s="193" t="s">
        <v>899</v>
      </c>
      <c r="AM456" s="194"/>
      <c r="AN456" s="190"/>
      <c r="AO456" s="190"/>
      <c r="AP456" s="190"/>
      <c r="AQ456" s="190"/>
      <c r="AR456" s="190"/>
      <c r="AS456" s="190"/>
      <c r="AT456" s="190"/>
      <c r="AU456" s="190"/>
      <c r="AV456" s="190"/>
      <c r="AW456" s="190"/>
      <c r="AX456" s="190"/>
      <c r="AY456" s="190"/>
      <c r="AZ456" s="190"/>
      <c r="BA456" s="190"/>
      <c r="BB456" s="190"/>
      <c r="BC456" s="190"/>
      <c r="BD456" s="190"/>
      <c r="BE456" s="190"/>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c r="CN456" s="143"/>
      <c r="CO456" s="143"/>
      <c r="CP456" s="143"/>
      <c r="CQ456" s="143"/>
      <c r="CR456" s="143"/>
      <c r="CS456" s="143"/>
      <c r="CT456" s="143"/>
      <c r="CU456" s="143"/>
      <c r="CV456" s="143"/>
      <c r="CW456" s="143"/>
      <c r="CX456" s="143"/>
      <c r="CY456" s="143"/>
      <c r="CZ456" s="143"/>
      <c r="DA456" s="143"/>
      <c r="DB456" s="143"/>
      <c r="DC456" s="143"/>
      <c r="DD456" s="143"/>
      <c r="DE456" s="207" t="s">
        <v>1130</v>
      </c>
    </row>
    <row r="457" spans="1:109" s="198" customFormat="1" ht="57" customHeight="1">
      <c r="A457" s="362"/>
      <c r="B457" s="353"/>
      <c r="C457" s="321"/>
      <c r="D457" s="311" t="s">
        <v>1127</v>
      </c>
      <c r="E457" s="388"/>
      <c r="F457" s="303"/>
      <c r="G457" s="5" t="s">
        <v>1127</v>
      </c>
      <c r="H457" s="288" t="s">
        <v>1287</v>
      </c>
      <c r="I457" s="312"/>
      <c r="J457" s="312"/>
      <c r="K457" s="312" t="s">
        <v>24</v>
      </c>
      <c r="L457" s="139" t="s">
        <v>42</v>
      </c>
      <c r="M457" s="26">
        <v>1</v>
      </c>
      <c r="N457" s="26"/>
      <c r="O457" s="26"/>
      <c r="P457" s="26"/>
      <c r="Q457" s="26"/>
      <c r="R457" s="26" t="s">
        <v>36</v>
      </c>
      <c r="S457" s="26"/>
      <c r="T457" s="26"/>
      <c r="U457" s="26"/>
      <c r="V457" s="26"/>
      <c r="W457" s="189">
        <f t="shared" si="6"/>
        <v>1</v>
      </c>
      <c r="X457" s="70"/>
      <c r="Y457" s="70"/>
      <c r="Z457" s="70"/>
      <c r="AA457" s="70"/>
      <c r="AB457" s="190"/>
      <c r="AC457" s="190"/>
      <c r="AD457" s="190"/>
      <c r="AE457" s="190"/>
      <c r="AF457" s="190"/>
      <c r="AG457" s="190"/>
      <c r="AH457" s="190"/>
      <c r="AI457" s="190"/>
      <c r="AJ457" s="190"/>
      <c r="AK457" s="190"/>
      <c r="AL457" s="190"/>
      <c r="AM457" s="190"/>
      <c r="AN457" s="194"/>
      <c r="AO457" s="194"/>
      <c r="AP457" s="194"/>
      <c r="AQ457" s="194" t="s">
        <v>899</v>
      </c>
      <c r="AR457" s="194"/>
      <c r="AS457" s="194"/>
      <c r="AT457" s="190"/>
      <c r="AU457" s="190"/>
      <c r="AV457" s="190"/>
      <c r="AW457" s="190"/>
      <c r="AX457" s="190"/>
      <c r="AY457" s="190"/>
      <c r="AZ457" s="190"/>
      <c r="BA457" s="190"/>
      <c r="BB457" s="190"/>
      <c r="BC457" s="190"/>
      <c r="BD457" s="190"/>
      <c r="BE457" s="190"/>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c r="CN457" s="143"/>
      <c r="CO457" s="143"/>
      <c r="CP457" s="143"/>
      <c r="CQ457" s="143"/>
      <c r="CR457" s="143"/>
      <c r="CS457" s="143"/>
      <c r="CT457" s="143"/>
      <c r="CU457" s="143"/>
      <c r="CV457" s="143"/>
      <c r="CW457" s="143"/>
      <c r="CX457" s="143"/>
      <c r="CY457" s="143"/>
      <c r="CZ457" s="143"/>
      <c r="DA457" s="143"/>
      <c r="DB457" s="143"/>
      <c r="DC457" s="143"/>
      <c r="DD457" s="143"/>
      <c r="DE457" s="207" t="s">
        <v>1131</v>
      </c>
    </row>
    <row r="458" spans="1:109" s="198" customFormat="1" ht="57" customHeight="1">
      <c r="A458" s="362"/>
      <c r="B458" s="353"/>
      <c r="C458" s="321"/>
      <c r="D458" s="311" t="s">
        <v>1128</v>
      </c>
      <c r="E458" s="388"/>
      <c r="F458" s="303"/>
      <c r="G458" s="5" t="s">
        <v>1128</v>
      </c>
      <c r="H458" s="288" t="s">
        <v>1288</v>
      </c>
      <c r="I458" s="312"/>
      <c r="J458" s="312"/>
      <c r="K458" s="312" t="s">
        <v>24</v>
      </c>
      <c r="L458" s="139" t="s">
        <v>42</v>
      </c>
      <c r="M458" s="26">
        <v>1</v>
      </c>
      <c r="N458" s="26"/>
      <c r="O458" s="26"/>
      <c r="P458" s="26"/>
      <c r="Q458" s="26"/>
      <c r="R458" s="26"/>
      <c r="S458" s="26" t="s">
        <v>36</v>
      </c>
      <c r="T458" s="26"/>
      <c r="U458" s="26"/>
      <c r="V458" s="26"/>
      <c r="W458" s="189">
        <f t="shared" si="6"/>
        <v>1</v>
      </c>
      <c r="X458" s="70"/>
      <c r="Y458" s="70"/>
      <c r="Z458" s="70"/>
      <c r="AA458" s="70"/>
      <c r="AB458" s="190"/>
      <c r="AC458" s="190"/>
      <c r="AD458" s="190"/>
      <c r="AE458" s="190"/>
      <c r="AF458" s="190"/>
      <c r="AG458" s="190"/>
      <c r="AH458" s="190"/>
      <c r="AI458" s="190"/>
      <c r="AJ458" s="190"/>
      <c r="AK458" s="190"/>
      <c r="AL458" s="190"/>
      <c r="AM458" s="190"/>
      <c r="AN458" s="190"/>
      <c r="AO458" s="190"/>
      <c r="AP458" s="190"/>
      <c r="AQ458" s="190"/>
      <c r="AR458" s="190"/>
      <c r="AS458" s="190"/>
      <c r="AT458" s="70"/>
      <c r="AU458" s="70" t="s">
        <v>899</v>
      </c>
      <c r="AV458" s="70"/>
      <c r="AW458" s="70"/>
      <c r="AX458" s="190"/>
      <c r="AY458" s="190"/>
      <c r="AZ458" s="190"/>
      <c r="BA458" s="190"/>
      <c r="BB458" s="190"/>
      <c r="BC458" s="190"/>
      <c r="BD458" s="190"/>
      <c r="BE458" s="190"/>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c r="CN458" s="143"/>
      <c r="CO458" s="143"/>
      <c r="CP458" s="143"/>
      <c r="CQ458" s="143"/>
      <c r="CR458" s="143"/>
      <c r="CS458" s="143"/>
      <c r="CT458" s="143"/>
      <c r="CU458" s="143"/>
      <c r="CV458" s="143"/>
      <c r="CW458" s="143"/>
      <c r="CX458" s="143"/>
      <c r="CY458" s="143"/>
      <c r="CZ458" s="143"/>
      <c r="DA458" s="143"/>
      <c r="DB458" s="143"/>
      <c r="DC458" s="143"/>
      <c r="DD458" s="143"/>
      <c r="DE458" s="207" t="s">
        <v>1132</v>
      </c>
    </row>
    <row r="459" spans="1:109" s="198" customFormat="1" ht="57" customHeight="1">
      <c r="A459" s="363"/>
      <c r="B459" s="354"/>
      <c r="C459" s="322"/>
      <c r="D459" s="311" t="s">
        <v>1129</v>
      </c>
      <c r="E459" s="392"/>
      <c r="F459" s="303"/>
      <c r="G459" s="5" t="s">
        <v>1129</v>
      </c>
      <c r="H459" s="288" t="s">
        <v>1289</v>
      </c>
      <c r="I459" s="312"/>
      <c r="J459" s="312"/>
      <c r="K459" s="312" t="s">
        <v>24</v>
      </c>
      <c r="L459" s="139" t="s">
        <v>42</v>
      </c>
      <c r="M459" s="26">
        <v>1</v>
      </c>
      <c r="N459" s="26"/>
      <c r="O459" s="26"/>
      <c r="P459" s="26"/>
      <c r="Q459" s="26"/>
      <c r="R459" s="26"/>
      <c r="S459" s="26"/>
      <c r="T459" s="26" t="s">
        <v>36</v>
      </c>
      <c r="U459" s="26"/>
      <c r="V459" s="26"/>
      <c r="W459" s="189">
        <f t="shared" si="6"/>
        <v>1</v>
      </c>
      <c r="X459" s="70"/>
      <c r="Y459" s="70"/>
      <c r="Z459" s="70"/>
      <c r="AA459" s="70"/>
      <c r="AB459" s="190"/>
      <c r="AC459" s="190"/>
      <c r="AD459" s="190"/>
      <c r="AE459" s="190"/>
      <c r="AF459" s="190"/>
      <c r="AG459" s="190"/>
      <c r="AH459" s="190"/>
      <c r="AI459" s="190"/>
      <c r="AJ459" s="190"/>
      <c r="AK459" s="190"/>
      <c r="AL459" s="190"/>
      <c r="AM459" s="190"/>
      <c r="AN459" s="190"/>
      <c r="AO459" s="190"/>
      <c r="AP459" s="190"/>
      <c r="AQ459" s="190"/>
      <c r="AR459" s="190"/>
      <c r="AS459" s="190"/>
      <c r="AT459" s="190"/>
      <c r="AU459" s="190"/>
      <c r="AV459" s="190"/>
      <c r="AW459" s="190"/>
      <c r="AX459" s="195"/>
      <c r="AY459" s="195"/>
      <c r="AZ459" s="195" t="s">
        <v>899</v>
      </c>
      <c r="BA459" s="190"/>
      <c r="BB459" s="190"/>
      <c r="BC459" s="190"/>
      <c r="BD459" s="190"/>
      <c r="BE459" s="190"/>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c r="CN459" s="143"/>
      <c r="CO459" s="143"/>
      <c r="CP459" s="143"/>
      <c r="CQ459" s="143"/>
      <c r="CR459" s="143"/>
      <c r="CS459" s="143"/>
      <c r="CT459" s="143"/>
      <c r="CU459" s="143"/>
      <c r="CV459" s="143"/>
      <c r="CW459" s="143"/>
      <c r="CX459" s="143"/>
      <c r="CY459" s="143"/>
      <c r="CZ459" s="143"/>
      <c r="DA459" s="143"/>
      <c r="DB459" s="143"/>
      <c r="DC459" s="143"/>
      <c r="DD459" s="143"/>
      <c r="DE459" s="207" t="s">
        <v>1133</v>
      </c>
    </row>
    <row r="460" spans="1:109" s="198" customFormat="1" ht="37.5" customHeight="1">
      <c r="A460" s="361">
        <v>74</v>
      </c>
      <c r="B460" s="352" t="s">
        <v>1136</v>
      </c>
      <c r="C460" s="320" t="s">
        <v>3</v>
      </c>
      <c r="D460" s="138" t="s">
        <v>1137</v>
      </c>
      <c r="E460" s="320" t="s">
        <v>4</v>
      </c>
      <c r="F460" s="320"/>
      <c r="G460" s="138" t="s">
        <v>1137</v>
      </c>
      <c r="H460" s="311" t="s">
        <v>1514</v>
      </c>
      <c r="I460" s="312" t="s">
        <v>612</v>
      </c>
      <c r="J460" s="312" t="s">
        <v>981</v>
      </c>
      <c r="K460" s="312" t="s">
        <v>24</v>
      </c>
      <c r="L460" s="139" t="s">
        <v>42</v>
      </c>
      <c r="M460" s="26">
        <v>1</v>
      </c>
      <c r="N460" s="26"/>
      <c r="O460" s="26"/>
      <c r="P460" s="26" t="s">
        <v>36</v>
      </c>
      <c r="Q460" s="26"/>
      <c r="R460" s="26"/>
      <c r="S460" s="26"/>
      <c r="T460" s="26"/>
      <c r="U460" s="26"/>
      <c r="V460" s="26"/>
      <c r="W460" s="189">
        <f t="shared" si="6"/>
        <v>1</v>
      </c>
      <c r="X460" s="70" t="s">
        <v>975</v>
      </c>
      <c r="Y460" s="70" t="s">
        <v>975</v>
      </c>
      <c r="Z460" s="70" t="s">
        <v>975</v>
      </c>
      <c r="AA460" s="70" t="s">
        <v>975</v>
      </c>
      <c r="AB460" s="190"/>
      <c r="AC460" s="190"/>
      <c r="AD460" s="190"/>
      <c r="AE460" s="282"/>
      <c r="AF460" s="282"/>
      <c r="AG460" s="282"/>
      <c r="AH460" s="282" t="s">
        <v>899</v>
      </c>
      <c r="AI460" s="190"/>
      <c r="AJ460" s="190"/>
      <c r="AK460" s="190"/>
      <c r="AL460" s="190"/>
      <c r="AM460" s="190"/>
      <c r="AN460" s="190"/>
      <c r="AO460" s="190"/>
      <c r="AP460" s="190"/>
      <c r="AQ460" s="190"/>
      <c r="AR460" s="190"/>
      <c r="AS460" s="190"/>
      <c r="AT460" s="190"/>
      <c r="AU460" s="190"/>
      <c r="AV460" s="190"/>
      <c r="AW460" s="190"/>
      <c r="AX460" s="190"/>
      <c r="AY460" s="190"/>
      <c r="AZ460" s="190"/>
      <c r="BA460" s="190"/>
      <c r="BB460" s="190"/>
      <c r="BC460" s="190"/>
      <c r="BD460" s="190"/>
      <c r="BE460" s="190"/>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c r="CN460" s="143"/>
      <c r="CO460" s="143"/>
      <c r="CP460" s="143"/>
      <c r="CQ460" s="143"/>
      <c r="CR460" s="143"/>
      <c r="CS460" s="143"/>
      <c r="CT460" s="143"/>
      <c r="CU460" s="143"/>
      <c r="CV460" s="143"/>
      <c r="CW460" s="143"/>
      <c r="CX460" s="143"/>
      <c r="CY460" s="143"/>
      <c r="CZ460" s="143"/>
      <c r="DA460" s="143"/>
      <c r="DB460" s="143"/>
      <c r="DC460" s="143"/>
      <c r="DD460" s="143"/>
      <c r="DE460" s="85" t="s">
        <v>1140</v>
      </c>
    </row>
    <row r="461" spans="1:109" s="198" customFormat="1" ht="37.5" customHeight="1">
      <c r="A461" s="362"/>
      <c r="B461" s="353"/>
      <c r="C461" s="321"/>
      <c r="D461" s="138" t="s">
        <v>1134</v>
      </c>
      <c r="E461" s="321"/>
      <c r="F461" s="321"/>
      <c r="G461" s="138" t="s">
        <v>1134</v>
      </c>
      <c r="H461" s="311" t="s">
        <v>1515</v>
      </c>
      <c r="I461" s="312" t="s">
        <v>612</v>
      </c>
      <c r="J461" s="312" t="s">
        <v>981</v>
      </c>
      <c r="K461" s="312" t="s">
        <v>24</v>
      </c>
      <c r="L461" s="139" t="s">
        <v>42</v>
      </c>
      <c r="M461" s="26">
        <v>1</v>
      </c>
      <c r="N461" s="26"/>
      <c r="O461" s="26"/>
      <c r="P461" s="26"/>
      <c r="Q461" s="26" t="s">
        <v>36</v>
      </c>
      <c r="R461" s="26"/>
      <c r="S461" s="26"/>
      <c r="T461" s="26"/>
      <c r="U461" s="26"/>
      <c r="V461" s="26"/>
      <c r="W461" s="189">
        <f t="shared" si="6"/>
        <v>1</v>
      </c>
      <c r="X461" s="190"/>
      <c r="Y461" s="190"/>
      <c r="Z461" s="190"/>
      <c r="AA461" s="190"/>
      <c r="AB461" s="191"/>
      <c r="AC461" s="191"/>
      <c r="AD461" s="191"/>
      <c r="AE461" s="190"/>
      <c r="AF461" s="190"/>
      <c r="AG461" s="190"/>
      <c r="AH461" s="190"/>
      <c r="AI461" s="193"/>
      <c r="AJ461" s="193"/>
      <c r="AK461" s="193" t="s">
        <v>899</v>
      </c>
      <c r="AL461" s="193"/>
      <c r="AM461" s="193"/>
      <c r="AN461" s="190"/>
      <c r="AO461" s="190"/>
      <c r="AP461" s="190"/>
      <c r="AQ461" s="190"/>
      <c r="AR461" s="190"/>
      <c r="AS461" s="190"/>
      <c r="AT461" s="190"/>
      <c r="AU461" s="190"/>
      <c r="AV461" s="190"/>
      <c r="AW461" s="190"/>
      <c r="AX461" s="190"/>
      <c r="AY461" s="190"/>
      <c r="AZ461" s="190"/>
      <c r="BA461" s="190"/>
      <c r="BB461" s="190"/>
      <c r="BC461" s="190"/>
      <c r="BD461" s="190"/>
      <c r="BE461" s="190"/>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c r="CN461" s="143"/>
      <c r="CO461" s="143"/>
      <c r="CP461" s="143"/>
      <c r="CQ461" s="143"/>
      <c r="CR461" s="143"/>
      <c r="CS461" s="143"/>
      <c r="CT461" s="143"/>
      <c r="CU461" s="143"/>
      <c r="CV461" s="143"/>
      <c r="CW461" s="143"/>
      <c r="CX461" s="143"/>
      <c r="CY461" s="143"/>
      <c r="CZ461" s="143"/>
      <c r="DA461" s="143"/>
      <c r="DB461" s="143"/>
      <c r="DC461" s="143"/>
      <c r="DD461" s="143"/>
      <c r="DE461" s="111" t="s">
        <v>1141</v>
      </c>
    </row>
    <row r="462" spans="1:109" s="198" customFormat="1" ht="37.5" customHeight="1">
      <c r="A462" s="362"/>
      <c r="B462" s="353"/>
      <c r="C462" s="321"/>
      <c r="D462" s="138" t="s">
        <v>1135</v>
      </c>
      <c r="E462" s="321"/>
      <c r="F462" s="321"/>
      <c r="G462" s="138" t="s">
        <v>1135</v>
      </c>
      <c r="H462" s="311" t="s">
        <v>1516</v>
      </c>
      <c r="I462" s="312" t="s">
        <v>612</v>
      </c>
      <c r="J462" s="312" t="s">
        <v>981</v>
      </c>
      <c r="K462" s="312" t="s">
        <v>24</v>
      </c>
      <c r="L462" s="139" t="s">
        <v>42</v>
      </c>
      <c r="M462" s="26">
        <v>1</v>
      </c>
      <c r="N462" s="26"/>
      <c r="O462" s="26"/>
      <c r="P462" s="26"/>
      <c r="Q462" s="26"/>
      <c r="R462" s="26" t="s">
        <v>36</v>
      </c>
      <c r="S462" s="26"/>
      <c r="T462" s="26"/>
      <c r="U462" s="26"/>
      <c r="V462" s="26"/>
      <c r="W462" s="189">
        <f t="shared" si="6"/>
        <v>1</v>
      </c>
      <c r="X462" s="190"/>
      <c r="Y462" s="190"/>
      <c r="Z462" s="190"/>
      <c r="AA462" s="190"/>
      <c r="AB462" s="190"/>
      <c r="AC462" s="190"/>
      <c r="AD462" s="190"/>
      <c r="AE462" s="192"/>
      <c r="AF462" s="192"/>
      <c r="AG462" s="192"/>
      <c r="AH462" s="192"/>
      <c r="AI462" s="190"/>
      <c r="AJ462" s="190"/>
      <c r="AK462" s="190"/>
      <c r="AL462" s="190"/>
      <c r="AM462" s="190"/>
      <c r="AN462" s="194"/>
      <c r="AO462" s="194"/>
      <c r="AP462" s="194"/>
      <c r="AQ462" s="194"/>
      <c r="AR462" s="194"/>
      <c r="AS462" s="194" t="s">
        <v>899</v>
      </c>
      <c r="AT462" s="190"/>
      <c r="AU462" s="190"/>
      <c r="AV462" s="190"/>
      <c r="AW462" s="190"/>
      <c r="AX462" s="190"/>
      <c r="AY462" s="190"/>
      <c r="AZ462" s="190"/>
      <c r="BA462" s="190"/>
      <c r="BB462" s="190"/>
      <c r="BC462" s="190"/>
      <c r="BD462" s="190"/>
      <c r="BE462" s="190"/>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c r="CN462" s="143"/>
      <c r="CO462" s="143"/>
      <c r="CP462" s="143"/>
      <c r="CQ462" s="143"/>
      <c r="CR462" s="143"/>
      <c r="CS462" s="143"/>
      <c r="CT462" s="143"/>
      <c r="CU462" s="143"/>
      <c r="CV462" s="143"/>
      <c r="CW462" s="143"/>
      <c r="CX462" s="143"/>
      <c r="CY462" s="143"/>
      <c r="CZ462" s="143"/>
      <c r="DA462" s="143"/>
      <c r="DB462" s="143"/>
      <c r="DC462" s="143"/>
      <c r="DD462" s="143"/>
      <c r="DE462" s="111" t="s">
        <v>1142</v>
      </c>
    </row>
    <row r="463" spans="1:109" s="198" customFormat="1" ht="37.5" customHeight="1">
      <c r="A463" s="362"/>
      <c r="B463" s="353"/>
      <c r="C463" s="321"/>
      <c r="D463" s="138" t="s">
        <v>1145</v>
      </c>
      <c r="E463" s="321"/>
      <c r="F463" s="321"/>
      <c r="G463" s="138" t="s">
        <v>1145</v>
      </c>
      <c r="H463" s="311" t="s">
        <v>1517</v>
      </c>
      <c r="I463" s="312" t="s">
        <v>612</v>
      </c>
      <c r="J463" s="312" t="s">
        <v>981</v>
      </c>
      <c r="K463" s="312" t="s">
        <v>24</v>
      </c>
      <c r="L463" s="139" t="s">
        <v>42</v>
      </c>
      <c r="M463" s="26">
        <v>1</v>
      </c>
      <c r="N463" s="26"/>
      <c r="O463" s="26"/>
      <c r="P463" s="26"/>
      <c r="Q463" s="26"/>
      <c r="R463" s="26"/>
      <c r="S463" s="26" t="s">
        <v>36</v>
      </c>
      <c r="T463" s="26"/>
      <c r="U463" s="26"/>
      <c r="V463" s="26"/>
      <c r="W463" s="189">
        <f t="shared" si="6"/>
        <v>1</v>
      </c>
      <c r="X463" s="190"/>
      <c r="Y463" s="190"/>
      <c r="Z463" s="190"/>
      <c r="AA463" s="190"/>
      <c r="AB463" s="190"/>
      <c r="AC463" s="190"/>
      <c r="AD463" s="190"/>
      <c r="AE463" s="190"/>
      <c r="AF463" s="190"/>
      <c r="AG463" s="190"/>
      <c r="AH463" s="190"/>
      <c r="AI463" s="193"/>
      <c r="AJ463" s="193"/>
      <c r="AK463" s="193"/>
      <c r="AL463" s="193"/>
      <c r="AM463" s="193"/>
      <c r="AN463" s="190"/>
      <c r="AO463" s="190"/>
      <c r="AP463" s="190"/>
      <c r="AQ463" s="190"/>
      <c r="AR463" s="190"/>
      <c r="AS463" s="190"/>
      <c r="AT463" s="70" t="s">
        <v>899</v>
      </c>
      <c r="AU463" s="70"/>
      <c r="AV463" s="70"/>
      <c r="AW463" s="70"/>
      <c r="AX463" s="190"/>
      <c r="AY463" s="190"/>
      <c r="AZ463" s="190"/>
      <c r="BA463" s="190"/>
      <c r="BB463" s="190"/>
      <c r="BC463" s="190"/>
      <c r="BD463" s="190"/>
      <c r="BE463" s="190"/>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c r="CN463" s="143"/>
      <c r="CO463" s="143"/>
      <c r="CP463" s="143"/>
      <c r="CQ463" s="143"/>
      <c r="CR463" s="143"/>
      <c r="CS463" s="143"/>
      <c r="CT463" s="143"/>
      <c r="CU463" s="143"/>
      <c r="CV463" s="143"/>
      <c r="CW463" s="143"/>
      <c r="CX463" s="143"/>
      <c r="CY463" s="143"/>
      <c r="CZ463" s="143"/>
      <c r="DA463" s="143"/>
      <c r="DB463" s="143"/>
      <c r="DC463" s="143"/>
      <c r="DD463" s="143"/>
      <c r="DE463" s="111" t="s">
        <v>1147</v>
      </c>
    </row>
    <row r="464" spans="1:109" s="198" customFormat="1" ht="37.5" customHeight="1">
      <c r="A464" s="362"/>
      <c r="B464" s="353"/>
      <c r="C464" s="321"/>
      <c r="D464" s="138" t="s">
        <v>1138</v>
      </c>
      <c r="E464" s="321"/>
      <c r="F464" s="321"/>
      <c r="G464" s="138" t="s">
        <v>1138</v>
      </c>
      <c r="H464" s="311" t="s">
        <v>1518</v>
      </c>
      <c r="I464" s="312" t="s">
        <v>612</v>
      </c>
      <c r="J464" s="312" t="s">
        <v>981</v>
      </c>
      <c r="K464" s="312" t="s">
        <v>24</v>
      </c>
      <c r="L464" s="139" t="s">
        <v>42</v>
      </c>
      <c r="M464" s="26">
        <v>1</v>
      </c>
      <c r="N464" s="26"/>
      <c r="O464" s="26"/>
      <c r="P464" s="26"/>
      <c r="Q464" s="26"/>
      <c r="R464" s="26"/>
      <c r="S464" s="26"/>
      <c r="T464" s="26"/>
      <c r="U464" s="26" t="s">
        <v>36</v>
      </c>
      <c r="V464" s="26"/>
      <c r="W464" s="189">
        <f t="shared" si="6"/>
        <v>1</v>
      </c>
      <c r="X464" s="190"/>
      <c r="Y464" s="190"/>
      <c r="Z464" s="190"/>
      <c r="AA464" s="190"/>
      <c r="AB464" s="190"/>
      <c r="AC464" s="190"/>
      <c r="AD464" s="190"/>
      <c r="AE464" s="190"/>
      <c r="AF464" s="190"/>
      <c r="AG464" s="190"/>
      <c r="AH464" s="190"/>
      <c r="AI464" s="190"/>
      <c r="AJ464" s="190"/>
      <c r="AK464" s="190"/>
      <c r="AL464" s="190"/>
      <c r="AM464" s="190"/>
      <c r="AN464" s="190"/>
      <c r="AO464" s="190"/>
      <c r="AP464" s="190"/>
      <c r="AQ464" s="190"/>
      <c r="AR464" s="190"/>
      <c r="AS464" s="190"/>
      <c r="AT464" s="70"/>
      <c r="AU464" s="70"/>
      <c r="AV464" s="70"/>
      <c r="AW464" s="70"/>
      <c r="AX464" s="195"/>
      <c r="AY464" s="195"/>
      <c r="AZ464" s="195"/>
      <c r="BA464" s="196" t="s">
        <v>899</v>
      </c>
      <c r="BB464" s="196"/>
      <c r="BC464" s="190"/>
      <c r="BD464" s="190"/>
      <c r="BE464" s="190"/>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c r="CN464" s="143"/>
      <c r="CO464" s="143"/>
      <c r="CP464" s="143"/>
      <c r="CQ464" s="143"/>
      <c r="CR464" s="143"/>
      <c r="CS464" s="143"/>
      <c r="CT464" s="143"/>
      <c r="CU464" s="143"/>
      <c r="CV464" s="143"/>
      <c r="CW464" s="143"/>
      <c r="CX464" s="143"/>
      <c r="CY464" s="143"/>
      <c r="CZ464" s="143"/>
      <c r="DA464" s="143"/>
      <c r="DB464" s="143"/>
      <c r="DC464" s="143"/>
      <c r="DD464" s="143"/>
      <c r="DE464" s="111" t="s">
        <v>1143</v>
      </c>
    </row>
    <row r="465" spans="1:109" s="198" customFormat="1" ht="37.5" customHeight="1">
      <c r="A465" s="362"/>
      <c r="B465" s="353"/>
      <c r="C465" s="321"/>
      <c r="D465" s="138" t="s">
        <v>1146</v>
      </c>
      <c r="E465" s="321"/>
      <c r="F465" s="321"/>
      <c r="G465" s="138" t="s">
        <v>1146</v>
      </c>
      <c r="H465" s="311" t="s">
        <v>1519</v>
      </c>
      <c r="I465" s="312" t="s">
        <v>612</v>
      </c>
      <c r="J465" s="312" t="s">
        <v>981</v>
      </c>
      <c r="K465" s="312" t="s">
        <v>24</v>
      </c>
      <c r="L465" s="139" t="s">
        <v>42</v>
      </c>
      <c r="M465" s="26">
        <v>1</v>
      </c>
      <c r="N465" s="26"/>
      <c r="O465" s="26"/>
      <c r="P465" s="26"/>
      <c r="Q465" s="26"/>
      <c r="R465" s="26"/>
      <c r="S465" s="26"/>
      <c r="T465" s="26"/>
      <c r="U465" s="26" t="s">
        <v>36</v>
      </c>
      <c r="V465" s="26"/>
      <c r="W465" s="189">
        <f t="shared" si="6"/>
        <v>1</v>
      </c>
      <c r="X465" s="190"/>
      <c r="Y465" s="190"/>
      <c r="Z465" s="190"/>
      <c r="AA465" s="190"/>
      <c r="AB465" s="190"/>
      <c r="AC465" s="190"/>
      <c r="AD465" s="190"/>
      <c r="AE465" s="190"/>
      <c r="AF465" s="190"/>
      <c r="AG465" s="190"/>
      <c r="AH465" s="190"/>
      <c r="AI465" s="190"/>
      <c r="AJ465" s="190"/>
      <c r="AK465" s="190"/>
      <c r="AL465" s="190"/>
      <c r="AM465" s="190"/>
      <c r="AN465" s="194"/>
      <c r="AO465" s="194"/>
      <c r="AP465" s="194"/>
      <c r="AQ465" s="194"/>
      <c r="AR465" s="194"/>
      <c r="AS465" s="194"/>
      <c r="AT465" s="190"/>
      <c r="AU465" s="190"/>
      <c r="AV465" s="190"/>
      <c r="AW465" s="190"/>
      <c r="AX465" s="190"/>
      <c r="AY465" s="190"/>
      <c r="AZ465" s="190"/>
      <c r="BA465" s="196"/>
      <c r="BB465" s="196" t="s">
        <v>899</v>
      </c>
      <c r="BC465" s="190"/>
      <c r="BD465" s="190"/>
      <c r="BE465" s="190"/>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c r="CN465" s="143"/>
      <c r="CO465" s="143"/>
      <c r="CP465" s="143"/>
      <c r="CQ465" s="143"/>
      <c r="CR465" s="143"/>
      <c r="CS465" s="143"/>
      <c r="CT465" s="143"/>
      <c r="CU465" s="143"/>
      <c r="CV465" s="143"/>
      <c r="CW465" s="143"/>
      <c r="CX465" s="143"/>
      <c r="CY465" s="143"/>
      <c r="CZ465" s="143"/>
      <c r="DA465" s="143"/>
      <c r="DB465" s="143"/>
      <c r="DC465" s="143"/>
      <c r="DD465" s="143"/>
      <c r="DE465" s="111" t="s">
        <v>1144</v>
      </c>
    </row>
    <row r="466" spans="1:109" s="198" customFormat="1" ht="37.5" customHeight="1">
      <c r="A466" s="362"/>
      <c r="B466" s="353"/>
      <c r="C466" s="321"/>
      <c r="D466" s="138" t="s">
        <v>1139</v>
      </c>
      <c r="E466" s="322"/>
      <c r="F466" s="321"/>
      <c r="G466" s="138" t="s">
        <v>1139</v>
      </c>
      <c r="H466" s="311" t="s">
        <v>1520</v>
      </c>
      <c r="I466" s="312" t="s">
        <v>612</v>
      </c>
      <c r="J466" s="312" t="s">
        <v>981</v>
      </c>
      <c r="K466" s="312" t="s">
        <v>24</v>
      </c>
      <c r="L466" s="139" t="s">
        <v>42</v>
      </c>
      <c r="M466" s="26">
        <v>1</v>
      </c>
      <c r="N466" s="26"/>
      <c r="O466" s="26"/>
      <c r="P466" s="26"/>
      <c r="Q466" s="26"/>
      <c r="R466" s="26"/>
      <c r="S466" s="26"/>
      <c r="T466" s="26"/>
      <c r="U466" s="26"/>
      <c r="V466" s="26" t="s">
        <v>36</v>
      </c>
      <c r="W466" s="189">
        <f t="shared" si="6"/>
        <v>1</v>
      </c>
      <c r="X466" s="190"/>
      <c r="Y466" s="190"/>
      <c r="Z466" s="190"/>
      <c r="AA466" s="190"/>
      <c r="AB466" s="190"/>
      <c r="AC466" s="190"/>
      <c r="AD466" s="190"/>
      <c r="AE466" s="190"/>
      <c r="AF466" s="190"/>
      <c r="AG466" s="190"/>
      <c r="AH466" s="190"/>
      <c r="AI466" s="190"/>
      <c r="AJ466" s="190"/>
      <c r="AK466" s="190"/>
      <c r="AL466" s="190"/>
      <c r="AM466" s="190"/>
      <c r="AN466" s="190"/>
      <c r="AO466" s="190"/>
      <c r="AP466" s="190"/>
      <c r="AQ466" s="190"/>
      <c r="AR466" s="190"/>
      <c r="AS466" s="190"/>
      <c r="AT466" s="190"/>
      <c r="AU466" s="190"/>
      <c r="AV466" s="190"/>
      <c r="AW466" s="190"/>
      <c r="AX466" s="195"/>
      <c r="AY466" s="195"/>
      <c r="AZ466" s="195"/>
      <c r="BA466" s="190"/>
      <c r="BB466" s="190"/>
      <c r="BC466" s="194"/>
      <c r="BD466" s="194" t="s">
        <v>899</v>
      </c>
      <c r="BE466" s="194"/>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c r="CN466" s="143"/>
      <c r="CO466" s="143"/>
      <c r="CP466" s="143"/>
      <c r="CQ466" s="143"/>
      <c r="CR466" s="143"/>
      <c r="CS466" s="143"/>
      <c r="CT466" s="143"/>
      <c r="CU466" s="143"/>
      <c r="CV466" s="143"/>
      <c r="CW466" s="143"/>
      <c r="CX466" s="143"/>
      <c r="CY466" s="143"/>
      <c r="CZ466" s="143"/>
      <c r="DA466" s="143"/>
      <c r="DB466" s="143"/>
      <c r="DC466" s="143"/>
      <c r="DD466" s="143"/>
      <c r="DE466" s="111" t="s">
        <v>1148</v>
      </c>
    </row>
    <row r="467" spans="1:109" s="198" customFormat="1" ht="146.25" customHeight="1">
      <c r="A467" s="26">
        <v>77</v>
      </c>
      <c r="B467" s="311" t="s">
        <v>1149</v>
      </c>
      <c r="C467" s="312" t="s">
        <v>1</v>
      </c>
      <c r="D467" s="311" t="s">
        <v>1150</v>
      </c>
      <c r="E467" s="312" t="s">
        <v>3</v>
      </c>
      <c r="F467" s="299" t="s">
        <v>36</v>
      </c>
      <c r="G467" s="310" t="s">
        <v>448</v>
      </c>
      <c r="H467" s="311" t="s">
        <v>1477</v>
      </c>
      <c r="I467" s="312" t="s">
        <v>612</v>
      </c>
      <c r="J467" s="312" t="s">
        <v>981</v>
      </c>
      <c r="K467" s="76" t="s">
        <v>24</v>
      </c>
      <c r="L467" s="139" t="s">
        <v>42</v>
      </c>
      <c r="M467" s="206"/>
      <c r="N467" s="26"/>
      <c r="O467" s="26"/>
      <c r="P467" s="26"/>
      <c r="Q467" s="26" t="s">
        <v>36</v>
      </c>
      <c r="R467" s="26"/>
      <c r="S467" s="26"/>
      <c r="T467" s="26"/>
      <c r="U467" s="26"/>
      <c r="V467" s="26"/>
      <c r="W467" s="189">
        <f t="shared" si="6"/>
        <v>1</v>
      </c>
      <c r="X467" s="190"/>
      <c r="Y467" s="190"/>
      <c r="Z467" s="190"/>
      <c r="AA467" s="190"/>
      <c r="AB467" s="190"/>
      <c r="AC467" s="190"/>
      <c r="AD467" s="190"/>
      <c r="AE467" s="190"/>
      <c r="AF467" s="190"/>
      <c r="AG467" s="190"/>
      <c r="AH467" s="190"/>
      <c r="AI467" s="193"/>
      <c r="AJ467" s="193"/>
      <c r="AK467" s="193"/>
      <c r="AL467" s="193"/>
      <c r="AM467" s="193"/>
      <c r="AN467" s="190"/>
      <c r="AO467" s="190"/>
      <c r="AP467" s="190"/>
      <c r="AQ467" s="190"/>
      <c r="AR467" s="190"/>
      <c r="AS467" s="190"/>
      <c r="AT467" s="190"/>
      <c r="AU467" s="190"/>
      <c r="AV467" s="190"/>
      <c r="AW467" s="190"/>
      <c r="AX467" s="190"/>
      <c r="AY467" s="190"/>
      <c r="AZ467" s="190"/>
      <c r="BA467" s="190"/>
      <c r="BB467" s="190"/>
      <c r="BC467" s="190"/>
      <c r="BD467" s="190"/>
      <c r="BE467" s="190"/>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c r="CN467" s="143"/>
      <c r="CO467" s="143"/>
      <c r="CP467" s="143"/>
      <c r="CQ467" s="143"/>
      <c r="CR467" s="143"/>
      <c r="CS467" s="143"/>
      <c r="CT467" s="143"/>
      <c r="CU467" s="143"/>
      <c r="CV467" s="143"/>
      <c r="CW467" s="143"/>
      <c r="CX467" s="143"/>
      <c r="CY467" s="143"/>
      <c r="CZ467" s="143"/>
      <c r="DA467" s="143"/>
      <c r="DB467" s="143"/>
      <c r="DC467" s="143"/>
      <c r="DD467" s="143"/>
      <c r="DE467" s="197"/>
    </row>
    <row r="468" spans="1:109" s="198" customFormat="1" ht="40.5" customHeight="1">
      <c r="A468" s="26">
        <v>79</v>
      </c>
      <c r="B468" s="98" t="s">
        <v>1151</v>
      </c>
      <c r="C468" s="312" t="s">
        <v>1005</v>
      </c>
      <c r="D468" s="98" t="s">
        <v>1152</v>
      </c>
      <c r="E468" s="312" t="s">
        <v>1005</v>
      </c>
      <c r="F468" s="299"/>
      <c r="G468" s="15" t="s">
        <v>1152</v>
      </c>
      <c r="H468" s="98" t="s">
        <v>1152</v>
      </c>
      <c r="I468" s="312"/>
      <c r="J468" s="312"/>
      <c r="K468" s="76" t="s">
        <v>24</v>
      </c>
      <c r="L468" s="139" t="s">
        <v>42</v>
      </c>
      <c r="M468" s="206"/>
      <c r="N468" s="26"/>
      <c r="O468" s="26"/>
      <c r="P468" s="26"/>
      <c r="Q468" s="26"/>
      <c r="R468" s="26"/>
      <c r="S468" s="26"/>
      <c r="T468" s="26"/>
      <c r="U468" s="26"/>
      <c r="V468" s="26" t="s">
        <v>36</v>
      </c>
      <c r="W468" s="189">
        <f t="shared" si="6"/>
        <v>1</v>
      </c>
      <c r="X468" s="190"/>
      <c r="Y468" s="190"/>
      <c r="Z468" s="190"/>
      <c r="AA468" s="190"/>
      <c r="AB468" s="190"/>
      <c r="AC468" s="190"/>
      <c r="AD468" s="190"/>
      <c r="AE468" s="190"/>
      <c r="AF468" s="190"/>
      <c r="AG468" s="190"/>
      <c r="AH468" s="190"/>
      <c r="AI468" s="193"/>
      <c r="AJ468" s="193"/>
      <c r="AK468" s="193"/>
      <c r="AL468" s="193"/>
      <c r="AM468" s="193"/>
      <c r="AN468" s="194"/>
      <c r="AO468" s="194"/>
      <c r="AP468" s="194"/>
      <c r="AQ468" s="194"/>
      <c r="AR468" s="194"/>
      <c r="AS468" s="194"/>
      <c r="AT468" s="190"/>
      <c r="AU468" s="190"/>
      <c r="AV468" s="190"/>
      <c r="AW468" s="190"/>
      <c r="AX468" s="190"/>
      <c r="AY468" s="190"/>
      <c r="AZ468" s="190"/>
      <c r="BA468" s="190"/>
      <c r="BB468" s="190"/>
      <c r="BC468" s="190"/>
      <c r="BD468" s="190"/>
      <c r="BE468" s="190"/>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c r="CN468" s="143"/>
      <c r="CO468" s="143"/>
      <c r="CP468" s="143"/>
      <c r="CQ468" s="143"/>
      <c r="CR468" s="143"/>
      <c r="CS468" s="143"/>
      <c r="CT468" s="143"/>
      <c r="CU468" s="143"/>
      <c r="CV468" s="143"/>
      <c r="CW468" s="143"/>
      <c r="CX468" s="143"/>
      <c r="CY468" s="143"/>
      <c r="CZ468" s="143"/>
      <c r="DA468" s="143"/>
      <c r="DB468" s="143"/>
      <c r="DC468" s="143"/>
      <c r="DD468" s="143"/>
      <c r="DE468" s="197"/>
    </row>
    <row r="469" spans="1:109" s="198" customFormat="1" ht="61.5" customHeight="1">
      <c r="A469" s="361">
        <v>81</v>
      </c>
      <c r="B469" s="352" t="s">
        <v>1153</v>
      </c>
      <c r="C469" s="320" t="s">
        <v>3</v>
      </c>
      <c r="D469" s="389" t="s">
        <v>1156</v>
      </c>
      <c r="E469" s="312" t="s">
        <v>3</v>
      </c>
      <c r="F469" s="299"/>
      <c r="G469" s="361" t="s">
        <v>1156</v>
      </c>
      <c r="H469" s="311" t="s">
        <v>1478</v>
      </c>
      <c r="I469" s="312"/>
      <c r="J469" s="312"/>
      <c r="K469" s="76" t="s">
        <v>24</v>
      </c>
      <c r="L469" s="139" t="s">
        <v>42</v>
      </c>
      <c r="M469" s="206"/>
      <c r="N469" s="26" t="s">
        <v>36</v>
      </c>
      <c r="O469" s="26"/>
      <c r="P469" s="26"/>
      <c r="Q469" s="26"/>
      <c r="R469" s="26"/>
      <c r="S469" s="26"/>
      <c r="T469" s="26"/>
      <c r="U469" s="26"/>
      <c r="V469" s="26"/>
      <c r="W469" s="189">
        <f t="shared" si="6"/>
        <v>1</v>
      </c>
      <c r="X469" s="190"/>
      <c r="Y469" s="190"/>
      <c r="Z469" s="190"/>
      <c r="AA469" s="190"/>
      <c r="AB469" s="190"/>
      <c r="AC469" s="190"/>
      <c r="AD469" s="190"/>
      <c r="AE469" s="190"/>
      <c r="AF469" s="190"/>
      <c r="AG469" s="190"/>
      <c r="AH469" s="190"/>
      <c r="AI469" s="193"/>
      <c r="AJ469" s="193"/>
      <c r="AK469" s="193"/>
      <c r="AL469" s="193"/>
      <c r="AM469" s="193"/>
      <c r="AN469" s="190"/>
      <c r="AO469" s="190"/>
      <c r="AP469" s="190"/>
      <c r="AQ469" s="190"/>
      <c r="AR469" s="190"/>
      <c r="AS469" s="190"/>
      <c r="AT469" s="190"/>
      <c r="AU469" s="190"/>
      <c r="AV469" s="190"/>
      <c r="AW469" s="190"/>
      <c r="AX469" s="190"/>
      <c r="AY469" s="190"/>
      <c r="AZ469" s="190"/>
      <c r="BA469" s="190"/>
      <c r="BB469" s="190"/>
      <c r="BC469" s="190"/>
      <c r="BD469" s="190"/>
      <c r="BE469" s="190"/>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c r="CN469" s="143"/>
      <c r="CO469" s="143"/>
      <c r="CP469" s="143"/>
      <c r="CQ469" s="143"/>
      <c r="CR469" s="143"/>
      <c r="CS469" s="143"/>
      <c r="CT469" s="143"/>
      <c r="CU469" s="143"/>
      <c r="CV469" s="143"/>
      <c r="CW469" s="143"/>
      <c r="CX469" s="143"/>
      <c r="CY469" s="143"/>
      <c r="CZ469" s="143"/>
      <c r="DA469" s="143"/>
      <c r="DB469" s="143"/>
      <c r="DC469" s="143"/>
      <c r="DD469" s="143"/>
      <c r="DE469" s="197"/>
    </row>
    <row r="470" spans="1:109" s="198" customFormat="1" ht="51" customHeight="1">
      <c r="A470" s="363"/>
      <c r="B470" s="354"/>
      <c r="C470" s="322"/>
      <c r="D470" s="390"/>
      <c r="E470" s="312"/>
      <c r="F470" s="299"/>
      <c r="G470" s="363"/>
      <c r="H470" s="311" t="s">
        <v>1479</v>
      </c>
      <c r="I470" s="312"/>
      <c r="J470" s="312"/>
      <c r="K470" s="76" t="s">
        <v>24</v>
      </c>
      <c r="L470" s="139" t="s">
        <v>42</v>
      </c>
      <c r="M470" s="206"/>
      <c r="N470" s="26"/>
      <c r="O470" s="26"/>
      <c r="P470" s="26" t="s">
        <v>36</v>
      </c>
      <c r="Q470" s="26"/>
      <c r="R470" s="26"/>
      <c r="S470" s="26"/>
      <c r="T470" s="26"/>
      <c r="U470" s="26"/>
      <c r="V470" s="26"/>
      <c r="W470" s="189">
        <f t="shared" si="6"/>
        <v>1</v>
      </c>
      <c r="X470" s="190"/>
      <c r="Y470" s="190"/>
      <c r="Z470" s="190"/>
      <c r="AA470" s="190"/>
      <c r="AB470" s="190"/>
      <c r="AC470" s="190"/>
      <c r="AD470" s="190"/>
      <c r="AE470" s="190"/>
      <c r="AF470" s="190"/>
      <c r="AG470" s="190"/>
      <c r="AH470" s="190"/>
      <c r="AI470" s="193"/>
      <c r="AJ470" s="193"/>
      <c r="AK470" s="193"/>
      <c r="AL470" s="193"/>
      <c r="AM470" s="193"/>
      <c r="AN470" s="190"/>
      <c r="AO470" s="190"/>
      <c r="AP470" s="190"/>
      <c r="AQ470" s="190"/>
      <c r="AR470" s="190"/>
      <c r="AS470" s="190"/>
      <c r="AT470" s="190"/>
      <c r="AU470" s="190"/>
      <c r="AV470" s="190"/>
      <c r="AW470" s="190"/>
      <c r="AX470" s="190"/>
      <c r="AY470" s="190"/>
      <c r="AZ470" s="190"/>
      <c r="BA470" s="190"/>
      <c r="BB470" s="190"/>
      <c r="BC470" s="190"/>
      <c r="BD470" s="190"/>
      <c r="BE470" s="190"/>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c r="CN470" s="143"/>
      <c r="CO470" s="143"/>
      <c r="CP470" s="143"/>
      <c r="CQ470" s="143"/>
      <c r="CR470" s="143"/>
      <c r="CS470" s="143"/>
      <c r="CT470" s="143"/>
      <c r="CU470" s="143"/>
      <c r="CV470" s="143"/>
      <c r="CW470" s="143"/>
      <c r="CX470" s="143"/>
      <c r="CY470" s="143"/>
      <c r="CZ470" s="143"/>
      <c r="DA470" s="143"/>
      <c r="DB470" s="143"/>
      <c r="DC470" s="143"/>
      <c r="DD470" s="143"/>
      <c r="DE470" s="197"/>
    </row>
    <row r="471" spans="1:109" s="198" customFormat="1" ht="71.25" customHeight="1">
      <c r="A471" s="26">
        <v>83</v>
      </c>
      <c r="B471" s="138" t="s">
        <v>1154</v>
      </c>
      <c r="C471" s="76" t="s">
        <v>4</v>
      </c>
      <c r="D471" s="138" t="s">
        <v>1155</v>
      </c>
      <c r="E471" s="76" t="s">
        <v>4</v>
      </c>
      <c r="F471" s="76" t="s">
        <v>36</v>
      </c>
      <c r="G471" s="138" t="s">
        <v>1155</v>
      </c>
      <c r="H471" s="311" t="s">
        <v>1480</v>
      </c>
      <c r="I471" s="312"/>
      <c r="J471" s="312"/>
      <c r="K471" s="76" t="s">
        <v>24</v>
      </c>
      <c r="L471" s="139" t="s">
        <v>42</v>
      </c>
      <c r="M471" s="206"/>
      <c r="N471" s="26"/>
      <c r="O471" s="26"/>
      <c r="P471" s="26"/>
      <c r="Q471" s="26"/>
      <c r="R471" s="26"/>
      <c r="S471" s="26" t="s">
        <v>36</v>
      </c>
      <c r="T471" s="26"/>
      <c r="U471" s="26"/>
      <c r="V471" s="26"/>
      <c r="W471" s="189">
        <f t="shared" si="6"/>
        <v>1</v>
      </c>
      <c r="X471" s="190"/>
      <c r="Y471" s="190"/>
      <c r="Z471" s="190"/>
      <c r="AA471" s="190"/>
      <c r="AB471" s="190"/>
      <c r="AC471" s="190"/>
      <c r="AD471" s="190"/>
      <c r="AE471" s="190"/>
      <c r="AF471" s="190"/>
      <c r="AG471" s="190"/>
      <c r="AH471" s="190"/>
      <c r="AI471" s="193"/>
      <c r="AJ471" s="193"/>
      <c r="AK471" s="193"/>
      <c r="AL471" s="193"/>
      <c r="AM471" s="193"/>
      <c r="AN471" s="190"/>
      <c r="AO471" s="190"/>
      <c r="AP471" s="190"/>
      <c r="AQ471" s="190"/>
      <c r="AR471" s="190"/>
      <c r="AS471" s="190"/>
      <c r="AT471" s="70"/>
      <c r="AU471" s="70"/>
      <c r="AV471" s="70"/>
      <c r="AW471" s="70"/>
      <c r="AX471" s="190"/>
      <c r="AY471" s="190"/>
      <c r="AZ471" s="190"/>
      <c r="BA471" s="190"/>
      <c r="BB471" s="190"/>
      <c r="BC471" s="190"/>
      <c r="BD471" s="190"/>
      <c r="BE471" s="190"/>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c r="CN471" s="143"/>
      <c r="CO471" s="143"/>
      <c r="CP471" s="143"/>
      <c r="CQ471" s="143"/>
      <c r="CR471" s="143"/>
      <c r="CS471" s="143"/>
      <c r="CT471" s="143"/>
      <c r="CU471" s="143"/>
      <c r="CV471" s="143"/>
      <c r="CW471" s="143"/>
      <c r="CX471" s="143"/>
      <c r="CY471" s="143"/>
      <c r="CZ471" s="143"/>
      <c r="DA471" s="143"/>
      <c r="DB471" s="143"/>
      <c r="DC471" s="143"/>
      <c r="DD471" s="143"/>
      <c r="DE471" s="197"/>
    </row>
    <row r="472" spans="1:109" s="198" customFormat="1" ht="36" customHeight="1">
      <c r="A472" s="25">
        <v>85</v>
      </c>
      <c r="B472" s="219" t="s">
        <v>450</v>
      </c>
      <c r="C472" s="76" t="s">
        <v>4</v>
      </c>
      <c r="D472" s="219" t="s">
        <v>449</v>
      </c>
      <c r="E472" s="76" t="s">
        <v>4</v>
      </c>
      <c r="F472" s="76" t="s">
        <v>36</v>
      </c>
      <c r="G472" s="7" t="s">
        <v>449</v>
      </c>
      <c r="H472" s="98" t="s">
        <v>1481</v>
      </c>
      <c r="I472" s="312" t="s">
        <v>612</v>
      </c>
      <c r="J472" s="312" t="s">
        <v>981</v>
      </c>
      <c r="K472" s="76" t="s">
        <v>24</v>
      </c>
      <c r="L472" s="139" t="s">
        <v>42</v>
      </c>
      <c r="M472" s="14"/>
      <c r="N472" s="26"/>
      <c r="O472" s="26" t="s">
        <v>36</v>
      </c>
      <c r="P472" s="26"/>
      <c r="Q472" s="26"/>
      <c r="R472" s="26"/>
      <c r="S472" s="26"/>
      <c r="T472" s="26"/>
      <c r="U472" s="26"/>
      <c r="V472" s="26"/>
      <c r="W472" s="189">
        <f t="shared" si="6"/>
        <v>1</v>
      </c>
      <c r="X472" s="70" t="s">
        <v>975</v>
      </c>
      <c r="Y472" s="70" t="s">
        <v>975</v>
      </c>
      <c r="Z472" s="70" t="s">
        <v>975</v>
      </c>
      <c r="AA472" s="70" t="s">
        <v>975</v>
      </c>
      <c r="AB472" s="190"/>
      <c r="AC472" s="190"/>
      <c r="AD472" s="190"/>
      <c r="AE472" s="190"/>
      <c r="AF472" s="190"/>
      <c r="AG472" s="190"/>
      <c r="AH472" s="190"/>
      <c r="AI472" s="190"/>
      <c r="AJ472" s="190"/>
      <c r="AK472" s="190"/>
      <c r="AL472" s="190"/>
      <c r="AM472" s="190"/>
      <c r="AN472" s="190"/>
      <c r="AO472" s="190"/>
      <c r="AP472" s="190"/>
      <c r="AQ472" s="190"/>
      <c r="AR472" s="190"/>
      <c r="AS472" s="190"/>
      <c r="AT472" s="190"/>
      <c r="AU472" s="190"/>
      <c r="AV472" s="190"/>
      <c r="AW472" s="190"/>
      <c r="AX472" s="190"/>
      <c r="AY472" s="190"/>
      <c r="AZ472" s="190"/>
      <c r="BA472" s="190"/>
      <c r="BB472" s="190"/>
      <c r="BC472" s="190"/>
      <c r="BD472" s="190"/>
      <c r="BE472" s="190"/>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c r="CN472" s="143"/>
      <c r="CO472" s="143"/>
      <c r="CP472" s="143"/>
      <c r="CQ472" s="143"/>
      <c r="CR472" s="143"/>
      <c r="CS472" s="143"/>
      <c r="CT472" s="143"/>
      <c r="CU472" s="143"/>
      <c r="CV472" s="143"/>
      <c r="CW472" s="143"/>
      <c r="CX472" s="143"/>
      <c r="CY472" s="143"/>
      <c r="CZ472" s="143"/>
      <c r="DA472" s="143"/>
      <c r="DB472" s="143"/>
      <c r="DC472" s="143"/>
      <c r="DD472" s="143"/>
      <c r="DE472" s="197"/>
    </row>
    <row r="473" spans="1:109">
      <c r="A473" s="364" t="s">
        <v>451</v>
      </c>
      <c r="B473" s="365"/>
      <c r="C473" s="365"/>
      <c r="D473" s="366"/>
      <c r="E473" s="141" t="s">
        <v>27</v>
      </c>
      <c r="F473" s="141"/>
      <c r="G473" s="141"/>
      <c r="H473" s="141"/>
      <c r="I473" s="141"/>
      <c r="J473" s="141"/>
      <c r="K473" s="141"/>
      <c r="L473" s="141" t="s">
        <v>27</v>
      </c>
      <c r="M473" s="137" t="s">
        <v>39</v>
      </c>
      <c r="N473" s="141" t="s">
        <v>27</v>
      </c>
      <c r="O473" s="141" t="s">
        <v>27</v>
      </c>
      <c r="P473" s="141" t="s">
        <v>27</v>
      </c>
      <c r="Q473" s="141" t="s">
        <v>27</v>
      </c>
      <c r="R473" s="141" t="s">
        <v>27</v>
      </c>
      <c r="S473" s="141" t="s">
        <v>27</v>
      </c>
      <c r="T473" s="141" t="s">
        <v>27</v>
      </c>
      <c r="U473" s="141" t="s">
        <v>27</v>
      </c>
      <c r="V473" s="141" t="s">
        <v>27</v>
      </c>
      <c r="W473" s="141"/>
      <c r="X473" s="141"/>
      <c r="Y473" s="141"/>
      <c r="Z473" s="141"/>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c r="CN473" s="143"/>
      <c r="CO473" s="143"/>
      <c r="CP473" s="143"/>
      <c r="CQ473" s="143"/>
      <c r="CR473" s="143"/>
      <c r="CS473" s="143"/>
      <c r="CT473" s="143"/>
      <c r="CU473" s="143"/>
      <c r="CV473" s="143"/>
      <c r="CW473" s="143"/>
      <c r="CX473" s="143"/>
      <c r="CY473" s="143"/>
      <c r="CZ473" s="143"/>
      <c r="DA473" s="143"/>
      <c r="DB473" s="143"/>
      <c r="DC473" s="143"/>
      <c r="DD473" s="143"/>
      <c r="DE473" s="143"/>
    </row>
    <row r="474" spans="1:109">
      <c r="A474" s="364" t="s">
        <v>14</v>
      </c>
      <c r="B474" s="365"/>
      <c r="C474" s="365"/>
      <c r="D474" s="366"/>
      <c r="E474" s="141" t="s">
        <v>27</v>
      </c>
      <c r="F474" s="141"/>
      <c r="G474" s="141"/>
      <c r="H474" s="141"/>
      <c r="I474" s="141"/>
      <c r="J474" s="141"/>
      <c r="K474" s="141"/>
      <c r="L474" s="141" t="s">
        <v>27</v>
      </c>
      <c r="M474" s="137" t="s">
        <v>457</v>
      </c>
      <c r="N474" s="141" t="s">
        <v>27</v>
      </c>
      <c r="O474" s="141" t="s">
        <v>27</v>
      </c>
      <c r="P474" s="141" t="s">
        <v>27</v>
      </c>
      <c r="Q474" s="141" t="s">
        <v>27</v>
      </c>
      <c r="R474" s="141" t="s">
        <v>27</v>
      </c>
      <c r="S474" s="141" t="s">
        <v>27</v>
      </c>
      <c r="T474" s="141" t="s">
        <v>27</v>
      </c>
      <c r="U474" s="141" t="s">
        <v>27</v>
      </c>
      <c r="V474" s="141" t="s">
        <v>27</v>
      </c>
      <c r="W474" s="141"/>
      <c r="X474" s="141"/>
      <c r="Y474" s="141"/>
      <c r="Z474" s="141"/>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c r="CN474" s="143"/>
      <c r="CO474" s="143"/>
      <c r="CP474" s="143"/>
      <c r="CQ474" s="143"/>
      <c r="CR474" s="143"/>
      <c r="CS474" s="143"/>
      <c r="CT474" s="143"/>
      <c r="CU474" s="143"/>
      <c r="CV474" s="143"/>
      <c r="CW474" s="143"/>
      <c r="CX474" s="143"/>
      <c r="CY474" s="143"/>
      <c r="CZ474" s="143"/>
      <c r="DA474" s="143"/>
      <c r="DB474" s="143"/>
      <c r="DC474" s="143"/>
      <c r="DD474" s="143"/>
      <c r="DE474" s="143"/>
    </row>
    <row r="475" spans="1:109">
      <c r="A475" s="364" t="s">
        <v>15</v>
      </c>
      <c r="B475" s="365"/>
      <c r="C475" s="365"/>
      <c r="D475" s="366"/>
      <c r="E475" s="141" t="s">
        <v>27</v>
      </c>
      <c r="F475" s="141"/>
      <c r="G475" s="141"/>
      <c r="H475" s="141"/>
      <c r="I475" s="141"/>
      <c r="J475" s="141"/>
      <c r="K475" s="141"/>
      <c r="L475" s="141" t="s">
        <v>27</v>
      </c>
      <c r="M475" s="137" t="s">
        <v>35</v>
      </c>
      <c r="N475" s="141" t="s">
        <v>27</v>
      </c>
      <c r="O475" s="141" t="s">
        <v>27</v>
      </c>
      <c r="P475" s="141" t="s">
        <v>27</v>
      </c>
      <c r="Q475" s="141" t="s">
        <v>27</v>
      </c>
      <c r="R475" s="141" t="s">
        <v>27</v>
      </c>
      <c r="S475" s="141" t="s">
        <v>27</v>
      </c>
      <c r="T475" s="141" t="s">
        <v>27</v>
      </c>
      <c r="U475" s="141" t="s">
        <v>27</v>
      </c>
      <c r="V475" s="141" t="s">
        <v>27</v>
      </c>
      <c r="W475" s="141"/>
      <c r="X475" s="141"/>
      <c r="Y475" s="141"/>
      <c r="Z475" s="141"/>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c r="CN475" s="143"/>
      <c r="CO475" s="143"/>
      <c r="CP475" s="143"/>
      <c r="CQ475" s="143"/>
      <c r="CR475" s="143"/>
      <c r="CS475" s="143"/>
      <c r="CT475" s="143"/>
      <c r="CU475" s="143"/>
      <c r="CV475" s="143"/>
      <c r="CW475" s="143"/>
      <c r="CX475" s="143"/>
      <c r="CY475" s="143"/>
      <c r="CZ475" s="143"/>
      <c r="DA475" s="143"/>
      <c r="DB475" s="143"/>
      <c r="DC475" s="143"/>
      <c r="DD475" s="143"/>
      <c r="DE475" s="143"/>
    </row>
    <row r="476" spans="1:109" s="198" customFormat="1" ht="40.5" customHeight="1">
      <c r="A476" s="291">
        <v>2</v>
      </c>
      <c r="B476" s="311" t="s">
        <v>452</v>
      </c>
      <c r="C476" s="312" t="s">
        <v>1</v>
      </c>
      <c r="D476" s="311" t="s">
        <v>453</v>
      </c>
      <c r="E476" s="312" t="s">
        <v>3</v>
      </c>
      <c r="F476" s="312"/>
      <c r="G476" s="311" t="s">
        <v>453</v>
      </c>
      <c r="H476" s="311" t="s">
        <v>839</v>
      </c>
      <c r="I476" s="312" t="s">
        <v>612</v>
      </c>
      <c r="J476" s="312" t="s">
        <v>981</v>
      </c>
      <c r="K476" s="312" t="s">
        <v>26</v>
      </c>
      <c r="L476" s="139" t="s">
        <v>42</v>
      </c>
      <c r="M476" s="26"/>
      <c r="N476" s="26"/>
      <c r="O476" s="26"/>
      <c r="P476" s="26" t="s">
        <v>36</v>
      </c>
      <c r="Q476" s="26"/>
      <c r="R476" s="26"/>
      <c r="S476" s="26"/>
      <c r="T476" s="26"/>
      <c r="U476" s="26"/>
      <c r="V476" s="26"/>
      <c r="W476" s="189">
        <f t="shared" si="6"/>
        <v>1</v>
      </c>
      <c r="X476" s="190"/>
      <c r="Y476" s="190"/>
      <c r="Z476" s="190"/>
      <c r="AA476" s="190"/>
      <c r="AB476" s="190"/>
      <c r="AC476" s="190"/>
      <c r="AD476" s="190"/>
      <c r="AE476" s="190"/>
      <c r="AF476" s="190"/>
      <c r="AG476" s="190"/>
      <c r="AH476" s="190"/>
      <c r="AI476" s="190"/>
      <c r="AJ476" s="190"/>
      <c r="AK476" s="190"/>
      <c r="AL476" s="190"/>
      <c r="AM476" s="190"/>
      <c r="AN476" s="190"/>
      <c r="AO476" s="190"/>
      <c r="AP476" s="190"/>
      <c r="AQ476" s="190"/>
      <c r="AR476" s="190"/>
      <c r="AS476" s="190"/>
      <c r="AT476" s="190"/>
      <c r="AU476" s="190"/>
      <c r="AV476" s="190"/>
      <c r="AW476" s="190"/>
      <c r="AX476" s="190"/>
      <c r="AY476" s="190"/>
      <c r="AZ476" s="190"/>
      <c r="BA476" s="190"/>
      <c r="BB476" s="190"/>
      <c r="BC476" s="190"/>
      <c r="BD476" s="190"/>
      <c r="BE476" s="190"/>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c r="CN476" s="143"/>
      <c r="CO476" s="143"/>
      <c r="CP476" s="143"/>
      <c r="CQ476" s="143"/>
      <c r="CR476" s="143"/>
      <c r="CS476" s="143"/>
      <c r="CT476" s="143"/>
      <c r="CU476" s="143"/>
      <c r="CV476" s="143"/>
      <c r="CW476" s="143"/>
      <c r="CX476" s="143"/>
      <c r="CY476" s="143"/>
      <c r="CZ476" s="143"/>
      <c r="DA476" s="143"/>
      <c r="DB476" s="143"/>
      <c r="DC476" s="143"/>
      <c r="DD476" s="143"/>
      <c r="DE476" s="197"/>
    </row>
    <row r="477" spans="1:109" s="198" customFormat="1" ht="47.25">
      <c r="A477" s="291">
        <v>6</v>
      </c>
      <c r="B477" s="138" t="s">
        <v>492</v>
      </c>
      <c r="C477" s="86" t="s">
        <v>4</v>
      </c>
      <c r="D477" s="298" t="s">
        <v>1157</v>
      </c>
      <c r="E477" s="86" t="s">
        <v>4</v>
      </c>
      <c r="F477" s="300" t="s">
        <v>36</v>
      </c>
      <c r="G477" s="298" t="s">
        <v>1157</v>
      </c>
      <c r="H477" s="311" t="s">
        <v>1482</v>
      </c>
      <c r="I477" s="312"/>
      <c r="J477" s="312"/>
      <c r="K477" s="312" t="s">
        <v>26</v>
      </c>
      <c r="L477" s="139" t="s">
        <v>42</v>
      </c>
      <c r="M477" s="26"/>
      <c r="N477" s="26"/>
      <c r="O477" s="26" t="s">
        <v>36</v>
      </c>
      <c r="P477" s="26"/>
      <c r="Q477" s="26"/>
      <c r="R477" s="26"/>
      <c r="S477" s="26"/>
      <c r="T477" s="26"/>
      <c r="U477" s="26"/>
      <c r="V477" s="26"/>
      <c r="W477" s="189">
        <f t="shared" si="6"/>
        <v>1</v>
      </c>
      <c r="X477" s="190"/>
      <c r="Y477" s="190"/>
      <c r="Z477" s="190"/>
      <c r="AA477" s="190"/>
      <c r="AB477" s="190"/>
      <c r="AC477" s="190"/>
      <c r="AD477" s="190"/>
      <c r="AE477" s="190"/>
      <c r="AF477" s="190"/>
      <c r="AG477" s="190"/>
      <c r="AH477" s="190"/>
      <c r="AI477" s="190"/>
      <c r="AJ477" s="190"/>
      <c r="AK477" s="190"/>
      <c r="AL477" s="190"/>
      <c r="AM477" s="190"/>
      <c r="AN477" s="190"/>
      <c r="AO477" s="190"/>
      <c r="AP477" s="190"/>
      <c r="AQ477" s="190"/>
      <c r="AR477" s="190"/>
      <c r="AS477" s="190"/>
      <c r="AT477" s="190"/>
      <c r="AU477" s="190"/>
      <c r="AV477" s="190"/>
      <c r="AW477" s="190"/>
      <c r="AX477" s="190"/>
      <c r="AY477" s="190"/>
      <c r="AZ477" s="190"/>
      <c r="BA477" s="190"/>
      <c r="BB477" s="190"/>
      <c r="BC477" s="190"/>
      <c r="BD477" s="190"/>
      <c r="BE477" s="190"/>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c r="CN477" s="143"/>
      <c r="CO477" s="143"/>
      <c r="CP477" s="143"/>
      <c r="CQ477" s="143"/>
      <c r="CR477" s="143"/>
      <c r="CS477" s="143"/>
      <c r="CT477" s="143"/>
      <c r="CU477" s="143"/>
      <c r="CV477" s="143"/>
      <c r="CW477" s="143"/>
      <c r="CX477" s="143"/>
      <c r="CY477" s="143"/>
      <c r="CZ477" s="143"/>
      <c r="DA477" s="143"/>
      <c r="DB477" s="143"/>
      <c r="DC477" s="143"/>
      <c r="DD477" s="143"/>
      <c r="DE477" s="197"/>
    </row>
    <row r="478" spans="1:109" s="198" customFormat="1" ht="47.25">
      <c r="A478" s="26">
        <v>10</v>
      </c>
      <c r="B478" s="311" t="s">
        <v>454</v>
      </c>
      <c r="C478" s="312" t="s">
        <v>1</v>
      </c>
      <c r="D478" s="311" t="s">
        <v>455</v>
      </c>
      <c r="E478" s="312" t="s">
        <v>3</v>
      </c>
      <c r="F478" s="312"/>
      <c r="G478" s="311" t="s">
        <v>455</v>
      </c>
      <c r="H478" s="311" t="s">
        <v>840</v>
      </c>
      <c r="I478" s="312" t="s">
        <v>612</v>
      </c>
      <c r="J478" s="312" t="s">
        <v>981</v>
      </c>
      <c r="K478" s="312" t="s">
        <v>26</v>
      </c>
      <c r="L478" s="139" t="s">
        <v>42</v>
      </c>
      <c r="M478" s="26">
        <v>1</v>
      </c>
      <c r="N478" s="26"/>
      <c r="O478" s="26" t="s">
        <v>36</v>
      </c>
      <c r="P478" s="26"/>
      <c r="Q478" s="26"/>
      <c r="R478" s="26"/>
      <c r="S478" s="26"/>
      <c r="T478" s="26"/>
      <c r="U478" s="26"/>
      <c r="V478" s="26"/>
      <c r="W478" s="189">
        <f t="shared" si="6"/>
        <v>1</v>
      </c>
      <c r="X478" s="190"/>
      <c r="Y478" s="190"/>
      <c r="Z478" s="190"/>
      <c r="AA478" s="190"/>
      <c r="AB478" s="191" t="s">
        <v>898</v>
      </c>
      <c r="AC478" s="191"/>
      <c r="AD478" s="191"/>
      <c r="AE478" s="190"/>
      <c r="AF478" s="190"/>
      <c r="AG478" s="190"/>
      <c r="AH478" s="190"/>
      <c r="AI478" s="190"/>
      <c r="AJ478" s="190"/>
      <c r="AK478" s="190"/>
      <c r="AL478" s="190"/>
      <c r="AM478" s="190"/>
      <c r="AN478" s="190"/>
      <c r="AO478" s="190"/>
      <c r="AP478" s="190"/>
      <c r="AQ478" s="190"/>
      <c r="AR478" s="190"/>
      <c r="AS478" s="190"/>
      <c r="AT478" s="190"/>
      <c r="AU478" s="190"/>
      <c r="AV478" s="190"/>
      <c r="AW478" s="190"/>
      <c r="AX478" s="190"/>
      <c r="AY478" s="190"/>
      <c r="AZ478" s="190"/>
      <c r="BA478" s="190"/>
      <c r="BB478" s="190"/>
      <c r="BC478" s="190"/>
      <c r="BD478" s="190"/>
      <c r="BE478" s="190"/>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c r="CN478" s="143"/>
      <c r="CO478" s="143"/>
      <c r="CP478" s="143"/>
      <c r="CQ478" s="143"/>
      <c r="CR478" s="143"/>
      <c r="CS478" s="143"/>
      <c r="CT478" s="143"/>
      <c r="CU478" s="143"/>
      <c r="CV478" s="143"/>
      <c r="CW478" s="143"/>
      <c r="CX478" s="143"/>
      <c r="CY478" s="143"/>
      <c r="CZ478" s="143"/>
      <c r="DA478" s="143"/>
      <c r="DB478" s="143"/>
      <c r="DC478" s="143"/>
      <c r="DD478" s="143"/>
      <c r="DE478" s="197"/>
    </row>
    <row r="479" spans="1:109">
      <c r="A479" s="364" t="s">
        <v>456</v>
      </c>
      <c r="B479" s="365"/>
      <c r="C479" s="365"/>
      <c r="D479" s="366"/>
      <c r="E479" s="137" t="s">
        <v>27</v>
      </c>
      <c r="F479" s="137"/>
      <c r="G479" s="137"/>
      <c r="H479" s="137"/>
      <c r="I479" s="137"/>
      <c r="J479" s="137"/>
      <c r="K479" s="137" t="s">
        <v>27</v>
      </c>
      <c r="L479" s="137" t="s">
        <v>27</v>
      </c>
      <c r="M479" s="137" t="s">
        <v>32</v>
      </c>
      <c r="N479" s="137" t="s">
        <v>27</v>
      </c>
      <c r="O479" s="137" t="s">
        <v>27</v>
      </c>
      <c r="P479" s="137" t="s">
        <v>27</v>
      </c>
      <c r="Q479" s="137" t="s">
        <v>27</v>
      </c>
      <c r="R479" s="137" t="s">
        <v>27</v>
      </c>
      <c r="S479" s="137" t="s">
        <v>27</v>
      </c>
      <c r="T479" s="137" t="s">
        <v>27</v>
      </c>
      <c r="U479" s="137" t="s">
        <v>27</v>
      </c>
      <c r="V479" s="137" t="s">
        <v>27</v>
      </c>
      <c r="W479" s="137"/>
      <c r="X479" s="137"/>
      <c r="Y479" s="137"/>
      <c r="Z479" s="13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c r="CN479" s="143"/>
      <c r="CO479" s="143"/>
      <c r="CP479" s="143"/>
      <c r="CQ479" s="143"/>
      <c r="CR479" s="143"/>
      <c r="CS479" s="143"/>
      <c r="CT479" s="143"/>
      <c r="CU479" s="143"/>
      <c r="CV479" s="143"/>
      <c r="CW479" s="143"/>
      <c r="CX479" s="143"/>
      <c r="CY479" s="143"/>
      <c r="CZ479" s="143"/>
      <c r="DA479" s="143"/>
      <c r="DB479" s="143"/>
      <c r="DC479" s="143"/>
      <c r="DD479" s="143"/>
      <c r="DE479" s="143"/>
    </row>
    <row r="480" spans="1:109" s="198" customFormat="1" ht="35.25" customHeight="1">
      <c r="A480" s="361">
        <v>13</v>
      </c>
      <c r="B480" s="352" t="s">
        <v>458</v>
      </c>
      <c r="C480" s="320" t="s">
        <v>1</v>
      </c>
      <c r="D480" s="352" t="s">
        <v>459</v>
      </c>
      <c r="E480" s="320" t="s">
        <v>2</v>
      </c>
      <c r="F480" s="320"/>
      <c r="G480" s="320" t="s">
        <v>459</v>
      </c>
      <c r="H480" s="288" t="s">
        <v>841</v>
      </c>
      <c r="I480" s="312" t="s">
        <v>612</v>
      </c>
      <c r="J480" s="312" t="s">
        <v>981</v>
      </c>
      <c r="K480" s="312" t="s">
        <v>26</v>
      </c>
      <c r="L480" s="139" t="s">
        <v>42</v>
      </c>
      <c r="M480" s="26"/>
      <c r="N480" s="26" t="s">
        <v>36</v>
      </c>
      <c r="O480" s="26"/>
      <c r="P480" s="26"/>
      <c r="Q480" s="26"/>
      <c r="R480" s="26"/>
      <c r="S480" s="26"/>
      <c r="T480" s="26"/>
      <c r="U480" s="26"/>
      <c r="V480" s="26"/>
      <c r="W480" s="189">
        <f t="shared" si="6"/>
        <v>1</v>
      </c>
      <c r="X480" s="70" t="s">
        <v>975</v>
      </c>
      <c r="Y480" s="70" t="s">
        <v>975</v>
      </c>
      <c r="Z480" s="70" t="s">
        <v>975</v>
      </c>
      <c r="AA480" s="70" t="s">
        <v>975</v>
      </c>
      <c r="AB480" s="190"/>
      <c r="AC480" s="190"/>
      <c r="AD480" s="190"/>
      <c r="AE480" s="190"/>
      <c r="AF480" s="190"/>
      <c r="AG480" s="190"/>
      <c r="AH480" s="190"/>
      <c r="AI480" s="190"/>
      <c r="AJ480" s="190"/>
      <c r="AK480" s="190"/>
      <c r="AL480" s="190"/>
      <c r="AM480" s="190"/>
      <c r="AN480" s="190"/>
      <c r="AO480" s="190"/>
      <c r="AP480" s="190"/>
      <c r="AQ480" s="190"/>
      <c r="AR480" s="190"/>
      <c r="AS480" s="190"/>
      <c r="AT480" s="190"/>
      <c r="AU480" s="190"/>
      <c r="AV480" s="190"/>
      <c r="AW480" s="190"/>
      <c r="AX480" s="190"/>
      <c r="AY480" s="190"/>
      <c r="AZ480" s="190"/>
      <c r="BA480" s="190"/>
      <c r="BB480" s="190"/>
      <c r="BC480" s="190"/>
      <c r="BD480" s="190"/>
      <c r="BE480" s="190"/>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c r="CN480" s="143"/>
      <c r="CO480" s="143"/>
      <c r="CP480" s="143"/>
      <c r="CQ480" s="143"/>
      <c r="CR480" s="143"/>
      <c r="CS480" s="143"/>
      <c r="CT480" s="143"/>
      <c r="CU480" s="143"/>
      <c r="CV480" s="143"/>
      <c r="CW480" s="143"/>
      <c r="CX480" s="143"/>
      <c r="CY480" s="143"/>
      <c r="CZ480" s="143"/>
      <c r="DA480" s="143"/>
      <c r="DB480" s="143"/>
      <c r="DC480" s="143"/>
      <c r="DD480" s="143"/>
      <c r="DE480" s="197"/>
    </row>
    <row r="481" spans="1:109" s="198" customFormat="1" ht="31.5">
      <c r="A481" s="363"/>
      <c r="B481" s="354"/>
      <c r="C481" s="322"/>
      <c r="D481" s="354"/>
      <c r="E481" s="322"/>
      <c r="F481" s="322"/>
      <c r="G481" s="322"/>
      <c r="H481" s="288" t="s">
        <v>459</v>
      </c>
      <c r="I481" s="312" t="s">
        <v>612</v>
      </c>
      <c r="J481" s="312" t="s">
        <v>981</v>
      </c>
      <c r="K481" s="312" t="s">
        <v>26</v>
      </c>
      <c r="L481" s="139" t="s">
        <v>42</v>
      </c>
      <c r="M481" s="291"/>
      <c r="N481" s="26"/>
      <c r="O481" s="26"/>
      <c r="P481" s="26"/>
      <c r="Q481" s="26" t="s">
        <v>36</v>
      </c>
      <c r="R481" s="26"/>
      <c r="S481" s="26"/>
      <c r="T481" s="26"/>
      <c r="U481" s="26"/>
      <c r="V481" s="26"/>
      <c r="W481" s="189">
        <f t="shared" si="6"/>
        <v>1</v>
      </c>
      <c r="X481" s="190"/>
      <c r="Y481" s="190"/>
      <c r="Z481" s="190"/>
      <c r="AA481" s="190"/>
      <c r="AB481" s="191"/>
      <c r="AC481" s="191"/>
      <c r="AD481" s="191"/>
      <c r="AE481" s="190"/>
      <c r="AF481" s="190"/>
      <c r="AG481" s="190"/>
      <c r="AH481" s="190"/>
      <c r="AI481" s="190"/>
      <c r="AJ481" s="190"/>
      <c r="AK481" s="190"/>
      <c r="AL481" s="190"/>
      <c r="AM481" s="190"/>
      <c r="AN481" s="190"/>
      <c r="AO481" s="190"/>
      <c r="AP481" s="190"/>
      <c r="AQ481" s="190"/>
      <c r="AR481" s="190"/>
      <c r="AS481" s="190"/>
      <c r="AT481" s="190"/>
      <c r="AU481" s="190"/>
      <c r="AV481" s="190"/>
      <c r="AW481" s="190"/>
      <c r="AX481" s="190"/>
      <c r="AY481" s="190"/>
      <c r="AZ481" s="190"/>
      <c r="BA481" s="190"/>
      <c r="BB481" s="190"/>
      <c r="BC481" s="190"/>
      <c r="BD481" s="190"/>
      <c r="BE481" s="190"/>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c r="CN481" s="143"/>
      <c r="CO481" s="143"/>
      <c r="CP481" s="143"/>
      <c r="CQ481" s="143"/>
      <c r="CR481" s="143"/>
      <c r="CS481" s="143"/>
      <c r="CT481" s="143"/>
      <c r="CU481" s="143"/>
      <c r="CV481" s="143"/>
      <c r="CW481" s="143"/>
      <c r="CX481" s="143"/>
      <c r="CY481" s="143"/>
      <c r="CZ481" s="143"/>
      <c r="DA481" s="143"/>
      <c r="DB481" s="143"/>
      <c r="DC481" s="143"/>
      <c r="DD481" s="143"/>
      <c r="DE481" s="197"/>
    </row>
    <row r="482" spans="1:109" s="198" customFormat="1" ht="34.5" customHeight="1">
      <c r="A482" s="361">
        <v>16</v>
      </c>
      <c r="B482" s="352" t="s">
        <v>460</v>
      </c>
      <c r="C482" s="320" t="s">
        <v>1</v>
      </c>
      <c r="D482" s="311" t="s">
        <v>462</v>
      </c>
      <c r="E482" s="312" t="s">
        <v>2</v>
      </c>
      <c r="F482" s="312"/>
      <c r="G482" s="311" t="s">
        <v>462</v>
      </c>
      <c r="H482" s="311" t="s">
        <v>842</v>
      </c>
      <c r="I482" s="312" t="s">
        <v>612</v>
      </c>
      <c r="J482" s="312" t="s">
        <v>981</v>
      </c>
      <c r="K482" s="312" t="s">
        <v>26</v>
      </c>
      <c r="L482" s="139" t="s">
        <v>42</v>
      </c>
      <c r="M482" s="291">
        <v>1</v>
      </c>
      <c r="N482" s="26"/>
      <c r="O482" s="26"/>
      <c r="P482" s="26"/>
      <c r="Q482" s="26"/>
      <c r="R482" s="26"/>
      <c r="S482" s="26"/>
      <c r="T482" s="26" t="s">
        <v>36</v>
      </c>
      <c r="U482" s="26"/>
      <c r="V482" s="26"/>
      <c r="W482" s="189">
        <f t="shared" si="6"/>
        <v>1</v>
      </c>
      <c r="X482" s="190"/>
      <c r="Y482" s="190"/>
      <c r="Z482" s="190"/>
      <c r="AA482" s="190"/>
      <c r="AB482" s="190"/>
      <c r="AC482" s="190"/>
      <c r="AD482" s="190"/>
      <c r="AE482" s="190"/>
      <c r="AF482" s="190"/>
      <c r="AG482" s="190"/>
      <c r="AH482" s="190"/>
      <c r="AI482" s="190"/>
      <c r="AJ482" s="190"/>
      <c r="AK482" s="190"/>
      <c r="AL482" s="190"/>
      <c r="AM482" s="190"/>
      <c r="AN482" s="190"/>
      <c r="AO482" s="190"/>
      <c r="AP482" s="190"/>
      <c r="AQ482" s="190"/>
      <c r="AR482" s="190"/>
      <c r="AS482" s="190"/>
      <c r="AT482" s="190"/>
      <c r="AU482" s="190"/>
      <c r="AV482" s="190"/>
      <c r="AW482" s="190"/>
      <c r="AX482" s="195" t="s">
        <v>898</v>
      </c>
      <c r="AY482" s="195"/>
      <c r="AZ482" s="195"/>
      <c r="BA482" s="190"/>
      <c r="BB482" s="190"/>
      <c r="BC482" s="190"/>
      <c r="BD482" s="190"/>
      <c r="BE482" s="190"/>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c r="CN482" s="143"/>
      <c r="CO482" s="143"/>
      <c r="CP482" s="143"/>
      <c r="CQ482" s="143"/>
      <c r="CR482" s="143"/>
      <c r="CS482" s="143"/>
      <c r="CT482" s="143"/>
      <c r="CU482" s="143"/>
      <c r="CV482" s="143"/>
      <c r="CW482" s="143"/>
      <c r="CX482" s="143"/>
      <c r="CY482" s="143"/>
      <c r="CZ482" s="143"/>
      <c r="DA482" s="143"/>
      <c r="DB482" s="143"/>
      <c r="DC482" s="143"/>
      <c r="DD482" s="143"/>
      <c r="DE482" s="197"/>
    </row>
    <row r="483" spans="1:109" s="198" customFormat="1" ht="34.5" customHeight="1">
      <c r="A483" s="362"/>
      <c r="B483" s="353"/>
      <c r="C483" s="321"/>
      <c r="D483" s="311" t="s">
        <v>463</v>
      </c>
      <c r="E483" s="312" t="s">
        <v>2</v>
      </c>
      <c r="F483" s="312"/>
      <c r="G483" s="311" t="s">
        <v>463</v>
      </c>
      <c r="H483" s="311" t="s">
        <v>847</v>
      </c>
      <c r="I483" s="312" t="s">
        <v>612</v>
      </c>
      <c r="J483" s="312" t="s">
        <v>981</v>
      </c>
      <c r="K483" s="312" t="s">
        <v>26</v>
      </c>
      <c r="L483" s="139" t="s">
        <v>42</v>
      </c>
      <c r="M483" s="291"/>
      <c r="N483" s="26"/>
      <c r="O483" s="26"/>
      <c r="P483" s="26"/>
      <c r="Q483" s="26"/>
      <c r="R483" s="26"/>
      <c r="S483" s="26"/>
      <c r="T483" s="26" t="s">
        <v>36</v>
      </c>
      <c r="U483" s="26"/>
      <c r="V483" s="26"/>
      <c r="W483" s="189">
        <f t="shared" si="6"/>
        <v>1</v>
      </c>
      <c r="X483" s="199"/>
      <c r="Y483" s="199"/>
      <c r="Z483" s="199"/>
      <c r="AA483" s="199"/>
      <c r="AB483" s="199"/>
      <c r="AC483" s="199"/>
      <c r="AD483" s="199"/>
      <c r="AE483" s="199"/>
      <c r="AF483" s="199"/>
      <c r="AG483" s="199"/>
      <c r="AH483" s="199"/>
      <c r="AI483" s="199"/>
      <c r="AJ483" s="199"/>
      <c r="AK483" s="199"/>
      <c r="AL483" s="199"/>
      <c r="AM483" s="199"/>
      <c r="AN483" s="199"/>
      <c r="AO483" s="199"/>
      <c r="AP483" s="199"/>
      <c r="AQ483" s="199"/>
      <c r="AR483" s="199"/>
      <c r="AS483" s="199"/>
      <c r="AT483" s="199"/>
      <c r="AU483" s="199"/>
      <c r="AV483" s="199"/>
      <c r="AW483" s="199"/>
      <c r="AX483" s="195"/>
      <c r="AY483" s="195"/>
      <c r="AZ483" s="195"/>
      <c r="BA483" s="199"/>
      <c r="BB483" s="199"/>
      <c r="BC483" s="199"/>
      <c r="BD483" s="199"/>
      <c r="BE483" s="199"/>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c r="CN483" s="143"/>
      <c r="CO483" s="143"/>
      <c r="CP483" s="143"/>
      <c r="CQ483" s="143"/>
      <c r="CR483" s="143"/>
      <c r="CS483" s="143"/>
      <c r="CT483" s="143"/>
      <c r="CU483" s="143"/>
      <c r="CV483" s="143"/>
      <c r="CW483" s="143"/>
      <c r="CX483" s="143"/>
      <c r="CY483" s="143"/>
      <c r="CZ483" s="143"/>
      <c r="DA483" s="143"/>
      <c r="DB483" s="143"/>
      <c r="DC483" s="143"/>
      <c r="DD483" s="143"/>
      <c r="DE483" s="197"/>
    </row>
    <row r="484" spans="1:109" s="198" customFormat="1" ht="34.5" customHeight="1">
      <c r="A484" s="362"/>
      <c r="B484" s="353"/>
      <c r="C484" s="321"/>
      <c r="D484" s="311" t="s">
        <v>464</v>
      </c>
      <c r="E484" s="312" t="s">
        <v>2</v>
      </c>
      <c r="F484" s="312"/>
      <c r="G484" s="311" t="s">
        <v>464</v>
      </c>
      <c r="H484" s="311" t="s">
        <v>843</v>
      </c>
      <c r="I484" s="312" t="s">
        <v>612</v>
      </c>
      <c r="J484" s="312" t="s">
        <v>981</v>
      </c>
      <c r="K484" s="312" t="s">
        <v>26</v>
      </c>
      <c r="L484" s="139" t="s">
        <v>42</v>
      </c>
      <c r="M484" s="291">
        <v>1</v>
      </c>
      <c r="N484" s="26" t="s">
        <v>36</v>
      </c>
      <c r="O484" s="14"/>
      <c r="P484" s="14"/>
      <c r="Q484" s="14"/>
      <c r="R484" s="14"/>
      <c r="S484" s="14"/>
      <c r="T484" s="14"/>
      <c r="U484" s="14"/>
      <c r="V484" s="14"/>
      <c r="W484" s="189">
        <f t="shared" si="6"/>
        <v>1</v>
      </c>
      <c r="X484" s="70"/>
      <c r="Y484" s="70"/>
      <c r="Z484" s="70"/>
      <c r="AA484" s="70" t="s">
        <v>898</v>
      </c>
      <c r="AB484" s="190"/>
      <c r="AC484" s="190"/>
      <c r="AD484" s="190"/>
      <c r="AE484" s="190"/>
      <c r="AF484" s="190"/>
      <c r="AG484" s="190"/>
      <c r="AH484" s="190"/>
      <c r="AI484" s="190"/>
      <c r="AJ484" s="190"/>
      <c r="AK484" s="190"/>
      <c r="AL484" s="190"/>
      <c r="AM484" s="190"/>
      <c r="AN484" s="190"/>
      <c r="AO484" s="190"/>
      <c r="AP484" s="190"/>
      <c r="AQ484" s="190"/>
      <c r="AR484" s="190"/>
      <c r="AS484" s="190"/>
      <c r="AT484" s="190"/>
      <c r="AU484" s="190"/>
      <c r="AV484" s="190"/>
      <c r="AW484" s="190"/>
      <c r="AX484" s="190"/>
      <c r="AY484" s="190"/>
      <c r="AZ484" s="190"/>
      <c r="BA484" s="190"/>
      <c r="BB484" s="190"/>
      <c r="BC484" s="190"/>
      <c r="BD484" s="190"/>
      <c r="BE484" s="190"/>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c r="CN484" s="143"/>
      <c r="CO484" s="143"/>
      <c r="CP484" s="143"/>
      <c r="CQ484" s="143"/>
      <c r="CR484" s="143"/>
      <c r="CS484" s="143"/>
      <c r="CT484" s="143"/>
      <c r="CU484" s="143"/>
      <c r="CV484" s="143"/>
      <c r="CW484" s="143"/>
      <c r="CX484" s="143"/>
      <c r="CY484" s="143"/>
      <c r="CZ484" s="143"/>
      <c r="DA484" s="143"/>
      <c r="DB484" s="143"/>
      <c r="DC484" s="143"/>
      <c r="DD484" s="143"/>
      <c r="DE484" s="197"/>
    </row>
    <row r="485" spans="1:109" s="198" customFormat="1" ht="34.5" customHeight="1">
      <c r="A485" s="362"/>
      <c r="B485" s="353"/>
      <c r="C485" s="321"/>
      <c r="D485" s="311" t="s">
        <v>465</v>
      </c>
      <c r="E485" s="312" t="s">
        <v>2</v>
      </c>
      <c r="F485" s="312"/>
      <c r="G485" s="311" t="s">
        <v>465</v>
      </c>
      <c r="H485" s="311" t="s">
        <v>848</v>
      </c>
      <c r="I485" s="312" t="s">
        <v>612</v>
      </c>
      <c r="J485" s="312" t="s">
        <v>981</v>
      </c>
      <c r="K485" s="312" t="s">
        <v>26</v>
      </c>
      <c r="L485" s="139" t="s">
        <v>42</v>
      </c>
      <c r="M485" s="291"/>
      <c r="N485" s="14"/>
      <c r="O485" s="14"/>
      <c r="P485" s="26" t="s">
        <v>36</v>
      </c>
      <c r="Q485" s="14"/>
      <c r="R485" s="14"/>
      <c r="S485" s="14"/>
      <c r="T485" s="14"/>
      <c r="U485" s="14"/>
      <c r="V485" s="14"/>
      <c r="W485" s="189">
        <f t="shared" si="6"/>
        <v>1</v>
      </c>
      <c r="X485" s="190"/>
      <c r="Y485" s="190"/>
      <c r="Z485" s="190"/>
      <c r="AA485" s="190"/>
      <c r="AB485" s="190"/>
      <c r="AC485" s="190"/>
      <c r="AD485" s="190"/>
      <c r="AE485" s="192"/>
      <c r="AF485" s="192"/>
      <c r="AG485" s="192"/>
      <c r="AH485" s="192"/>
      <c r="AI485" s="190"/>
      <c r="AJ485" s="190"/>
      <c r="AK485" s="190"/>
      <c r="AL485" s="190"/>
      <c r="AM485" s="190"/>
      <c r="AN485" s="190"/>
      <c r="AO485" s="190"/>
      <c r="AP485" s="190"/>
      <c r="AQ485" s="190"/>
      <c r="AR485" s="190"/>
      <c r="AS485" s="190"/>
      <c r="AT485" s="190"/>
      <c r="AU485" s="190"/>
      <c r="AV485" s="190"/>
      <c r="AW485" s="190"/>
      <c r="AX485" s="190"/>
      <c r="AY485" s="190"/>
      <c r="AZ485" s="190"/>
      <c r="BA485" s="190"/>
      <c r="BB485" s="190"/>
      <c r="BC485" s="190"/>
      <c r="BD485" s="190"/>
      <c r="BE485" s="190"/>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c r="CN485" s="143"/>
      <c r="CO485" s="143"/>
      <c r="CP485" s="143"/>
      <c r="CQ485" s="143"/>
      <c r="CR485" s="143"/>
      <c r="CS485" s="143"/>
      <c r="CT485" s="143"/>
      <c r="CU485" s="143"/>
      <c r="CV485" s="143"/>
      <c r="CW485" s="143"/>
      <c r="CX485" s="143"/>
      <c r="CY485" s="143"/>
      <c r="CZ485" s="143"/>
      <c r="DA485" s="143"/>
      <c r="DB485" s="143"/>
      <c r="DC485" s="143"/>
      <c r="DD485" s="143"/>
      <c r="DE485" s="197"/>
    </row>
    <row r="486" spans="1:109" s="198" customFormat="1" ht="34.5" customHeight="1">
      <c r="A486" s="362"/>
      <c r="B486" s="353"/>
      <c r="C486" s="321"/>
      <c r="D486" s="311" t="s">
        <v>466</v>
      </c>
      <c r="E486" s="312" t="s">
        <v>2</v>
      </c>
      <c r="F486" s="312"/>
      <c r="G486" s="311" t="s">
        <v>466</v>
      </c>
      <c r="H486" s="311" t="s">
        <v>844</v>
      </c>
      <c r="I486" s="312" t="s">
        <v>612</v>
      </c>
      <c r="J486" s="312" t="s">
        <v>981</v>
      </c>
      <c r="K486" s="312" t="s">
        <v>26</v>
      </c>
      <c r="L486" s="139" t="s">
        <v>42</v>
      </c>
      <c r="M486" s="26">
        <v>1</v>
      </c>
      <c r="N486" s="26" t="s">
        <v>36</v>
      </c>
      <c r="O486" s="26"/>
      <c r="P486" s="26"/>
      <c r="Q486" s="26"/>
      <c r="R486" s="26"/>
      <c r="S486" s="26"/>
      <c r="T486" s="26"/>
      <c r="U486" s="26"/>
      <c r="V486" s="26"/>
      <c r="W486" s="189">
        <f t="shared" si="6"/>
        <v>1</v>
      </c>
      <c r="X486" s="70"/>
      <c r="Y486" s="70"/>
      <c r="Z486" s="70" t="s">
        <v>898</v>
      </c>
      <c r="AA486" s="70"/>
      <c r="AB486" s="199"/>
      <c r="AC486" s="199"/>
      <c r="AD486" s="199"/>
      <c r="AE486" s="199"/>
      <c r="AF486" s="199"/>
      <c r="AG486" s="199"/>
      <c r="AH486" s="199"/>
      <c r="AI486" s="199"/>
      <c r="AJ486" s="199"/>
      <c r="AK486" s="199"/>
      <c r="AL486" s="199"/>
      <c r="AM486" s="199"/>
      <c r="AN486" s="199"/>
      <c r="AO486" s="199"/>
      <c r="AP486" s="199"/>
      <c r="AQ486" s="199"/>
      <c r="AR486" s="199"/>
      <c r="AS486" s="199"/>
      <c r="AT486" s="199"/>
      <c r="AU486" s="199"/>
      <c r="AV486" s="199"/>
      <c r="AW486" s="199"/>
      <c r="AX486" s="199"/>
      <c r="AY486" s="199"/>
      <c r="AZ486" s="199"/>
      <c r="BA486" s="199"/>
      <c r="BB486" s="199"/>
      <c r="BC486" s="199"/>
      <c r="BD486" s="199"/>
      <c r="BE486" s="199"/>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c r="CN486" s="143"/>
      <c r="CO486" s="143"/>
      <c r="CP486" s="143"/>
      <c r="CQ486" s="143"/>
      <c r="CR486" s="143"/>
      <c r="CS486" s="143"/>
      <c r="CT486" s="143"/>
      <c r="CU486" s="143"/>
      <c r="CV486" s="143"/>
      <c r="CW486" s="143"/>
      <c r="CX486" s="143"/>
      <c r="CY486" s="143"/>
      <c r="CZ486" s="143"/>
      <c r="DA486" s="143"/>
      <c r="DB486" s="143"/>
      <c r="DC486" s="143"/>
      <c r="DD486" s="143"/>
      <c r="DE486" s="197"/>
    </row>
    <row r="487" spans="1:109" s="198" customFormat="1" ht="34.5" customHeight="1">
      <c r="A487" s="362"/>
      <c r="B487" s="353"/>
      <c r="C487" s="321"/>
      <c r="D487" s="311" t="s">
        <v>467</v>
      </c>
      <c r="E487" s="312" t="s">
        <v>2</v>
      </c>
      <c r="F487" s="312"/>
      <c r="G487" s="311" t="s">
        <v>467</v>
      </c>
      <c r="H487" s="311" t="s">
        <v>849</v>
      </c>
      <c r="I487" s="312" t="s">
        <v>612</v>
      </c>
      <c r="J487" s="312" t="s">
        <v>981</v>
      </c>
      <c r="K487" s="312" t="s">
        <v>26</v>
      </c>
      <c r="L487" s="139" t="s">
        <v>42</v>
      </c>
      <c r="M487" s="26"/>
      <c r="N487" s="26"/>
      <c r="O487" s="26"/>
      <c r="P487" s="26"/>
      <c r="Q487" s="26"/>
      <c r="R487" s="26"/>
      <c r="S487" s="26" t="s">
        <v>36</v>
      </c>
      <c r="T487" s="26"/>
      <c r="U487" s="26"/>
      <c r="V487" s="26"/>
      <c r="W487" s="189">
        <f t="shared" si="6"/>
        <v>1</v>
      </c>
      <c r="X487" s="199"/>
      <c r="Y487" s="199"/>
      <c r="Z487" s="199"/>
      <c r="AA487" s="199"/>
      <c r="AB487" s="199"/>
      <c r="AC487" s="199"/>
      <c r="AD487" s="199"/>
      <c r="AE487" s="192"/>
      <c r="AF487" s="192"/>
      <c r="AG487" s="192"/>
      <c r="AH487" s="192"/>
      <c r="AI487" s="199"/>
      <c r="AJ487" s="199"/>
      <c r="AK487" s="199"/>
      <c r="AL487" s="199"/>
      <c r="AM487" s="199"/>
      <c r="AN487" s="199"/>
      <c r="AO487" s="199"/>
      <c r="AP487" s="199"/>
      <c r="AQ487" s="199"/>
      <c r="AR487" s="199"/>
      <c r="AS487" s="199"/>
      <c r="AT487" s="70"/>
      <c r="AU487" s="70"/>
      <c r="AV487" s="70"/>
      <c r="AW487" s="70"/>
      <c r="AX487" s="199"/>
      <c r="AY487" s="199"/>
      <c r="AZ487" s="199"/>
      <c r="BA487" s="199"/>
      <c r="BB487" s="199"/>
      <c r="BC487" s="199"/>
      <c r="BD487" s="199"/>
      <c r="BE487" s="199"/>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c r="CN487" s="143"/>
      <c r="CO487" s="143"/>
      <c r="CP487" s="143"/>
      <c r="CQ487" s="143"/>
      <c r="CR487" s="143"/>
      <c r="CS487" s="143"/>
      <c r="CT487" s="143"/>
      <c r="CU487" s="143"/>
      <c r="CV487" s="143"/>
      <c r="CW487" s="143"/>
      <c r="CX487" s="143"/>
      <c r="CY487" s="143"/>
      <c r="CZ487" s="143"/>
      <c r="DA487" s="143"/>
      <c r="DB487" s="143"/>
      <c r="DC487" s="143"/>
      <c r="DD487" s="143"/>
      <c r="DE487" s="197"/>
    </row>
    <row r="488" spans="1:109" s="198" customFormat="1" ht="34.5" customHeight="1">
      <c r="A488" s="362"/>
      <c r="B488" s="353"/>
      <c r="C488" s="321"/>
      <c r="D488" s="311" t="s">
        <v>461</v>
      </c>
      <c r="E488" s="312" t="s">
        <v>2</v>
      </c>
      <c r="F488" s="312"/>
      <c r="G488" s="311" t="s">
        <v>461</v>
      </c>
      <c r="H488" s="311" t="s">
        <v>845</v>
      </c>
      <c r="I488" s="312" t="s">
        <v>612</v>
      </c>
      <c r="J488" s="312" t="s">
        <v>981</v>
      </c>
      <c r="K488" s="312" t="s">
        <v>26</v>
      </c>
      <c r="L488" s="139" t="s">
        <v>42</v>
      </c>
      <c r="M488" s="26">
        <v>1</v>
      </c>
      <c r="N488" s="26"/>
      <c r="O488" s="26"/>
      <c r="P488" s="26"/>
      <c r="Q488" s="26"/>
      <c r="R488" s="26" t="s">
        <v>36</v>
      </c>
      <c r="S488" s="26"/>
      <c r="T488" s="26"/>
      <c r="U488" s="26"/>
      <c r="V488" s="26"/>
      <c r="W488" s="189">
        <f t="shared" si="6"/>
        <v>1</v>
      </c>
      <c r="X488" s="190"/>
      <c r="Y488" s="190"/>
      <c r="Z488" s="190"/>
      <c r="AA488" s="190"/>
      <c r="AB488" s="190"/>
      <c r="AC488" s="190"/>
      <c r="AD488" s="190"/>
      <c r="AE488" s="190"/>
      <c r="AF488" s="190"/>
      <c r="AG488" s="190"/>
      <c r="AH488" s="190"/>
      <c r="AI488" s="190"/>
      <c r="AJ488" s="190"/>
      <c r="AK488" s="190"/>
      <c r="AL488" s="190"/>
      <c r="AM488" s="190"/>
      <c r="AN488" s="194"/>
      <c r="AO488" s="194"/>
      <c r="AP488" s="194"/>
      <c r="AQ488" s="194"/>
      <c r="AR488" s="194"/>
      <c r="AS488" s="194" t="s">
        <v>898</v>
      </c>
      <c r="AT488" s="190"/>
      <c r="AU488" s="190"/>
      <c r="AV488" s="190"/>
      <c r="AW488" s="190"/>
      <c r="AX488" s="190"/>
      <c r="AY488" s="190"/>
      <c r="AZ488" s="190"/>
      <c r="BA488" s="190"/>
      <c r="BB488" s="190"/>
      <c r="BC488" s="190"/>
      <c r="BD488" s="190"/>
      <c r="BE488" s="190"/>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c r="CN488" s="143"/>
      <c r="CO488" s="143"/>
      <c r="CP488" s="143"/>
      <c r="CQ488" s="143"/>
      <c r="CR488" s="143"/>
      <c r="CS488" s="143"/>
      <c r="CT488" s="143"/>
      <c r="CU488" s="143"/>
      <c r="CV488" s="143"/>
      <c r="CW488" s="143"/>
      <c r="CX488" s="143"/>
      <c r="CY488" s="143"/>
      <c r="CZ488" s="143"/>
      <c r="DA488" s="143"/>
      <c r="DB488" s="143"/>
      <c r="DC488" s="143"/>
      <c r="DD488" s="143"/>
      <c r="DE488" s="197"/>
    </row>
    <row r="489" spans="1:109" s="198" customFormat="1" ht="34.5" customHeight="1">
      <c r="A489" s="363"/>
      <c r="B489" s="354"/>
      <c r="C489" s="322"/>
      <c r="D489" s="311" t="s">
        <v>468</v>
      </c>
      <c r="E489" s="312" t="s">
        <v>2</v>
      </c>
      <c r="F489" s="312"/>
      <c r="G489" s="311" t="s">
        <v>468</v>
      </c>
      <c r="H489" s="311" t="s">
        <v>846</v>
      </c>
      <c r="I489" s="312" t="s">
        <v>612</v>
      </c>
      <c r="J489" s="312" t="s">
        <v>981</v>
      </c>
      <c r="K489" s="312" t="s">
        <v>26</v>
      </c>
      <c r="L489" s="139" t="s">
        <v>42</v>
      </c>
      <c r="M489" s="26">
        <v>1</v>
      </c>
      <c r="N489" s="26"/>
      <c r="O489" s="26" t="s">
        <v>36</v>
      </c>
      <c r="P489" s="26"/>
      <c r="Q489" s="26"/>
      <c r="R489" s="26"/>
      <c r="S489" s="26"/>
      <c r="T489" s="26"/>
      <c r="U489" s="26"/>
      <c r="V489" s="26"/>
      <c r="W489" s="189">
        <f t="shared" si="6"/>
        <v>1</v>
      </c>
      <c r="X489" s="190"/>
      <c r="Y489" s="190"/>
      <c r="Z489" s="190"/>
      <c r="AA489" s="190"/>
      <c r="AB489" s="191"/>
      <c r="AC489" s="191"/>
      <c r="AD489" s="191" t="s">
        <v>898</v>
      </c>
      <c r="AE489" s="190"/>
      <c r="AF489" s="190"/>
      <c r="AG489" s="190"/>
      <c r="AH489" s="190"/>
      <c r="AI489" s="190"/>
      <c r="AJ489" s="190"/>
      <c r="AK489" s="190"/>
      <c r="AL489" s="190"/>
      <c r="AM489" s="190"/>
      <c r="AN489" s="190"/>
      <c r="AO489" s="190"/>
      <c r="AP489" s="190"/>
      <c r="AQ489" s="190"/>
      <c r="AR489" s="190"/>
      <c r="AS489" s="190"/>
      <c r="AT489" s="190"/>
      <c r="AU489" s="190"/>
      <c r="AV489" s="190"/>
      <c r="AW489" s="190"/>
      <c r="AX489" s="190"/>
      <c r="AY489" s="190"/>
      <c r="AZ489" s="190"/>
      <c r="BA489" s="190"/>
      <c r="BB489" s="190"/>
      <c r="BC489" s="190"/>
      <c r="BD489" s="190"/>
      <c r="BE489" s="190"/>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c r="CN489" s="143"/>
      <c r="CO489" s="143"/>
      <c r="CP489" s="143"/>
      <c r="CQ489" s="143"/>
      <c r="CR489" s="143"/>
      <c r="CS489" s="143"/>
      <c r="CT489" s="143"/>
      <c r="CU489" s="143"/>
      <c r="CV489" s="143"/>
      <c r="CW489" s="143"/>
      <c r="CX489" s="143"/>
      <c r="CY489" s="143"/>
      <c r="CZ489" s="143"/>
      <c r="DA489" s="143"/>
      <c r="DB489" s="143"/>
      <c r="DC489" s="143"/>
      <c r="DD489" s="143"/>
      <c r="DE489" s="197"/>
    </row>
    <row r="490" spans="1:109">
      <c r="A490" s="364" t="s">
        <v>469</v>
      </c>
      <c r="B490" s="365"/>
      <c r="C490" s="365"/>
      <c r="D490" s="366"/>
      <c r="E490" s="137" t="s">
        <v>27</v>
      </c>
      <c r="F490" s="137"/>
      <c r="G490" s="137"/>
      <c r="H490" s="137"/>
      <c r="I490" s="137"/>
      <c r="J490" s="137"/>
      <c r="K490" s="137" t="s">
        <v>27</v>
      </c>
      <c r="L490" s="137" t="s">
        <v>27</v>
      </c>
      <c r="M490" s="137" t="s">
        <v>35</v>
      </c>
      <c r="N490" s="137" t="s">
        <v>27</v>
      </c>
      <c r="O490" s="137" t="s">
        <v>27</v>
      </c>
      <c r="P490" s="137" t="s">
        <v>27</v>
      </c>
      <c r="Q490" s="137" t="s">
        <v>27</v>
      </c>
      <c r="R490" s="137" t="s">
        <v>27</v>
      </c>
      <c r="S490" s="137" t="s">
        <v>27</v>
      </c>
      <c r="T490" s="137" t="s">
        <v>27</v>
      </c>
      <c r="U490" s="137" t="s">
        <v>27</v>
      </c>
      <c r="V490" s="137" t="s">
        <v>27</v>
      </c>
      <c r="W490" s="137"/>
      <c r="X490" s="137"/>
      <c r="Y490" s="137"/>
      <c r="Z490" s="13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c r="CN490" s="143"/>
      <c r="CO490" s="143"/>
      <c r="CP490" s="143"/>
      <c r="CQ490" s="143"/>
      <c r="CR490" s="143"/>
      <c r="CS490" s="143"/>
      <c r="CT490" s="143"/>
      <c r="CU490" s="143"/>
      <c r="CV490" s="143"/>
      <c r="CW490" s="143"/>
      <c r="CX490" s="143"/>
      <c r="CY490" s="143"/>
      <c r="CZ490" s="143"/>
      <c r="DA490" s="143"/>
      <c r="DB490" s="143"/>
      <c r="DC490" s="143"/>
      <c r="DD490" s="143"/>
      <c r="DE490" s="143"/>
    </row>
    <row r="491" spans="1:109" s="198" customFormat="1" ht="63">
      <c r="A491" s="291">
        <v>20</v>
      </c>
      <c r="B491" s="311" t="s">
        <v>470</v>
      </c>
      <c r="C491" s="312" t="s">
        <v>1</v>
      </c>
      <c r="D491" s="311" t="s">
        <v>471</v>
      </c>
      <c r="E491" s="312" t="s">
        <v>3</v>
      </c>
      <c r="F491" s="312"/>
      <c r="G491" s="311" t="s">
        <v>471</v>
      </c>
      <c r="H491" s="311" t="s">
        <v>1483</v>
      </c>
      <c r="I491" s="312" t="s">
        <v>612</v>
      </c>
      <c r="J491" s="312" t="s">
        <v>981</v>
      </c>
      <c r="K491" s="312" t="s">
        <v>26</v>
      </c>
      <c r="L491" s="139" t="s">
        <v>42</v>
      </c>
      <c r="M491" s="26"/>
      <c r="N491" s="26"/>
      <c r="O491" s="26" t="s">
        <v>36</v>
      </c>
      <c r="P491" s="26"/>
      <c r="Q491" s="26"/>
      <c r="R491" s="26"/>
      <c r="S491" s="26"/>
      <c r="T491" s="26"/>
      <c r="U491" s="26"/>
      <c r="V491" s="26"/>
      <c r="W491" s="189">
        <f t="shared" si="6"/>
        <v>1</v>
      </c>
      <c r="X491" s="190"/>
      <c r="Y491" s="190"/>
      <c r="Z491" s="190"/>
      <c r="AA491" s="190"/>
      <c r="AB491" s="191"/>
      <c r="AC491" s="191"/>
      <c r="AD491" s="191"/>
      <c r="AE491" s="190"/>
      <c r="AF491" s="190"/>
      <c r="AG491" s="190"/>
      <c r="AH491" s="190"/>
      <c r="AI491" s="190"/>
      <c r="AJ491" s="190"/>
      <c r="AK491" s="190"/>
      <c r="AL491" s="190"/>
      <c r="AM491" s="190"/>
      <c r="AN491" s="190"/>
      <c r="AO491" s="190"/>
      <c r="AP491" s="190"/>
      <c r="AQ491" s="190"/>
      <c r="AR491" s="190"/>
      <c r="AS491" s="190"/>
      <c r="AT491" s="190"/>
      <c r="AU491" s="190"/>
      <c r="AV491" s="190"/>
      <c r="AW491" s="190"/>
      <c r="AX491" s="190"/>
      <c r="AY491" s="190"/>
      <c r="AZ491" s="190"/>
      <c r="BA491" s="190"/>
      <c r="BB491" s="190"/>
      <c r="BC491" s="190"/>
      <c r="BD491" s="190"/>
      <c r="BE491" s="190"/>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c r="CN491" s="143"/>
      <c r="CO491" s="143"/>
      <c r="CP491" s="143"/>
      <c r="CQ491" s="143"/>
      <c r="CR491" s="143"/>
      <c r="CS491" s="143"/>
      <c r="CT491" s="143"/>
      <c r="CU491" s="143"/>
      <c r="CV491" s="143"/>
      <c r="CW491" s="143"/>
      <c r="CX491" s="143"/>
      <c r="CY491" s="143"/>
      <c r="CZ491" s="143"/>
      <c r="DA491" s="143"/>
      <c r="DB491" s="143"/>
      <c r="DC491" s="143"/>
      <c r="DD491" s="143"/>
      <c r="DE491" s="197"/>
    </row>
    <row r="492" spans="1:109" s="198" customFormat="1" ht="63">
      <c r="A492" s="361">
        <v>23</v>
      </c>
      <c r="B492" s="320" t="s">
        <v>472</v>
      </c>
      <c r="C492" s="320" t="s">
        <v>1</v>
      </c>
      <c r="D492" s="320" t="s">
        <v>473</v>
      </c>
      <c r="E492" s="312" t="s">
        <v>3</v>
      </c>
      <c r="F492" s="312"/>
      <c r="G492" s="311" t="s">
        <v>473</v>
      </c>
      <c r="H492" s="311" t="s">
        <v>850</v>
      </c>
      <c r="I492" s="312" t="s">
        <v>612</v>
      </c>
      <c r="J492" s="312" t="s">
        <v>981</v>
      </c>
      <c r="K492" s="312" t="s">
        <v>26</v>
      </c>
      <c r="L492" s="139" t="s">
        <v>42</v>
      </c>
      <c r="M492" s="26"/>
      <c r="N492" s="26"/>
      <c r="O492" s="26"/>
      <c r="P492" s="26"/>
      <c r="Q492" s="26" t="s">
        <v>36</v>
      </c>
      <c r="R492" s="26"/>
      <c r="S492" s="26"/>
      <c r="T492" s="26"/>
      <c r="U492" s="26"/>
      <c r="V492" s="26"/>
      <c r="W492" s="189">
        <f t="shared" si="6"/>
        <v>1</v>
      </c>
      <c r="X492" s="190"/>
      <c r="Y492" s="190"/>
      <c r="Z492" s="190"/>
      <c r="AA492" s="190"/>
      <c r="AB492" s="191"/>
      <c r="AC492" s="191"/>
      <c r="AD492" s="191"/>
      <c r="AE492" s="190"/>
      <c r="AF492" s="190"/>
      <c r="AG492" s="190"/>
      <c r="AH492" s="190"/>
      <c r="AI492" s="190"/>
      <c r="AJ492" s="190"/>
      <c r="AK492" s="190"/>
      <c r="AL492" s="190"/>
      <c r="AM492" s="190"/>
      <c r="AN492" s="190"/>
      <c r="AO492" s="190"/>
      <c r="AP492" s="190"/>
      <c r="AQ492" s="190"/>
      <c r="AR492" s="190"/>
      <c r="AS492" s="190"/>
      <c r="AT492" s="190"/>
      <c r="AU492" s="190"/>
      <c r="AV492" s="190"/>
      <c r="AW492" s="190"/>
      <c r="AX492" s="190"/>
      <c r="AY492" s="190"/>
      <c r="AZ492" s="190"/>
      <c r="BA492" s="190"/>
      <c r="BB492" s="190"/>
      <c r="BC492" s="190"/>
      <c r="BD492" s="190"/>
      <c r="BE492" s="190"/>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c r="CN492" s="143"/>
      <c r="CO492" s="143"/>
      <c r="CP492" s="143"/>
      <c r="CQ492" s="143"/>
      <c r="CR492" s="143"/>
      <c r="CS492" s="143"/>
      <c r="CT492" s="143"/>
      <c r="CU492" s="143"/>
      <c r="CV492" s="143"/>
      <c r="CW492" s="143"/>
      <c r="CX492" s="143"/>
      <c r="CY492" s="143"/>
      <c r="CZ492" s="143"/>
      <c r="DA492" s="143"/>
      <c r="DB492" s="143"/>
      <c r="DC492" s="143"/>
      <c r="DD492" s="143"/>
      <c r="DE492" s="197"/>
    </row>
    <row r="493" spans="1:109" s="198" customFormat="1" ht="31.5">
      <c r="A493" s="363"/>
      <c r="B493" s="322"/>
      <c r="C493" s="322"/>
      <c r="D493" s="322"/>
      <c r="E493" s="312"/>
      <c r="F493" s="312"/>
      <c r="G493" s="311"/>
      <c r="H493" s="311" t="s">
        <v>850</v>
      </c>
      <c r="I493" s="312"/>
      <c r="J493" s="312"/>
      <c r="K493" s="312" t="s">
        <v>26</v>
      </c>
      <c r="L493" s="139"/>
      <c r="M493" s="26"/>
      <c r="N493" s="26"/>
      <c r="O493" s="26"/>
      <c r="P493" s="26"/>
      <c r="Q493" s="26"/>
      <c r="R493" s="26"/>
      <c r="S493" s="26" t="s">
        <v>36</v>
      </c>
      <c r="T493" s="26"/>
      <c r="U493" s="26"/>
      <c r="V493" s="26"/>
      <c r="W493" s="189">
        <f t="shared" si="6"/>
        <v>1</v>
      </c>
      <c r="X493" s="190"/>
      <c r="Y493" s="190"/>
      <c r="Z493" s="190"/>
      <c r="AA493" s="190"/>
      <c r="AB493" s="191"/>
      <c r="AC493" s="191"/>
      <c r="AD493" s="191"/>
      <c r="AE493" s="190"/>
      <c r="AF493" s="190"/>
      <c r="AG493" s="190"/>
      <c r="AH493" s="190"/>
      <c r="AI493" s="190"/>
      <c r="AJ493" s="190"/>
      <c r="AK493" s="190"/>
      <c r="AL493" s="190"/>
      <c r="AM493" s="190"/>
      <c r="AN493" s="190"/>
      <c r="AO493" s="190"/>
      <c r="AP493" s="190"/>
      <c r="AQ493" s="190"/>
      <c r="AR493" s="190"/>
      <c r="AS493" s="190"/>
      <c r="AT493" s="190"/>
      <c r="AU493" s="190"/>
      <c r="AV493" s="190"/>
      <c r="AW493" s="190"/>
      <c r="AX493" s="190"/>
      <c r="AY493" s="190"/>
      <c r="AZ493" s="190"/>
      <c r="BA493" s="190"/>
      <c r="BB493" s="190"/>
      <c r="BC493" s="190"/>
      <c r="BD493" s="190"/>
      <c r="BE493" s="190"/>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c r="CN493" s="143"/>
      <c r="CO493" s="143"/>
      <c r="CP493" s="143"/>
      <c r="CQ493" s="143"/>
      <c r="CR493" s="143"/>
      <c r="CS493" s="143"/>
      <c r="CT493" s="143"/>
      <c r="CU493" s="143"/>
      <c r="CV493" s="143"/>
      <c r="CW493" s="143"/>
      <c r="CX493" s="143"/>
      <c r="CY493" s="143"/>
      <c r="CZ493" s="143"/>
      <c r="DA493" s="143"/>
      <c r="DB493" s="143"/>
      <c r="DC493" s="143"/>
      <c r="DD493" s="143"/>
      <c r="DE493" s="197"/>
    </row>
    <row r="494" spans="1:109" s="198" customFormat="1" ht="78.75">
      <c r="A494" s="291">
        <v>28</v>
      </c>
      <c r="B494" s="311" t="s">
        <v>474</v>
      </c>
      <c r="C494" s="312" t="s">
        <v>1</v>
      </c>
      <c r="D494" s="311" t="s">
        <v>475</v>
      </c>
      <c r="E494" s="312" t="s">
        <v>3</v>
      </c>
      <c r="F494" s="312"/>
      <c r="G494" s="311" t="s">
        <v>475</v>
      </c>
      <c r="H494" s="13" t="s">
        <v>1484</v>
      </c>
      <c r="I494" s="312" t="s">
        <v>612</v>
      </c>
      <c r="J494" s="312" t="s">
        <v>981</v>
      </c>
      <c r="K494" s="312" t="s">
        <v>26</v>
      </c>
      <c r="L494" s="139" t="s">
        <v>42</v>
      </c>
      <c r="M494" s="26"/>
      <c r="N494" s="26"/>
      <c r="O494" s="26"/>
      <c r="P494" s="26"/>
      <c r="Q494" s="26"/>
      <c r="R494" s="26"/>
      <c r="S494" s="26"/>
      <c r="T494" s="26"/>
      <c r="U494" s="26"/>
      <c r="V494" s="26" t="s">
        <v>36</v>
      </c>
      <c r="W494" s="189">
        <f t="shared" si="6"/>
        <v>1</v>
      </c>
      <c r="X494" s="190"/>
      <c r="Y494" s="190"/>
      <c r="Z494" s="190"/>
      <c r="AA494" s="190"/>
      <c r="AB494" s="190"/>
      <c r="AC494" s="190"/>
      <c r="AD494" s="190"/>
      <c r="AE494" s="190"/>
      <c r="AF494" s="190"/>
      <c r="AG494" s="190"/>
      <c r="AH494" s="190"/>
      <c r="AI494" s="190"/>
      <c r="AJ494" s="190"/>
      <c r="AK494" s="190"/>
      <c r="AL494" s="190"/>
      <c r="AM494" s="190"/>
      <c r="AN494" s="190"/>
      <c r="AO494" s="190"/>
      <c r="AP494" s="190"/>
      <c r="AQ494" s="190"/>
      <c r="AR494" s="190"/>
      <c r="AS494" s="190"/>
      <c r="AT494" s="190"/>
      <c r="AU494" s="190"/>
      <c r="AV494" s="190"/>
      <c r="AW494" s="190"/>
      <c r="AX494" s="190"/>
      <c r="AY494" s="190"/>
      <c r="AZ494" s="190"/>
      <c r="BA494" s="190"/>
      <c r="BB494" s="190"/>
      <c r="BC494" s="194"/>
      <c r="BD494" s="194"/>
      <c r="BE494" s="194"/>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c r="CN494" s="143"/>
      <c r="CO494" s="143"/>
      <c r="CP494" s="143"/>
      <c r="CQ494" s="143"/>
      <c r="CR494" s="143"/>
      <c r="CS494" s="143"/>
      <c r="CT494" s="143"/>
      <c r="CU494" s="143"/>
      <c r="CV494" s="143"/>
      <c r="CW494" s="143"/>
      <c r="CX494" s="143"/>
      <c r="CY494" s="143"/>
      <c r="CZ494" s="143"/>
      <c r="DA494" s="143"/>
      <c r="DB494" s="143"/>
      <c r="DC494" s="143"/>
      <c r="DD494" s="143"/>
      <c r="DE494" s="197"/>
    </row>
    <row r="495" spans="1:109" s="198" customFormat="1" ht="47.25">
      <c r="A495" s="291">
        <v>31</v>
      </c>
      <c r="B495" s="311" t="s">
        <v>476</v>
      </c>
      <c r="C495" s="312" t="s">
        <v>1</v>
      </c>
      <c r="D495" s="311" t="s">
        <v>477</v>
      </c>
      <c r="E495" s="312" t="s">
        <v>3</v>
      </c>
      <c r="F495" s="312"/>
      <c r="G495" s="311" t="s">
        <v>851</v>
      </c>
      <c r="H495" s="13" t="s">
        <v>1363</v>
      </c>
      <c r="I495" s="312" t="s">
        <v>612</v>
      </c>
      <c r="J495" s="312" t="s">
        <v>981</v>
      </c>
      <c r="K495" s="312" t="s">
        <v>26</v>
      </c>
      <c r="L495" s="139" t="s">
        <v>42</v>
      </c>
      <c r="M495" s="26">
        <v>1</v>
      </c>
      <c r="N495" s="26"/>
      <c r="O495" s="26"/>
      <c r="P495" s="26"/>
      <c r="Q495" s="26"/>
      <c r="R495" s="26" t="s">
        <v>36</v>
      </c>
      <c r="S495" s="26"/>
      <c r="T495" s="26"/>
      <c r="U495" s="26"/>
      <c r="V495" s="26"/>
      <c r="W495" s="189">
        <f t="shared" si="6"/>
        <v>1</v>
      </c>
      <c r="X495" s="190"/>
      <c r="Y495" s="190"/>
      <c r="Z495" s="190"/>
      <c r="AA495" s="190"/>
      <c r="AB495" s="190"/>
      <c r="AC495" s="190"/>
      <c r="AD495" s="190"/>
      <c r="AE495" s="190"/>
      <c r="AF495" s="190"/>
      <c r="AG495" s="190"/>
      <c r="AH495" s="190"/>
      <c r="AI495" s="190"/>
      <c r="AJ495" s="190"/>
      <c r="AK495" s="190"/>
      <c r="AL495" s="190"/>
      <c r="AM495" s="190"/>
      <c r="AN495" s="194"/>
      <c r="AO495" s="194"/>
      <c r="AP495" s="194"/>
      <c r="AQ495" s="194"/>
      <c r="AR495" s="194"/>
      <c r="AS495" s="194"/>
      <c r="AT495" s="70"/>
      <c r="AU495" s="70"/>
      <c r="AV495" s="70"/>
      <c r="AW495" s="70"/>
      <c r="AX495" s="190"/>
      <c r="AY495" s="190"/>
      <c r="AZ495" s="190"/>
      <c r="BA495" s="190"/>
      <c r="BB495" s="190"/>
      <c r="BC495" s="190"/>
      <c r="BD495" s="190"/>
      <c r="BE495" s="190"/>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c r="CN495" s="143"/>
      <c r="CO495" s="143"/>
      <c r="CP495" s="143"/>
      <c r="CQ495" s="143"/>
      <c r="CR495" s="143"/>
      <c r="CS495" s="143"/>
      <c r="CT495" s="143"/>
      <c r="CU495" s="143"/>
      <c r="CV495" s="143"/>
      <c r="CW495" s="143"/>
      <c r="CX495" s="143"/>
      <c r="CY495" s="143"/>
      <c r="CZ495" s="143"/>
      <c r="DA495" s="143"/>
      <c r="DB495" s="143"/>
      <c r="DC495" s="143"/>
      <c r="DD495" s="143"/>
      <c r="DE495" s="197"/>
    </row>
    <row r="496" spans="1:109" s="198" customFormat="1" ht="33" customHeight="1">
      <c r="A496" s="361">
        <v>33</v>
      </c>
      <c r="B496" s="373" t="s">
        <v>1158</v>
      </c>
      <c r="C496" s="376" t="s">
        <v>4</v>
      </c>
      <c r="D496" s="138" t="s">
        <v>1159</v>
      </c>
      <c r="E496" s="312" t="s">
        <v>4</v>
      </c>
      <c r="F496" s="109" t="s">
        <v>36</v>
      </c>
      <c r="G496" s="138" t="s">
        <v>1159</v>
      </c>
      <c r="H496" s="311" t="s">
        <v>1290</v>
      </c>
      <c r="I496" s="312"/>
      <c r="J496" s="312"/>
      <c r="K496" s="312" t="s">
        <v>26</v>
      </c>
      <c r="L496" s="139" t="s">
        <v>42</v>
      </c>
      <c r="M496" s="26"/>
      <c r="N496" s="26"/>
      <c r="O496" s="26" t="s">
        <v>36</v>
      </c>
      <c r="P496" s="26"/>
      <c r="Q496" s="26"/>
      <c r="R496" s="26"/>
      <c r="S496" s="26"/>
      <c r="T496" s="26"/>
      <c r="U496" s="26"/>
      <c r="V496" s="26"/>
      <c r="W496" s="189">
        <f t="shared" si="6"/>
        <v>1</v>
      </c>
      <c r="X496" s="190"/>
      <c r="Y496" s="190"/>
      <c r="Z496" s="190"/>
      <c r="AA496" s="190"/>
      <c r="AB496" s="190"/>
      <c r="AC496" s="190"/>
      <c r="AD496" s="190"/>
      <c r="AE496" s="190"/>
      <c r="AF496" s="190"/>
      <c r="AG496" s="190"/>
      <c r="AH496" s="190"/>
      <c r="AI496" s="190"/>
      <c r="AJ496" s="190"/>
      <c r="AK496" s="190"/>
      <c r="AL496" s="190"/>
      <c r="AM496" s="190"/>
      <c r="AN496" s="190"/>
      <c r="AO496" s="190"/>
      <c r="AP496" s="190"/>
      <c r="AQ496" s="190"/>
      <c r="AR496" s="190"/>
      <c r="AS496" s="190"/>
      <c r="AT496" s="70"/>
      <c r="AU496" s="70"/>
      <c r="AV496" s="70"/>
      <c r="AW496" s="70"/>
      <c r="AX496" s="190"/>
      <c r="AY496" s="190"/>
      <c r="AZ496" s="190"/>
      <c r="BA496" s="190"/>
      <c r="BB496" s="190"/>
      <c r="BC496" s="190"/>
      <c r="BD496" s="190"/>
      <c r="BE496" s="190"/>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c r="CN496" s="143"/>
      <c r="CO496" s="143"/>
      <c r="CP496" s="143"/>
      <c r="CQ496" s="143"/>
      <c r="CR496" s="143"/>
      <c r="CS496" s="143"/>
      <c r="CT496" s="143"/>
      <c r="CU496" s="143"/>
      <c r="CV496" s="143"/>
      <c r="CW496" s="143"/>
      <c r="CX496" s="143"/>
      <c r="CY496" s="143"/>
      <c r="CZ496" s="143"/>
      <c r="DA496" s="143"/>
      <c r="DB496" s="143"/>
      <c r="DC496" s="143"/>
      <c r="DD496" s="143"/>
      <c r="DE496" s="25" t="s">
        <v>1161</v>
      </c>
    </row>
    <row r="497" spans="1:109" s="198" customFormat="1" ht="33" customHeight="1">
      <c r="A497" s="363"/>
      <c r="B497" s="375"/>
      <c r="C497" s="378"/>
      <c r="D497" s="138" t="s">
        <v>1160</v>
      </c>
      <c r="E497" s="312" t="s">
        <v>4</v>
      </c>
      <c r="F497" s="109" t="s">
        <v>36</v>
      </c>
      <c r="G497" s="138" t="s">
        <v>1160</v>
      </c>
      <c r="H497" s="311" t="s">
        <v>1291</v>
      </c>
      <c r="I497" s="312"/>
      <c r="J497" s="312"/>
      <c r="K497" s="312" t="s">
        <v>26</v>
      </c>
      <c r="L497" s="139" t="s">
        <v>42</v>
      </c>
      <c r="M497" s="26"/>
      <c r="N497" s="26"/>
      <c r="O497" s="26"/>
      <c r="P497" s="26"/>
      <c r="Q497" s="26" t="s">
        <v>36</v>
      </c>
      <c r="R497" s="26"/>
      <c r="S497" s="26"/>
      <c r="T497" s="26"/>
      <c r="U497" s="26"/>
      <c r="V497" s="26"/>
      <c r="W497" s="189">
        <f t="shared" si="6"/>
        <v>1</v>
      </c>
      <c r="X497" s="190"/>
      <c r="Y497" s="190"/>
      <c r="Z497" s="190"/>
      <c r="AA497" s="190"/>
      <c r="AB497" s="190"/>
      <c r="AC497" s="190"/>
      <c r="AD497" s="190"/>
      <c r="AE497" s="190"/>
      <c r="AF497" s="190"/>
      <c r="AG497" s="190"/>
      <c r="AH497" s="190"/>
      <c r="AI497" s="190"/>
      <c r="AJ497" s="190"/>
      <c r="AK497" s="190"/>
      <c r="AL497" s="190"/>
      <c r="AM497" s="190"/>
      <c r="AN497" s="190"/>
      <c r="AO497" s="190"/>
      <c r="AP497" s="190"/>
      <c r="AQ497" s="190"/>
      <c r="AR497" s="190"/>
      <c r="AS497" s="190"/>
      <c r="AT497" s="70"/>
      <c r="AU497" s="70"/>
      <c r="AV497" s="70"/>
      <c r="AW497" s="70"/>
      <c r="AX497" s="190"/>
      <c r="AY497" s="190"/>
      <c r="AZ497" s="190"/>
      <c r="BA497" s="190"/>
      <c r="BB497" s="190"/>
      <c r="BC497" s="190"/>
      <c r="BD497" s="190"/>
      <c r="BE497" s="190"/>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c r="CN497" s="143"/>
      <c r="CO497" s="143"/>
      <c r="CP497" s="143"/>
      <c r="CQ497" s="143"/>
      <c r="CR497" s="143"/>
      <c r="CS497" s="143"/>
      <c r="CT497" s="143"/>
      <c r="CU497" s="143"/>
      <c r="CV497" s="143"/>
      <c r="CW497" s="143"/>
      <c r="CX497" s="143"/>
      <c r="CY497" s="143"/>
      <c r="CZ497" s="143"/>
      <c r="DA497" s="143"/>
      <c r="DB497" s="143"/>
      <c r="DC497" s="143"/>
      <c r="DD497" s="143"/>
      <c r="DE497" s="25" t="s">
        <v>1162</v>
      </c>
    </row>
    <row r="498" spans="1:109">
      <c r="A498" s="364" t="s">
        <v>16</v>
      </c>
      <c r="B498" s="365"/>
      <c r="C498" s="365"/>
      <c r="D498" s="366"/>
      <c r="E498" s="137" t="s">
        <v>27</v>
      </c>
      <c r="F498" s="137"/>
      <c r="G498" s="137"/>
      <c r="H498" s="137"/>
      <c r="I498" s="137"/>
      <c r="J498" s="137"/>
      <c r="K498" s="137" t="s">
        <v>27</v>
      </c>
      <c r="L498" s="137" t="s">
        <v>27</v>
      </c>
      <c r="M498" s="137" t="s">
        <v>33</v>
      </c>
      <c r="N498" s="137" t="s">
        <v>27</v>
      </c>
      <c r="O498" s="137" t="s">
        <v>27</v>
      </c>
      <c r="P498" s="137" t="s">
        <v>27</v>
      </c>
      <c r="Q498" s="137" t="s">
        <v>27</v>
      </c>
      <c r="R498" s="137" t="s">
        <v>27</v>
      </c>
      <c r="S498" s="137" t="s">
        <v>27</v>
      </c>
      <c r="T498" s="137" t="s">
        <v>27</v>
      </c>
      <c r="U498" s="137" t="s">
        <v>27</v>
      </c>
      <c r="V498" s="137" t="s">
        <v>27</v>
      </c>
      <c r="W498" s="137"/>
      <c r="X498" s="137"/>
      <c r="Y498" s="137"/>
      <c r="Z498" s="13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c r="CN498" s="143"/>
      <c r="CO498" s="143"/>
      <c r="CP498" s="143"/>
      <c r="CQ498" s="143"/>
      <c r="CR498" s="143"/>
      <c r="CS498" s="143"/>
      <c r="CT498" s="143"/>
      <c r="CU498" s="143"/>
      <c r="CV498" s="143"/>
      <c r="CW498" s="143"/>
      <c r="CX498" s="143"/>
      <c r="CY498" s="143"/>
      <c r="CZ498" s="143"/>
      <c r="DA498" s="143"/>
      <c r="DB498" s="143"/>
      <c r="DC498" s="143"/>
      <c r="DD498" s="143"/>
      <c r="DE498" s="143"/>
    </row>
    <row r="499" spans="1:109">
      <c r="A499" s="364" t="s">
        <v>478</v>
      </c>
      <c r="B499" s="365"/>
      <c r="C499" s="365"/>
      <c r="D499" s="366"/>
      <c r="E499" s="137" t="s">
        <v>27</v>
      </c>
      <c r="F499" s="137"/>
      <c r="G499" s="137"/>
      <c r="H499" s="137"/>
      <c r="I499" s="137"/>
      <c r="J499" s="137"/>
      <c r="K499" s="137" t="s">
        <v>27</v>
      </c>
      <c r="L499" s="137" t="s">
        <v>27</v>
      </c>
      <c r="M499" s="137" t="s">
        <v>35</v>
      </c>
      <c r="N499" s="137" t="s">
        <v>27</v>
      </c>
      <c r="O499" s="137" t="s">
        <v>27</v>
      </c>
      <c r="P499" s="137" t="s">
        <v>27</v>
      </c>
      <c r="Q499" s="137" t="s">
        <v>27</v>
      </c>
      <c r="R499" s="137" t="s">
        <v>27</v>
      </c>
      <c r="S499" s="137" t="s">
        <v>27</v>
      </c>
      <c r="T499" s="137" t="s">
        <v>27</v>
      </c>
      <c r="U499" s="137" t="s">
        <v>27</v>
      </c>
      <c r="V499" s="137" t="s">
        <v>27</v>
      </c>
      <c r="W499" s="137"/>
      <c r="X499" s="137"/>
      <c r="Y499" s="137"/>
      <c r="Z499" s="13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c r="CN499" s="143"/>
      <c r="CO499" s="143"/>
      <c r="CP499" s="143"/>
      <c r="CQ499" s="143"/>
      <c r="CR499" s="143"/>
      <c r="CS499" s="143"/>
      <c r="CT499" s="143"/>
      <c r="CU499" s="143"/>
      <c r="CV499" s="143"/>
      <c r="CW499" s="143"/>
      <c r="CX499" s="143"/>
      <c r="CY499" s="143"/>
      <c r="CZ499" s="143"/>
      <c r="DA499" s="143"/>
      <c r="DB499" s="143"/>
      <c r="DC499" s="143"/>
      <c r="DD499" s="143"/>
      <c r="DE499" s="143"/>
    </row>
    <row r="500" spans="1:109" s="198" customFormat="1" ht="75.75" customHeight="1">
      <c r="A500" s="361">
        <v>35</v>
      </c>
      <c r="B500" s="352" t="s">
        <v>480</v>
      </c>
      <c r="C500" s="320" t="s">
        <v>1</v>
      </c>
      <c r="D500" s="352" t="s">
        <v>479</v>
      </c>
      <c r="E500" s="320" t="s">
        <v>3</v>
      </c>
      <c r="F500" s="320"/>
      <c r="G500" s="320" t="s">
        <v>479</v>
      </c>
      <c r="H500" s="75" t="s">
        <v>1485</v>
      </c>
      <c r="I500" s="312" t="s">
        <v>612</v>
      </c>
      <c r="J500" s="312" t="s">
        <v>981</v>
      </c>
      <c r="K500" s="312" t="s">
        <v>26</v>
      </c>
      <c r="L500" s="139" t="s">
        <v>42</v>
      </c>
      <c r="M500" s="26"/>
      <c r="N500" s="26" t="s">
        <v>36</v>
      </c>
      <c r="O500" s="26"/>
      <c r="P500" s="26"/>
      <c r="Q500" s="26"/>
      <c r="R500" s="26"/>
      <c r="S500" s="26"/>
      <c r="T500" s="26"/>
      <c r="U500" s="26"/>
      <c r="V500" s="26"/>
      <c r="W500" s="189">
        <f t="shared" si="6"/>
        <v>1</v>
      </c>
      <c r="X500" s="70"/>
      <c r="Y500" s="70"/>
      <c r="Z500" s="70"/>
      <c r="AA500" s="70" t="s">
        <v>978</v>
      </c>
      <c r="AB500" s="190"/>
      <c r="AC500" s="190"/>
      <c r="AD500" s="190"/>
      <c r="AE500" s="190"/>
      <c r="AF500" s="190"/>
      <c r="AG500" s="190"/>
      <c r="AH500" s="190"/>
      <c r="AI500" s="190"/>
      <c r="AJ500" s="190"/>
      <c r="AK500" s="190"/>
      <c r="AL500" s="190"/>
      <c r="AM500" s="190"/>
      <c r="AN500" s="190"/>
      <c r="AO500" s="190"/>
      <c r="AP500" s="190"/>
      <c r="AQ500" s="190"/>
      <c r="AR500" s="190"/>
      <c r="AS500" s="190"/>
      <c r="AT500" s="190"/>
      <c r="AU500" s="190"/>
      <c r="AV500" s="190"/>
      <c r="AW500" s="190"/>
      <c r="AX500" s="190"/>
      <c r="AY500" s="190"/>
      <c r="AZ500" s="190"/>
      <c r="BA500" s="190"/>
      <c r="BB500" s="190"/>
      <c r="BC500" s="190"/>
      <c r="BD500" s="190"/>
      <c r="BE500" s="190"/>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c r="CN500" s="143"/>
      <c r="CO500" s="143"/>
      <c r="CP500" s="143"/>
      <c r="CQ500" s="143"/>
      <c r="CR500" s="143"/>
      <c r="CS500" s="143"/>
      <c r="CT500" s="143"/>
      <c r="CU500" s="143"/>
      <c r="CV500" s="143"/>
      <c r="CW500" s="143"/>
      <c r="CX500" s="143"/>
      <c r="CY500" s="143"/>
      <c r="CZ500" s="143"/>
      <c r="DA500" s="143"/>
      <c r="DB500" s="143"/>
      <c r="DC500" s="143"/>
      <c r="DD500" s="143"/>
      <c r="DE500" s="197"/>
    </row>
    <row r="501" spans="1:109" s="198" customFormat="1" ht="89.25" customHeight="1">
      <c r="A501" s="363"/>
      <c r="B501" s="354"/>
      <c r="C501" s="322"/>
      <c r="D501" s="354"/>
      <c r="E501" s="322"/>
      <c r="F501" s="322"/>
      <c r="G501" s="322"/>
      <c r="H501" s="75" t="s">
        <v>1486</v>
      </c>
      <c r="I501" s="312" t="s">
        <v>612</v>
      </c>
      <c r="J501" s="312" t="s">
        <v>981</v>
      </c>
      <c r="K501" s="312" t="s">
        <v>26</v>
      </c>
      <c r="L501" s="139" t="s">
        <v>42</v>
      </c>
      <c r="M501" s="26"/>
      <c r="N501" s="26"/>
      <c r="O501" s="26"/>
      <c r="P501" s="26" t="s">
        <v>36</v>
      </c>
      <c r="Q501" s="26"/>
      <c r="R501" s="26"/>
      <c r="S501" s="26"/>
      <c r="T501" s="26"/>
      <c r="U501" s="26"/>
      <c r="V501" s="26"/>
      <c r="W501" s="189">
        <f t="shared" si="6"/>
        <v>1</v>
      </c>
      <c r="X501" s="190"/>
      <c r="Y501" s="190"/>
      <c r="Z501" s="190"/>
      <c r="AA501" s="190"/>
      <c r="AB501" s="190"/>
      <c r="AC501" s="190"/>
      <c r="AD501" s="190"/>
      <c r="AE501" s="192"/>
      <c r="AF501" s="192"/>
      <c r="AG501" s="192"/>
      <c r="AH501" s="192"/>
      <c r="AI501" s="190"/>
      <c r="AJ501" s="190"/>
      <c r="AK501" s="190"/>
      <c r="AL501" s="190"/>
      <c r="AM501" s="190"/>
      <c r="AN501" s="190"/>
      <c r="AO501" s="190"/>
      <c r="AP501" s="190"/>
      <c r="AQ501" s="190"/>
      <c r="AR501" s="190"/>
      <c r="AS501" s="190"/>
      <c r="AT501" s="190"/>
      <c r="AU501" s="190"/>
      <c r="AV501" s="190"/>
      <c r="AW501" s="190"/>
      <c r="AX501" s="190"/>
      <c r="AY501" s="190"/>
      <c r="AZ501" s="190"/>
      <c r="BA501" s="190"/>
      <c r="BB501" s="190"/>
      <c r="BC501" s="190"/>
      <c r="BD501" s="190"/>
      <c r="BE501" s="190"/>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c r="CN501" s="143"/>
      <c r="CO501" s="143"/>
      <c r="CP501" s="143"/>
      <c r="CQ501" s="143"/>
      <c r="CR501" s="143"/>
      <c r="CS501" s="143"/>
      <c r="CT501" s="143"/>
      <c r="CU501" s="143"/>
      <c r="CV501" s="143"/>
      <c r="CW501" s="143"/>
      <c r="CX501" s="143"/>
      <c r="CY501" s="143"/>
      <c r="CZ501" s="143"/>
      <c r="DA501" s="143"/>
      <c r="DB501" s="143"/>
      <c r="DC501" s="143"/>
      <c r="DD501" s="143"/>
      <c r="DE501" s="197"/>
    </row>
    <row r="502" spans="1:109" s="198" customFormat="1" ht="31.5">
      <c r="A502" s="26">
        <v>38</v>
      </c>
      <c r="B502" s="311" t="s">
        <v>481</v>
      </c>
      <c r="C502" s="312" t="s">
        <v>1</v>
      </c>
      <c r="D502" s="288" t="s">
        <v>482</v>
      </c>
      <c r="E502" s="312" t="s">
        <v>3</v>
      </c>
      <c r="F502" s="312"/>
      <c r="G502" s="307" t="s">
        <v>482</v>
      </c>
      <c r="H502" s="311" t="s">
        <v>852</v>
      </c>
      <c r="I502" s="312" t="s">
        <v>612</v>
      </c>
      <c r="J502" s="312" t="s">
        <v>981</v>
      </c>
      <c r="K502" s="312" t="s">
        <v>26</v>
      </c>
      <c r="L502" s="139" t="s">
        <v>42</v>
      </c>
      <c r="M502" s="26">
        <v>1</v>
      </c>
      <c r="N502" s="26"/>
      <c r="O502" s="26"/>
      <c r="P502" s="26" t="s">
        <v>36</v>
      </c>
      <c r="Q502" s="26"/>
      <c r="R502" s="26"/>
      <c r="S502" s="26"/>
      <c r="T502" s="26"/>
      <c r="U502" s="26"/>
      <c r="V502" s="26"/>
      <c r="W502" s="189">
        <f t="shared" si="6"/>
        <v>1</v>
      </c>
      <c r="X502" s="190"/>
      <c r="Y502" s="190"/>
      <c r="Z502" s="190"/>
      <c r="AA502" s="190"/>
      <c r="AB502" s="190"/>
      <c r="AC502" s="190"/>
      <c r="AD502" s="190"/>
      <c r="AE502" s="192" t="s">
        <v>898</v>
      </c>
      <c r="AF502" s="192"/>
      <c r="AG502" s="192"/>
      <c r="AH502" s="192"/>
      <c r="AI502" s="190"/>
      <c r="AJ502" s="190"/>
      <c r="AK502" s="190"/>
      <c r="AL502" s="190"/>
      <c r="AM502" s="190"/>
      <c r="AN502" s="190"/>
      <c r="AO502" s="190"/>
      <c r="AP502" s="190"/>
      <c r="AQ502" s="190"/>
      <c r="AR502" s="190"/>
      <c r="AS502" s="190"/>
      <c r="AT502" s="190"/>
      <c r="AU502" s="190"/>
      <c r="AV502" s="190"/>
      <c r="AW502" s="190"/>
      <c r="AX502" s="190"/>
      <c r="AY502" s="190"/>
      <c r="AZ502" s="190"/>
      <c r="BA502" s="190"/>
      <c r="BB502" s="190"/>
      <c r="BC502" s="190"/>
      <c r="BD502" s="190"/>
      <c r="BE502" s="190"/>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c r="CN502" s="143"/>
      <c r="CO502" s="143"/>
      <c r="CP502" s="143"/>
      <c r="CQ502" s="143"/>
      <c r="CR502" s="143"/>
      <c r="CS502" s="143"/>
      <c r="CT502" s="143"/>
      <c r="CU502" s="143"/>
      <c r="CV502" s="143"/>
      <c r="CW502" s="143"/>
      <c r="CX502" s="143"/>
      <c r="CY502" s="143"/>
      <c r="CZ502" s="143"/>
      <c r="DA502" s="143"/>
      <c r="DB502" s="143"/>
      <c r="DC502" s="143"/>
      <c r="DD502" s="143"/>
      <c r="DE502" s="197"/>
    </row>
    <row r="503" spans="1:109" s="198" customFormat="1" ht="31.5">
      <c r="A503" s="361">
        <v>40</v>
      </c>
      <c r="B503" s="352" t="s">
        <v>483</v>
      </c>
      <c r="C503" s="320" t="s">
        <v>1</v>
      </c>
      <c r="D503" s="352" t="s">
        <v>484</v>
      </c>
      <c r="E503" s="312" t="s">
        <v>3</v>
      </c>
      <c r="F503" s="312"/>
      <c r="G503" s="320" t="s">
        <v>484</v>
      </c>
      <c r="H503" s="288" t="s">
        <v>484</v>
      </c>
      <c r="I503" s="312" t="s">
        <v>612</v>
      </c>
      <c r="J503" s="312" t="s">
        <v>981</v>
      </c>
      <c r="K503" s="312" t="s">
        <v>26</v>
      </c>
      <c r="L503" s="139" t="s">
        <v>42</v>
      </c>
      <c r="M503" s="26"/>
      <c r="N503" s="26"/>
      <c r="O503" s="26"/>
      <c r="P503" s="26"/>
      <c r="Q503" s="26" t="s">
        <v>36</v>
      </c>
      <c r="R503" s="26"/>
      <c r="S503" s="26"/>
      <c r="T503" s="26"/>
      <c r="U503" s="26"/>
      <c r="V503" s="26"/>
      <c r="W503" s="189">
        <f t="shared" si="6"/>
        <v>1</v>
      </c>
      <c r="X503" s="70" t="s">
        <v>979</v>
      </c>
      <c r="Y503" s="70" t="s">
        <v>979</v>
      </c>
      <c r="Z503" s="70" t="s">
        <v>979</v>
      </c>
      <c r="AA503" s="70" t="s">
        <v>979</v>
      </c>
      <c r="AB503" s="190"/>
      <c r="AC503" s="190"/>
      <c r="AD503" s="190"/>
      <c r="AE503" s="190"/>
      <c r="AF503" s="190"/>
      <c r="AG503" s="190"/>
      <c r="AH503" s="190"/>
      <c r="AI503" s="190"/>
      <c r="AJ503" s="190"/>
      <c r="AK503" s="190"/>
      <c r="AL503" s="190"/>
      <c r="AM503" s="190"/>
      <c r="AN503" s="190"/>
      <c r="AO503" s="190"/>
      <c r="AP503" s="190"/>
      <c r="AQ503" s="190"/>
      <c r="AR503" s="190"/>
      <c r="AS503" s="190"/>
      <c r="AT503" s="190"/>
      <c r="AU503" s="190"/>
      <c r="AV503" s="190"/>
      <c r="AW503" s="190"/>
      <c r="AX503" s="190"/>
      <c r="AY503" s="190"/>
      <c r="AZ503" s="190"/>
      <c r="BA503" s="190"/>
      <c r="BB503" s="190"/>
      <c r="BC503" s="190"/>
      <c r="BD503" s="190"/>
      <c r="BE503" s="190"/>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c r="CN503" s="143"/>
      <c r="CO503" s="143"/>
      <c r="CP503" s="143"/>
      <c r="CQ503" s="143"/>
      <c r="CR503" s="143"/>
      <c r="CS503" s="143"/>
      <c r="CT503" s="143"/>
      <c r="CU503" s="143"/>
      <c r="CV503" s="143"/>
      <c r="CW503" s="143"/>
      <c r="CX503" s="143"/>
      <c r="CY503" s="143"/>
      <c r="CZ503" s="143"/>
      <c r="DA503" s="143"/>
      <c r="DB503" s="143"/>
      <c r="DC503" s="143"/>
      <c r="DD503" s="143"/>
      <c r="DE503" s="197"/>
    </row>
    <row r="504" spans="1:109" s="198" customFormat="1" ht="31.5">
      <c r="A504" s="363"/>
      <c r="B504" s="354"/>
      <c r="C504" s="322"/>
      <c r="D504" s="354"/>
      <c r="E504" s="312"/>
      <c r="F504" s="312"/>
      <c r="G504" s="322"/>
      <c r="H504" s="288" t="s">
        <v>484</v>
      </c>
      <c r="I504" s="312"/>
      <c r="J504" s="312"/>
      <c r="K504" s="312" t="s">
        <v>26</v>
      </c>
      <c r="L504" s="139" t="s">
        <v>42</v>
      </c>
      <c r="M504" s="26"/>
      <c r="N504" s="26"/>
      <c r="O504" s="26"/>
      <c r="P504" s="26"/>
      <c r="Q504" s="26"/>
      <c r="R504" s="26"/>
      <c r="S504" s="26" t="s">
        <v>36</v>
      </c>
      <c r="T504" s="26"/>
      <c r="U504" s="26"/>
      <c r="V504" s="26"/>
      <c r="W504" s="189">
        <f t="shared" si="6"/>
        <v>1</v>
      </c>
      <c r="X504" s="70"/>
      <c r="Y504" s="70"/>
      <c r="Z504" s="70"/>
      <c r="AA504" s="70"/>
      <c r="AB504" s="190"/>
      <c r="AC504" s="190"/>
      <c r="AD504" s="190"/>
      <c r="AE504" s="190"/>
      <c r="AF504" s="190"/>
      <c r="AG504" s="190"/>
      <c r="AH504" s="190"/>
      <c r="AI504" s="190"/>
      <c r="AJ504" s="190"/>
      <c r="AK504" s="190"/>
      <c r="AL504" s="190"/>
      <c r="AM504" s="190"/>
      <c r="AN504" s="190"/>
      <c r="AO504" s="190"/>
      <c r="AP504" s="190"/>
      <c r="AQ504" s="190"/>
      <c r="AR504" s="190"/>
      <c r="AS504" s="190"/>
      <c r="AT504" s="70"/>
      <c r="AU504" s="70"/>
      <c r="AV504" s="70"/>
      <c r="AW504" s="70"/>
      <c r="AX504" s="190"/>
      <c r="AY504" s="190"/>
      <c r="AZ504" s="190"/>
      <c r="BA504" s="190"/>
      <c r="BB504" s="190"/>
      <c r="BC504" s="190"/>
      <c r="BD504" s="190"/>
      <c r="BE504" s="190"/>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c r="CN504" s="143"/>
      <c r="CO504" s="143"/>
      <c r="CP504" s="143"/>
      <c r="CQ504" s="143"/>
      <c r="CR504" s="143"/>
      <c r="CS504" s="143"/>
      <c r="CT504" s="143"/>
      <c r="CU504" s="143"/>
      <c r="CV504" s="143"/>
      <c r="CW504" s="143"/>
      <c r="CX504" s="143"/>
      <c r="CY504" s="143"/>
      <c r="CZ504" s="143"/>
      <c r="DA504" s="143"/>
      <c r="DB504" s="143"/>
      <c r="DC504" s="143"/>
      <c r="DD504" s="143"/>
      <c r="DE504" s="197"/>
    </row>
    <row r="505" spans="1:109" s="198" customFormat="1" ht="47.25">
      <c r="A505" s="291">
        <v>43</v>
      </c>
      <c r="B505" s="311" t="s">
        <v>485</v>
      </c>
      <c r="C505" s="312" t="s">
        <v>1</v>
      </c>
      <c r="D505" s="311" t="s">
        <v>486</v>
      </c>
      <c r="E505" s="312" t="s">
        <v>4</v>
      </c>
      <c r="F505" s="312"/>
      <c r="G505" s="311" t="s">
        <v>486</v>
      </c>
      <c r="H505" s="13" t="s">
        <v>853</v>
      </c>
      <c r="I505" s="312" t="s">
        <v>612</v>
      </c>
      <c r="J505" s="312" t="s">
        <v>981</v>
      </c>
      <c r="K505" s="312" t="s">
        <v>26</v>
      </c>
      <c r="L505" s="139" t="s">
        <v>42</v>
      </c>
      <c r="M505" s="26"/>
      <c r="N505" s="26"/>
      <c r="O505" s="26" t="s">
        <v>36</v>
      </c>
      <c r="P505" s="26"/>
      <c r="Q505" s="26"/>
      <c r="R505" s="26"/>
      <c r="S505" s="26"/>
      <c r="T505" s="26"/>
      <c r="U505" s="26"/>
      <c r="V505" s="26"/>
      <c r="W505" s="189">
        <f t="shared" si="6"/>
        <v>1</v>
      </c>
      <c r="X505" s="190"/>
      <c r="Y505" s="190"/>
      <c r="Z505" s="190"/>
      <c r="AA505" s="190"/>
      <c r="AB505" s="191"/>
      <c r="AC505" s="191"/>
      <c r="AD505" s="191"/>
      <c r="AE505" s="190"/>
      <c r="AF505" s="190"/>
      <c r="AG505" s="190"/>
      <c r="AH505" s="190"/>
      <c r="AI505" s="190"/>
      <c r="AJ505" s="190"/>
      <c r="AK505" s="190"/>
      <c r="AL505" s="190"/>
      <c r="AM505" s="190"/>
      <c r="AN505" s="190"/>
      <c r="AO505" s="190"/>
      <c r="AP505" s="190"/>
      <c r="AQ505" s="190"/>
      <c r="AR505" s="190"/>
      <c r="AS505" s="190"/>
      <c r="AT505" s="190"/>
      <c r="AU505" s="190"/>
      <c r="AV505" s="190"/>
      <c r="AW505" s="190"/>
      <c r="AX505" s="190"/>
      <c r="AY505" s="190"/>
      <c r="AZ505" s="190"/>
      <c r="BA505" s="190"/>
      <c r="BB505" s="190"/>
      <c r="BC505" s="190"/>
      <c r="BD505" s="190"/>
      <c r="BE505" s="190"/>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c r="CN505" s="143"/>
      <c r="CO505" s="143"/>
      <c r="CP505" s="143"/>
      <c r="CQ505" s="143"/>
      <c r="CR505" s="143"/>
      <c r="CS505" s="143"/>
      <c r="CT505" s="143"/>
      <c r="CU505" s="143"/>
      <c r="CV505" s="143"/>
      <c r="CW505" s="143"/>
      <c r="CX505" s="143"/>
      <c r="CY505" s="143"/>
      <c r="CZ505" s="143"/>
      <c r="DA505" s="143"/>
      <c r="DB505" s="143"/>
      <c r="DC505" s="143"/>
      <c r="DD505" s="143"/>
      <c r="DE505" s="197"/>
    </row>
    <row r="506" spans="1:109" s="198" customFormat="1" ht="51" customHeight="1">
      <c r="A506" s="361">
        <v>45</v>
      </c>
      <c r="B506" s="352" t="s">
        <v>1163</v>
      </c>
      <c r="C506" s="320" t="s">
        <v>1</v>
      </c>
      <c r="D506" s="352" t="s">
        <v>1164</v>
      </c>
      <c r="E506" s="312" t="s">
        <v>3</v>
      </c>
      <c r="F506" s="312"/>
      <c r="G506" s="288" t="s">
        <v>854</v>
      </c>
      <c r="H506" s="288" t="s">
        <v>1487</v>
      </c>
      <c r="I506" s="312" t="s">
        <v>612</v>
      </c>
      <c r="J506" s="312" t="s">
        <v>981</v>
      </c>
      <c r="K506" s="312" t="s">
        <v>26</v>
      </c>
      <c r="L506" s="139" t="s">
        <v>42</v>
      </c>
      <c r="M506" s="26"/>
      <c r="N506" s="26" t="s">
        <v>36</v>
      </c>
      <c r="O506" s="26"/>
      <c r="P506" s="26"/>
      <c r="Q506" s="26"/>
      <c r="R506" s="26"/>
      <c r="S506" s="26"/>
      <c r="T506" s="26"/>
      <c r="U506" s="26"/>
      <c r="V506" s="26"/>
      <c r="W506" s="189">
        <f t="shared" si="6"/>
        <v>1</v>
      </c>
      <c r="X506" s="70"/>
      <c r="Y506" s="70"/>
      <c r="Z506" s="70" t="s">
        <v>978</v>
      </c>
      <c r="AA506" s="70"/>
      <c r="AB506" s="190"/>
      <c r="AC506" s="190"/>
      <c r="AD506" s="190"/>
      <c r="AE506" s="190"/>
      <c r="AF506" s="190"/>
      <c r="AG506" s="190"/>
      <c r="AH506" s="190"/>
      <c r="AI506" s="190"/>
      <c r="AJ506" s="190"/>
      <c r="AK506" s="190"/>
      <c r="AL506" s="190"/>
      <c r="AM506" s="190"/>
      <c r="AN506" s="190"/>
      <c r="AO506" s="190"/>
      <c r="AP506" s="190"/>
      <c r="AQ506" s="190"/>
      <c r="AR506" s="190"/>
      <c r="AS506" s="190"/>
      <c r="AT506" s="190"/>
      <c r="AU506" s="190"/>
      <c r="AV506" s="190"/>
      <c r="AW506" s="190"/>
      <c r="AX506" s="190"/>
      <c r="AY506" s="190"/>
      <c r="AZ506" s="190"/>
      <c r="BA506" s="190"/>
      <c r="BB506" s="190"/>
      <c r="BC506" s="190"/>
      <c r="BD506" s="190"/>
      <c r="BE506" s="190"/>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c r="CN506" s="143"/>
      <c r="CO506" s="143"/>
      <c r="CP506" s="143"/>
      <c r="CQ506" s="143"/>
      <c r="CR506" s="143"/>
      <c r="CS506" s="143"/>
      <c r="CT506" s="143"/>
      <c r="CU506" s="143"/>
      <c r="CV506" s="143"/>
      <c r="CW506" s="143"/>
      <c r="CX506" s="143"/>
      <c r="CY506" s="143"/>
      <c r="CZ506" s="143"/>
      <c r="DA506" s="143"/>
      <c r="DB506" s="143"/>
      <c r="DC506" s="143"/>
      <c r="DD506" s="143"/>
      <c r="DE506" s="197"/>
    </row>
    <row r="507" spans="1:109" s="198" customFormat="1" ht="31.5">
      <c r="A507" s="363"/>
      <c r="B507" s="354"/>
      <c r="C507" s="322"/>
      <c r="D507" s="354"/>
      <c r="E507" s="312" t="s">
        <v>3</v>
      </c>
      <c r="F507" s="312"/>
      <c r="G507" s="288" t="s">
        <v>855</v>
      </c>
      <c r="H507" s="288" t="s">
        <v>1488</v>
      </c>
      <c r="I507" s="312" t="s">
        <v>612</v>
      </c>
      <c r="J507" s="312" t="s">
        <v>981</v>
      </c>
      <c r="K507" s="312" t="s">
        <v>26</v>
      </c>
      <c r="L507" s="139" t="s">
        <v>42</v>
      </c>
      <c r="M507" s="26"/>
      <c r="N507" s="26"/>
      <c r="O507" s="26" t="s">
        <v>36</v>
      </c>
      <c r="P507" s="26"/>
      <c r="Q507" s="26"/>
      <c r="R507" s="26"/>
      <c r="S507" s="26"/>
      <c r="T507" s="26"/>
      <c r="U507" s="26"/>
      <c r="V507" s="26"/>
      <c r="W507" s="189">
        <f t="shared" si="6"/>
        <v>1</v>
      </c>
      <c r="X507" s="190"/>
      <c r="Y507" s="190"/>
      <c r="Z507" s="190"/>
      <c r="AA507" s="190"/>
      <c r="AB507" s="191"/>
      <c r="AC507" s="191"/>
      <c r="AD507" s="191"/>
      <c r="AE507" s="190"/>
      <c r="AF507" s="190"/>
      <c r="AG507" s="190"/>
      <c r="AH507" s="190"/>
      <c r="AI507" s="190"/>
      <c r="AJ507" s="190"/>
      <c r="AK507" s="190"/>
      <c r="AL507" s="190"/>
      <c r="AM507" s="190"/>
      <c r="AN507" s="190"/>
      <c r="AO507" s="190"/>
      <c r="AP507" s="190"/>
      <c r="AQ507" s="190"/>
      <c r="AR507" s="190"/>
      <c r="AS507" s="190"/>
      <c r="AT507" s="190"/>
      <c r="AU507" s="190"/>
      <c r="AV507" s="190"/>
      <c r="AW507" s="190"/>
      <c r="AX507" s="190"/>
      <c r="AY507" s="190"/>
      <c r="AZ507" s="190"/>
      <c r="BA507" s="190"/>
      <c r="BB507" s="190"/>
      <c r="BC507" s="190"/>
      <c r="BD507" s="190"/>
      <c r="BE507" s="190"/>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c r="CN507" s="143"/>
      <c r="CO507" s="143"/>
      <c r="CP507" s="143"/>
      <c r="CQ507" s="143"/>
      <c r="CR507" s="143"/>
      <c r="CS507" s="143"/>
      <c r="CT507" s="143"/>
      <c r="CU507" s="143"/>
      <c r="CV507" s="143"/>
      <c r="CW507" s="143"/>
      <c r="CX507" s="143"/>
      <c r="CY507" s="143"/>
      <c r="CZ507" s="143"/>
      <c r="DA507" s="143"/>
      <c r="DB507" s="143"/>
      <c r="DC507" s="143"/>
      <c r="DD507" s="143"/>
      <c r="DE507" s="197"/>
    </row>
    <row r="508" spans="1:109" s="198" customFormat="1" ht="33.75" customHeight="1">
      <c r="A508" s="361">
        <v>48</v>
      </c>
      <c r="B508" s="352" t="s">
        <v>487</v>
      </c>
      <c r="C508" s="320" t="s">
        <v>3</v>
      </c>
      <c r="D508" s="352" t="s">
        <v>487</v>
      </c>
      <c r="E508" s="320" t="s">
        <v>3</v>
      </c>
      <c r="F508" s="320"/>
      <c r="G508" s="320" t="s">
        <v>487</v>
      </c>
      <c r="H508" s="311" t="s">
        <v>857</v>
      </c>
      <c r="I508" s="312" t="s">
        <v>612</v>
      </c>
      <c r="J508" s="312" t="s">
        <v>981</v>
      </c>
      <c r="K508" s="312" t="s">
        <v>26</v>
      </c>
      <c r="L508" s="139" t="s">
        <v>42</v>
      </c>
      <c r="M508" s="26"/>
      <c r="N508" s="26" t="s">
        <v>36</v>
      </c>
      <c r="O508" s="26"/>
      <c r="P508" s="26"/>
      <c r="Q508" s="26"/>
      <c r="R508" s="26"/>
      <c r="S508" s="26"/>
      <c r="T508" s="26"/>
      <c r="U508" s="26"/>
      <c r="V508" s="26"/>
      <c r="W508" s="189">
        <f t="shared" si="6"/>
        <v>1</v>
      </c>
      <c r="X508" s="70"/>
      <c r="Y508" s="70"/>
      <c r="Z508" s="70" t="s">
        <v>976</v>
      </c>
      <c r="AA508" s="70"/>
      <c r="AB508" s="190"/>
      <c r="AC508" s="190"/>
      <c r="AD508" s="190"/>
      <c r="AE508" s="190"/>
      <c r="AF508" s="190"/>
      <c r="AG508" s="190"/>
      <c r="AH508" s="190"/>
      <c r="AI508" s="190"/>
      <c r="AJ508" s="190"/>
      <c r="AK508" s="190"/>
      <c r="AL508" s="190"/>
      <c r="AM508" s="190"/>
      <c r="AN508" s="190"/>
      <c r="AO508" s="190"/>
      <c r="AP508" s="190"/>
      <c r="AQ508" s="190"/>
      <c r="AR508" s="190"/>
      <c r="AS508" s="190"/>
      <c r="AT508" s="190"/>
      <c r="AU508" s="190"/>
      <c r="AV508" s="190"/>
      <c r="AW508" s="190"/>
      <c r="AX508" s="190"/>
      <c r="AY508" s="190"/>
      <c r="AZ508" s="190"/>
      <c r="BA508" s="190"/>
      <c r="BB508" s="190"/>
      <c r="BC508" s="190"/>
      <c r="BD508" s="190"/>
      <c r="BE508" s="190"/>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c r="CN508" s="143"/>
      <c r="CO508" s="143"/>
      <c r="CP508" s="143"/>
      <c r="CQ508" s="143"/>
      <c r="CR508" s="143"/>
      <c r="CS508" s="143"/>
      <c r="CT508" s="143"/>
      <c r="CU508" s="143"/>
      <c r="CV508" s="143"/>
      <c r="CW508" s="143"/>
      <c r="CX508" s="143"/>
      <c r="CY508" s="143"/>
      <c r="CZ508" s="143"/>
      <c r="DA508" s="143"/>
      <c r="DB508" s="143"/>
      <c r="DC508" s="143"/>
      <c r="DD508" s="143"/>
      <c r="DE508" s="197"/>
    </row>
    <row r="509" spans="1:109" s="198" customFormat="1" ht="31.5">
      <c r="A509" s="363"/>
      <c r="B509" s="354"/>
      <c r="C509" s="322"/>
      <c r="D509" s="354"/>
      <c r="E509" s="322"/>
      <c r="F509" s="322"/>
      <c r="G509" s="322"/>
      <c r="H509" s="311" t="s">
        <v>856</v>
      </c>
      <c r="I509" s="312" t="s">
        <v>612</v>
      </c>
      <c r="J509" s="312" t="s">
        <v>981</v>
      </c>
      <c r="K509" s="312" t="s">
        <v>26</v>
      </c>
      <c r="L509" s="139" t="s">
        <v>42</v>
      </c>
      <c r="M509" s="26"/>
      <c r="N509" s="26"/>
      <c r="O509" s="26"/>
      <c r="P509" s="26" t="s">
        <v>36</v>
      </c>
      <c r="Q509" s="26"/>
      <c r="R509" s="26"/>
      <c r="S509" s="26"/>
      <c r="T509" s="26"/>
      <c r="U509" s="26"/>
      <c r="V509" s="26"/>
      <c r="W509" s="189">
        <f t="shared" si="6"/>
        <v>1</v>
      </c>
      <c r="X509" s="190"/>
      <c r="Y509" s="190"/>
      <c r="Z509" s="190"/>
      <c r="AA509" s="190"/>
      <c r="AB509" s="190"/>
      <c r="AC509" s="190"/>
      <c r="AD509" s="190"/>
      <c r="AE509" s="192"/>
      <c r="AF509" s="192"/>
      <c r="AG509" s="192"/>
      <c r="AH509" s="192"/>
      <c r="AI509" s="190"/>
      <c r="AJ509" s="190"/>
      <c r="AK509" s="190"/>
      <c r="AL509" s="190"/>
      <c r="AM509" s="190"/>
      <c r="AN509" s="190"/>
      <c r="AO509" s="190"/>
      <c r="AP509" s="190"/>
      <c r="AQ509" s="190"/>
      <c r="AR509" s="190"/>
      <c r="AS509" s="190"/>
      <c r="AT509" s="190"/>
      <c r="AU509" s="190"/>
      <c r="AV509" s="190"/>
      <c r="AW509" s="190"/>
      <c r="AX509" s="190"/>
      <c r="AY509" s="190"/>
      <c r="AZ509" s="190"/>
      <c r="BA509" s="190"/>
      <c r="BB509" s="190"/>
      <c r="BC509" s="190"/>
      <c r="BD509" s="190"/>
      <c r="BE509" s="190"/>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c r="CN509" s="143"/>
      <c r="CO509" s="143"/>
      <c r="CP509" s="143"/>
      <c r="CQ509" s="143"/>
      <c r="CR509" s="143"/>
      <c r="CS509" s="143"/>
      <c r="CT509" s="143"/>
      <c r="CU509" s="143"/>
      <c r="CV509" s="143"/>
      <c r="CW509" s="143"/>
      <c r="CX509" s="143"/>
      <c r="CY509" s="143"/>
      <c r="CZ509" s="143"/>
      <c r="DA509" s="143"/>
      <c r="DB509" s="143"/>
      <c r="DC509" s="143"/>
      <c r="DD509" s="143"/>
      <c r="DE509" s="197"/>
    </row>
    <row r="510" spans="1:109" s="198" customFormat="1" ht="31.5">
      <c r="A510" s="361">
        <v>49</v>
      </c>
      <c r="B510" s="352" t="s">
        <v>488</v>
      </c>
      <c r="C510" s="320" t="s">
        <v>3</v>
      </c>
      <c r="D510" s="352" t="s">
        <v>489</v>
      </c>
      <c r="E510" s="312" t="s">
        <v>3</v>
      </c>
      <c r="F510" s="312"/>
      <c r="G510" s="320" t="s">
        <v>489</v>
      </c>
      <c r="H510" s="311" t="s">
        <v>489</v>
      </c>
      <c r="I510" s="312" t="s">
        <v>612</v>
      </c>
      <c r="J510" s="312" t="s">
        <v>981</v>
      </c>
      <c r="K510" s="312" t="s">
        <v>26</v>
      </c>
      <c r="L510" s="139" t="s">
        <v>42</v>
      </c>
      <c r="M510" s="26"/>
      <c r="N510" s="26" t="s">
        <v>36</v>
      </c>
      <c r="O510" s="26"/>
      <c r="P510" s="26"/>
      <c r="Q510" s="26"/>
      <c r="R510" s="26"/>
      <c r="S510" s="26"/>
      <c r="T510" s="26"/>
      <c r="U510" s="26"/>
      <c r="V510" s="26"/>
      <c r="W510" s="189">
        <f t="shared" si="6"/>
        <v>1</v>
      </c>
      <c r="X510" s="70" t="s">
        <v>978</v>
      </c>
      <c r="Y510" s="70"/>
      <c r="Z510" s="70"/>
      <c r="AA510" s="70"/>
      <c r="AB510" s="190"/>
      <c r="AC510" s="190"/>
      <c r="AD510" s="190"/>
      <c r="AE510" s="190"/>
      <c r="AF510" s="190"/>
      <c r="AG510" s="190"/>
      <c r="AH510" s="190"/>
      <c r="AI510" s="190"/>
      <c r="AJ510" s="190"/>
      <c r="AK510" s="190"/>
      <c r="AL510" s="190"/>
      <c r="AM510" s="190"/>
      <c r="AN510" s="190"/>
      <c r="AO510" s="190"/>
      <c r="AP510" s="190"/>
      <c r="AQ510" s="190"/>
      <c r="AR510" s="190"/>
      <c r="AS510" s="190"/>
      <c r="AT510" s="190"/>
      <c r="AU510" s="190"/>
      <c r="AV510" s="190"/>
      <c r="AW510" s="190"/>
      <c r="AX510" s="190"/>
      <c r="AY510" s="190"/>
      <c r="AZ510" s="190"/>
      <c r="BA510" s="190"/>
      <c r="BB510" s="190"/>
      <c r="BC510" s="190"/>
      <c r="BD510" s="190"/>
      <c r="BE510" s="190"/>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c r="CN510" s="143"/>
      <c r="CO510" s="143"/>
      <c r="CP510" s="143"/>
      <c r="CQ510" s="143"/>
      <c r="CR510" s="143"/>
      <c r="CS510" s="143"/>
      <c r="CT510" s="143"/>
      <c r="CU510" s="143"/>
      <c r="CV510" s="143"/>
      <c r="CW510" s="143"/>
      <c r="CX510" s="143"/>
      <c r="CY510" s="143"/>
      <c r="CZ510" s="143"/>
      <c r="DA510" s="143"/>
      <c r="DB510" s="143"/>
      <c r="DC510" s="143"/>
      <c r="DD510" s="143"/>
      <c r="DE510" s="197"/>
    </row>
    <row r="511" spans="1:109" s="198" customFormat="1" ht="31.5">
      <c r="A511" s="363"/>
      <c r="B511" s="354"/>
      <c r="C511" s="322"/>
      <c r="D511" s="354"/>
      <c r="E511" s="312"/>
      <c r="F511" s="312"/>
      <c r="G511" s="322"/>
      <c r="H511" s="311" t="s">
        <v>489</v>
      </c>
      <c r="I511" s="312"/>
      <c r="J511" s="312"/>
      <c r="K511" s="312" t="s">
        <v>26</v>
      </c>
      <c r="L511" s="139" t="s">
        <v>42</v>
      </c>
      <c r="M511" s="26"/>
      <c r="N511" s="26"/>
      <c r="O511" s="26"/>
      <c r="P511" s="26"/>
      <c r="Q511" s="26"/>
      <c r="R511" s="26"/>
      <c r="S511" s="26" t="s">
        <v>36</v>
      </c>
      <c r="T511" s="26"/>
      <c r="U511" s="26"/>
      <c r="V511" s="26"/>
      <c r="W511" s="189">
        <f t="shared" si="6"/>
        <v>1</v>
      </c>
      <c r="X511" s="70"/>
      <c r="Y511" s="70"/>
      <c r="Z511" s="70"/>
      <c r="AA511" s="70"/>
      <c r="AB511" s="190"/>
      <c r="AC511" s="190"/>
      <c r="AD511" s="190"/>
      <c r="AE511" s="190"/>
      <c r="AF511" s="190"/>
      <c r="AG511" s="190"/>
      <c r="AH511" s="190"/>
      <c r="AI511" s="190"/>
      <c r="AJ511" s="190"/>
      <c r="AK511" s="190"/>
      <c r="AL511" s="190"/>
      <c r="AM511" s="190"/>
      <c r="AN511" s="190"/>
      <c r="AO511" s="190"/>
      <c r="AP511" s="190"/>
      <c r="AQ511" s="190"/>
      <c r="AR511" s="190"/>
      <c r="AS511" s="190"/>
      <c r="AT511" s="70"/>
      <c r="AU511" s="70"/>
      <c r="AV511" s="70"/>
      <c r="AW511" s="70"/>
      <c r="AX511" s="190"/>
      <c r="AY511" s="190"/>
      <c r="AZ511" s="190"/>
      <c r="BA511" s="190"/>
      <c r="BB511" s="190"/>
      <c r="BC511" s="190"/>
      <c r="BD511" s="190"/>
      <c r="BE511" s="190"/>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c r="CN511" s="143"/>
      <c r="CO511" s="143"/>
      <c r="CP511" s="143"/>
      <c r="CQ511" s="143"/>
      <c r="CR511" s="143"/>
      <c r="CS511" s="143"/>
      <c r="CT511" s="143"/>
      <c r="CU511" s="143"/>
      <c r="CV511" s="143"/>
      <c r="CW511" s="143"/>
      <c r="CX511" s="143"/>
      <c r="CY511" s="143"/>
      <c r="CZ511" s="143"/>
      <c r="DA511" s="143"/>
      <c r="DB511" s="143"/>
      <c r="DC511" s="143"/>
      <c r="DD511" s="143"/>
      <c r="DE511" s="197"/>
    </row>
    <row r="512" spans="1:109" s="198" customFormat="1" ht="78.75">
      <c r="A512" s="291">
        <v>51</v>
      </c>
      <c r="B512" s="138" t="s">
        <v>1292</v>
      </c>
      <c r="C512" s="312" t="s">
        <v>2</v>
      </c>
      <c r="D512" s="297" t="s">
        <v>1293</v>
      </c>
      <c r="E512" s="312" t="s">
        <v>4</v>
      </c>
      <c r="F512" s="109" t="s">
        <v>36</v>
      </c>
      <c r="G512" s="134" t="s">
        <v>1294</v>
      </c>
      <c r="H512" s="311" t="s">
        <v>1295</v>
      </c>
      <c r="I512" s="312"/>
      <c r="J512" s="312"/>
      <c r="K512" s="312" t="s">
        <v>26</v>
      </c>
      <c r="L512" s="139" t="s">
        <v>42</v>
      </c>
      <c r="M512" s="26"/>
      <c r="N512" s="26"/>
      <c r="O512" s="26"/>
      <c r="P512" s="26"/>
      <c r="Q512" s="26"/>
      <c r="R512" s="26"/>
      <c r="S512" s="26"/>
      <c r="T512" s="26"/>
      <c r="U512" s="26" t="s">
        <v>36</v>
      </c>
      <c r="V512" s="26"/>
      <c r="W512" s="189">
        <f t="shared" si="6"/>
        <v>1</v>
      </c>
      <c r="X512" s="70"/>
      <c r="Y512" s="70"/>
      <c r="Z512" s="70"/>
      <c r="AA512" s="70"/>
      <c r="AB512" s="190"/>
      <c r="AC512" s="190"/>
      <c r="AD512" s="190"/>
      <c r="AE512" s="190"/>
      <c r="AF512" s="190"/>
      <c r="AG512" s="190"/>
      <c r="AH512" s="190"/>
      <c r="AI512" s="190"/>
      <c r="AJ512" s="190"/>
      <c r="AK512" s="190"/>
      <c r="AL512" s="190"/>
      <c r="AM512" s="190"/>
      <c r="AN512" s="190"/>
      <c r="AO512" s="190"/>
      <c r="AP512" s="190"/>
      <c r="AQ512" s="190"/>
      <c r="AR512" s="190"/>
      <c r="AS512" s="190"/>
      <c r="AT512" s="190"/>
      <c r="AU512" s="190"/>
      <c r="AV512" s="190"/>
      <c r="AW512" s="190"/>
      <c r="AX512" s="190"/>
      <c r="AY512" s="190"/>
      <c r="AZ512" s="190"/>
      <c r="BA512" s="196"/>
      <c r="BB512" s="196"/>
      <c r="BC512" s="190"/>
      <c r="BD512" s="190"/>
      <c r="BE512" s="190"/>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c r="CN512" s="143"/>
      <c r="CO512" s="143"/>
      <c r="CP512" s="143"/>
      <c r="CQ512" s="143"/>
      <c r="CR512" s="143"/>
      <c r="CS512" s="143"/>
      <c r="CT512" s="143"/>
      <c r="CU512" s="143"/>
      <c r="CV512" s="143"/>
      <c r="CW512" s="143"/>
      <c r="CX512" s="143"/>
      <c r="CY512" s="143"/>
      <c r="CZ512" s="143"/>
      <c r="DA512" s="143"/>
      <c r="DB512" s="143"/>
      <c r="DC512" s="143"/>
      <c r="DD512" s="143"/>
      <c r="DE512" s="25" t="s">
        <v>1169</v>
      </c>
    </row>
    <row r="513" spans="1:109" s="198" customFormat="1" ht="78.75">
      <c r="A513" s="26">
        <v>54</v>
      </c>
      <c r="B513" s="138" t="s">
        <v>1296</v>
      </c>
      <c r="C513" s="312" t="s">
        <v>2</v>
      </c>
      <c r="D513" s="297" t="s">
        <v>1297</v>
      </c>
      <c r="E513" s="312" t="s">
        <v>4</v>
      </c>
      <c r="F513" s="109" t="s">
        <v>36</v>
      </c>
      <c r="G513" s="134" t="s">
        <v>1299</v>
      </c>
      <c r="H513" s="311" t="s">
        <v>1298</v>
      </c>
      <c r="I513" s="312"/>
      <c r="J513" s="312"/>
      <c r="K513" s="312" t="s">
        <v>26</v>
      </c>
      <c r="L513" s="139" t="s">
        <v>42</v>
      </c>
      <c r="M513" s="26"/>
      <c r="N513" s="26"/>
      <c r="O513" s="26"/>
      <c r="P513" s="26"/>
      <c r="Q513" s="26"/>
      <c r="R513" s="26"/>
      <c r="S513" s="26"/>
      <c r="T513" s="26"/>
      <c r="U513" s="26" t="s">
        <v>36</v>
      </c>
      <c r="V513" s="26"/>
      <c r="W513" s="189">
        <f t="shared" si="6"/>
        <v>1</v>
      </c>
      <c r="X513" s="70"/>
      <c r="Y513" s="70"/>
      <c r="Z513" s="70"/>
      <c r="AA513" s="70"/>
      <c r="AB513" s="190"/>
      <c r="AC513" s="190"/>
      <c r="AD513" s="190"/>
      <c r="AE513" s="190"/>
      <c r="AF513" s="190"/>
      <c r="AG513" s="190"/>
      <c r="AH513" s="190"/>
      <c r="AI513" s="190"/>
      <c r="AJ513" s="190"/>
      <c r="AK513" s="190"/>
      <c r="AL513" s="190"/>
      <c r="AM513" s="190"/>
      <c r="AN513" s="190"/>
      <c r="AO513" s="190"/>
      <c r="AP513" s="190"/>
      <c r="AQ513" s="190"/>
      <c r="AR513" s="190"/>
      <c r="AS513" s="190"/>
      <c r="AT513" s="190"/>
      <c r="AU513" s="190"/>
      <c r="AV513" s="190"/>
      <c r="AW513" s="190"/>
      <c r="AX513" s="190"/>
      <c r="AY513" s="190"/>
      <c r="AZ513" s="190"/>
      <c r="BA513" s="196"/>
      <c r="BB513" s="196"/>
      <c r="BC513" s="190"/>
      <c r="BD513" s="190"/>
      <c r="BE513" s="190"/>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c r="CN513" s="143"/>
      <c r="CO513" s="143"/>
      <c r="CP513" s="143"/>
      <c r="CQ513" s="143"/>
      <c r="CR513" s="143"/>
      <c r="CS513" s="143"/>
      <c r="CT513" s="143"/>
      <c r="CU513" s="143"/>
      <c r="CV513" s="143"/>
      <c r="CW513" s="143"/>
      <c r="CX513" s="143"/>
      <c r="CY513" s="143"/>
      <c r="CZ513" s="143"/>
      <c r="DA513" s="143"/>
      <c r="DB513" s="143"/>
      <c r="DC513" s="143"/>
      <c r="DD513" s="143"/>
      <c r="DE513" s="25" t="s">
        <v>1169</v>
      </c>
    </row>
    <row r="514" spans="1:109" s="198" customFormat="1" ht="78.75">
      <c r="A514" s="26">
        <v>56</v>
      </c>
      <c r="B514" s="138" t="s">
        <v>1300</v>
      </c>
      <c r="C514" s="312" t="s">
        <v>2</v>
      </c>
      <c r="D514" s="138" t="s">
        <v>1301</v>
      </c>
      <c r="E514" s="312"/>
      <c r="F514" s="109"/>
      <c r="G514" s="133" t="s">
        <v>1301</v>
      </c>
      <c r="H514" s="311" t="s">
        <v>1312</v>
      </c>
      <c r="I514" s="312"/>
      <c r="J514" s="312"/>
      <c r="K514" s="312" t="s">
        <v>26</v>
      </c>
      <c r="L514" s="139" t="s">
        <v>42</v>
      </c>
      <c r="M514" s="26"/>
      <c r="N514" s="26"/>
      <c r="O514" s="26" t="s">
        <v>36</v>
      </c>
      <c r="P514" s="26"/>
      <c r="Q514" s="26"/>
      <c r="R514" s="26"/>
      <c r="S514" s="26"/>
      <c r="T514" s="26"/>
      <c r="U514" s="26"/>
      <c r="V514" s="26"/>
      <c r="W514" s="189">
        <f t="shared" si="6"/>
        <v>1</v>
      </c>
      <c r="X514" s="70"/>
      <c r="Y514" s="70"/>
      <c r="Z514" s="70"/>
      <c r="AA514" s="70"/>
      <c r="AB514" s="190"/>
      <c r="AC514" s="190"/>
      <c r="AD514" s="190"/>
      <c r="AE514" s="190"/>
      <c r="AF514" s="190"/>
      <c r="AG514" s="190"/>
      <c r="AH514" s="190"/>
      <c r="AI514" s="190"/>
      <c r="AJ514" s="190"/>
      <c r="AK514" s="190"/>
      <c r="AL514" s="190"/>
      <c r="AM514" s="190"/>
      <c r="AN514" s="190"/>
      <c r="AO514" s="190"/>
      <c r="AP514" s="190"/>
      <c r="AQ514" s="190"/>
      <c r="AR514" s="190"/>
      <c r="AS514" s="190"/>
      <c r="AT514" s="190"/>
      <c r="AU514" s="190"/>
      <c r="AV514" s="190"/>
      <c r="AW514" s="190"/>
      <c r="AX514" s="190"/>
      <c r="AY514" s="190"/>
      <c r="AZ514" s="190"/>
      <c r="BA514" s="190"/>
      <c r="BB514" s="190"/>
      <c r="BC514" s="190"/>
      <c r="BD514" s="190"/>
      <c r="BE514" s="190"/>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c r="CN514" s="143"/>
      <c r="CO514" s="143"/>
      <c r="CP514" s="143"/>
      <c r="CQ514" s="143"/>
      <c r="CR514" s="143"/>
      <c r="CS514" s="143"/>
      <c r="CT514" s="143"/>
      <c r="CU514" s="143"/>
      <c r="CV514" s="143"/>
      <c r="CW514" s="143"/>
      <c r="CX514" s="143"/>
      <c r="CY514" s="143"/>
      <c r="CZ514" s="143"/>
      <c r="DA514" s="143"/>
      <c r="DB514" s="143"/>
      <c r="DC514" s="143"/>
      <c r="DD514" s="143"/>
      <c r="DE514" s="25"/>
    </row>
    <row r="515" spans="1:109" s="198" customFormat="1" ht="63">
      <c r="A515" s="291">
        <v>57</v>
      </c>
      <c r="B515" s="138" t="s">
        <v>1302</v>
      </c>
      <c r="C515" s="312" t="s">
        <v>2</v>
      </c>
      <c r="D515" s="138" t="s">
        <v>1303</v>
      </c>
      <c r="E515" s="312"/>
      <c r="F515" s="109"/>
      <c r="G515" s="133" t="s">
        <v>1303</v>
      </c>
      <c r="H515" s="311" t="s">
        <v>1313</v>
      </c>
      <c r="I515" s="312"/>
      <c r="J515" s="312"/>
      <c r="K515" s="312" t="s">
        <v>26</v>
      </c>
      <c r="L515" s="139" t="s">
        <v>42</v>
      </c>
      <c r="M515" s="26"/>
      <c r="N515" s="26"/>
      <c r="O515" s="26"/>
      <c r="P515" s="26"/>
      <c r="Q515" s="26"/>
      <c r="R515" s="26"/>
      <c r="S515" s="26"/>
      <c r="T515" s="26"/>
      <c r="U515" s="26" t="s">
        <v>36</v>
      </c>
      <c r="V515" s="26"/>
      <c r="W515" s="189">
        <f t="shared" si="6"/>
        <v>1</v>
      </c>
      <c r="X515" s="70"/>
      <c r="Y515" s="70"/>
      <c r="Z515" s="70"/>
      <c r="AA515" s="70"/>
      <c r="AB515" s="190"/>
      <c r="AC515" s="190"/>
      <c r="AD515" s="190"/>
      <c r="AE515" s="190"/>
      <c r="AF515" s="190"/>
      <c r="AG515" s="190"/>
      <c r="AH515" s="190"/>
      <c r="AI515" s="190"/>
      <c r="AJ515" s="190"/>
      <c r="AK515" s="190"/>
      <c r="AL515" s="190"/>
      <c r="AM515" s="190"/>
      <c r="AN515" s="190"/>
      <c r="AO515" s="190"/>
      <c r="AP515" s="190"/>
      <c r="AQ515" s="190"/>
      <c r="AR515" s="190"/>
      <c r="AS515" s="190"/>
      <c r="AT515" s="190"/>
      <c r="AU515" s="190"/>
      <c r="AV515" s="190"/>
      <c r="AW515" s="190"/>
      <c r="AX515" s="190"/>
      <c r="AY515" s="190"/>
      <c r="AZ515" s="190"/>
      <c r="BA515" s="196"/>
      <c r="BB515" s="196"/>
      <c r="BC515" s="190"/>
      <c r="BD515" s="190"/>
      <c r="BE515" s="190"/>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c r="CN515" s="143"/>
      <c r="CO515" s="143"/>
      <c r="CP515" s="143"/>
      <c r="CQ515" s="143"/>
      <c r="CR515" s="143"/>
      <c r="CS515" s="143"/>
      <c r="CT515" s="143"/>
      <c r="CU515" s="143"/>
      <c r="CV515" s="143"/>
      <c r="CW515" s="143"/>
      <c r="CX515" s="143"/>
      <c r="CY515" s="143"/>
      <c r="CZ515" s="143"/>
      <c r="DA515" s="143"/>
      <c r="DB515" s="143"/>
      <c r="DC515" s="143"/>
      <c r="DD515" s="143"/>
      <c r="DE515" s="25"/>
    </row>
    <row r="516" spans="1:109" s="198" customFormat="1" ht="63">
      <c r="A516" s="26">
        <v>60</v>
      </c>
      <c r="B516" s="138" t="s">
        <v>1304</v>
      </c>
      <c r="C516" s="312" t="s">
        <v>2</v>
      </c>
      <c r="D516" s="138" t="s">
        <v>1305</v>
      </c>
      <c r="E516" s="312"/>
      <c r="F516" s="109"/>
      <c r="G516" s="133" t="s">
        <v>1305</v>
      </c>
      <c r="H516" s="311" t="s">
        <v>1314</v>
      </c>
      <c r="I516" s="312"/>
      <c r="J516" s="312"/>
      <c r="K516" s="312" t="s">
        <v>26</v>
      </c>
      <c r="L516" s="139" t="s">
        <v>42</v>
      </c>
      <c r="M516" s="26"/>
      <c r="N516" s="26"/>
      <c r="O516" s="26"/>
      <c r="P516" s="26"/>
      <c r="Q516" s="26"/>
      <c r="R516" s="26" t="s">
        <v>36</v>
      </c>
      <c r="S516" s="26"/>
      <c r="T516" s="26"/>
      <c r="U516" s="26"/>
      <c r="V516" s="26"/>
      <c r="W516" s="189">
        <f t="shared" si="6"/>
        <v>1</v>
      </c>
      <c r="X516" s="70"/>
      <c r="Y516" s="70"/>
      <c r="Z516" s="70"/>
      <c r="AA516" s="70"/>
      <c r="AB516" s="190"/>
      <c r="AC516" s="190"/>
      <c r="AD516" s="190"/>
      <c r="AE516" s="190"/>
      <c r="AF516" s="190"/>
      <c r="AG516" s="190"/>
      <c r="AH516" s="190"/>
      <c r="AI516" s="190"/>
      <c r="AJ516" s="190"/>
      <c r="AK516" s="190"/>
      <c r="AL516" s="190"/>
      <c r="AM516" s="190"/>
      <c r="AN516" s="194"/>
      <c r="AO516" s="194"/>
      <c r="AP516" s="194"/>
      <c r="AQ516" s="194"/>
      <c r="AR516" s="194"/>
      <c r="AS516" s="194"/>
      <c r="AT516" s="190"/>
      <c r="AU516" s="190"/>
      <c r="AV516" s="190"/>
      <c r="AW516" s="190"/>
      <c r="AX516" s="190"/>
      <c r="AY516" s="190"/>
      <c r="AZ516" s="190"/>
      <c r="BA516" s="190"/>
      <c r="BB516" s="190"/>
      <c r="BC516" s="190"/>
      <c r="BD516" s="190"/>
      <c r="BE516" s="190"/>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c r="CN516" s="143"/>
      <c r="CO516" s="143"/>
      <c r="CP516" s="143"/>
      <c r="CQ516" s="143"/>
      <c r="CR516" s="143"/>
      <c r="CS516" s="143"/>
      <c r="CT516" s="143"/>
      <c r="CU516" s="143"/>
      <c r="CV516" s="143"/>
      <c r="CW516" s="143"/>
      <c r="CX516" s="143"/>
      <c r="CY516" s="143"/>
      <c r="CZ516" s="143"/>
      <c r="DA516" s="143"/>
      <c r="DB516" s="143"/>
      <c r="DC516" s="143"/>
      <c r="DD516" s="143"/>
      <c r="DE516" s="25"/>
    </row>
    <row r="517" spans="1:109" s="198" customFormat="1" ht="47.25">
      <c r="A517" s="291">
        <v>61</v>
      </c>
      <c r="B517" s="208" t="s">
        <v>1306</v>
      </c>
      <c r="C517" s="312" t="s">
        <v>2</v>
      </c>
      <c r="D517" s="138" t="s">
        <v>1307</v>
      </c>
      <c r="E517" s="312"/>
      <c r="F517" s="109"/>
      <c r="G517" s="133" t="s">
        <v>1307</v>
      </c>
      <c r="H517" s="311" t="s">
        <v>1315</v>
      </c>
      <c r="I517" s="312"/>
      <c r="J517" s="312"/>
      <c r="K517" s="312" t="s">
        <v>26</v>
      </c>
      <c r="L517" s="139" t="s">
        <v>42</v>
      </c>
      <c r="M517" s="26"/>
      <c r="N517" s="26"/>
      <c r="O517" s="26"/>
      <c r="P517" s="26"/>
      <c r="Q517" s="26"/>
      <c r="R517" s="26"/>
      <c r="S517" s="26"/>
      <c r="T517" s="26"/>
      <c r="U517" s="26"/>
      <c r="V517" s="26" t="s">
        <v>36</v>
      </c>
      <c r="W517" s="189">
        <f t="shared" si="6"/>
        <v>1</v>
      </c>
      <c r="X517" s="70"/>
      <c r="Y517" s="70"/>
      <c r="Z517" s="70"/>
      <c r="AA517" s="70"/>
      <c r="AB517" s="190"/>
      <c r="AC517" s="190"/>
      <c r="AD517" s="190"/>
      <c r="AE517" s="190"/>
      <c r="AF517" s="190"/>
      <c r="AG517" s="190"/>
      <c r="AH517" s="190"/>
      <c r="AI517" s="190"/>
      <c r="AJ517" s="190"/>
      <c r="AK517" s="190"/>
      <c r="AL517" s="190"/>
      <c r="AM517" s="190"/>
      <c r="AN517" s="190"/>
      <c r="AO517" s="190"/>
      <c r="AP517" s="190"/>
      <c r="AQ517" s="190"/>
      <c r="AR517" s="190"/>
      <c r="AS517" s="190"/>
      <c r="AT517" s="190"/>
      <c r="AU517" s="190"/>
      <c r="AV517" s="190"/>
      <c r="AW517" s="190"/>
      <c r="AX517" s="190"/>
      <c r="AY517" s="190"/>
      <c r="AZ517" s="190"/>
      <c r="BA517" s="190"/>
      <c r="BB517" s="190"/>
      <c r="BC517" s="194"/>
      <c r="BD517" s="194"/>
      <c r="BE517" s="194"/>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c r="CN517" s="143"/>
      <c r="CO517" s="143"/>
      <c r="CP517" s="143"/>
      <c r="CQ517" s="143"/>
      <c r="CR517" s="143"/>
      <c r="CS517" s="143"/>
      <c r="CT517" s="143"/>
      <c r="CU517" s="143"/>
      <c r="CV517" s="143"/>
      <c r="CW517" s="143"/>
      <c r="CX517" s="143"/>
      <c r="CY517" s="143"/>
      <c r="CZ517" s="143"/>
      <c r="DA517" s="143"/>
      <c r="DB517" s="143"/>
      <c r="DC517" s="143"/>
      <c r="DD517" s="143"/>
      <c r="DE517" s="25"/>
    </row>
    <row r="518" spans="1:109" s="198" customFormat="1" ht="78.75">
      <c r="A518" s="291">
        <v>63</v>
      </c>
      <c r="B518" s="209" t="s">
        <v>1308</v>
      </c>
      <c r="C518" s="312" t="s">
        <v>2</v>
      </c>
      <c r="D518" s="138" t="s">
        <v>1309</v>
      </c>
      <c r="E518" s="312"/>
      <c r="F518" s="109"/>
      <c r="G518" s="133" t="s">
        <v>1309</v>
      </c>
      <c r="H518" s="311" t="s">
        <v>1316</v>
      </c>
      <c r="I518" s="312"/>
      <c r="J518" s="312"/>
      <c r="K518" s="312" t="s">
        <v>26</v>
      </c>
      <c r="L518" s="139" t="s">
        <v>42</v>
      </c>
      <c r="M518" s="26"/>
      <c r="N518" s="26"/>
      <c r="O518" s="26"/>
      <c r="P518" s="26"/>
      <c r="Q518" s="26"/>
      <c r="R518" s="26"/>
      <c r="S518" s="26"/>
      <c r="T518" s="26"/>
      <c r="U518" s="26"/>
      <c r="V518" s="26" t="s">
        <v>36</v>
      </c>
      <c r="W518" s="189">
        <f t="shared" si="6"/>
        <v>1</v>
      </c>
      <c r="X518" s="70"/>
      <c r="Y518" s="70"/>
      <c r="Z518" s="70"/>
      <c r="AA518" s="70"/>
      <c r="AB518" s="190"/>
      <c r="AC518" s="190"/>
      <c r="AD518" s="190"/>
      <c r="AE518" s="190"/>
      <c r="AF518" s="190"/>
      <c r="AG518" s="190"/>
      <c r="AH518" s="190"/>
      <c r="AI518" s="190"/>
      <c r="AJ518" s="190"/>
      <c r="AK518" s="190"/>
      <c r="AL518" s="190"/>
      <c r="AM518" s="190"/>
      <c r="AN518" s="190"/>
      <c r="AO518" s="190"/>
      <c r="AP518" s="190"/>
      <c r="AQ518" s="190"/>
      <c r="AR518" s="190"/>
      <c r="AS518" s="190"/>
      <c r="AT518" s="190"/>
      <c r="AU518" s="190"/>
      <c r="AV518" s="190"/>
      <c r="AW518" s="190"/>
      <c r="AX518" s="190"/>
      <c r="AY518" s="190"/>
      <c r="AZ518" s="190"/>
      <c r="BA518" s="190"/>
      <c r="BB518" s="190"/>
      <c r="BC518" s="194"/>
      <c r="BD518" s="194"/>
      <c r="BE518" s="194"/>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c r="CN518" s="143"/>
      <c r="CO518" s="143"/>
      <c r="CP518" s="143"/>
      <c r="CQ518" s="143"/>
      <c r="CR518" s="143"/>
      <c r="CS518" s="143"/>
      <c r="CT518" s="143"/>
      <c r="CU518" s="143"/>
      <c r="CV518" s="143"/>
      <c r="CW518" s="143"/>
      <c r="CX518" s="143"/>
      <c r="CY518" s="143"/>
      <c r="CZ518" s="143"/>
      <c r="DA518" s="143"/>
      <c r="DB518" s="143"/>
      <c r="DC518" s="143"/>
      <c r="DD518" s="143"/>
      <c r="DE518" s="25"/>
    </row>
    <row r="519" spans="1:109" s="198" customFormat="1" ht="94.5">
      <c r="A519" s="26">
        <v>66</v>
      </c>
      <c r="B519" s="209" t="s">
        <v>1310</v>
      </c>
      <c r="C519" s="312" t="s">
        <v>2</v>
      </c>
      <c r="D519" s="138" t="s">
        <v>1311</v>
      </c>
      <c r="E519" s="312"/>
      <c r="F519" s="109"/>
      <c r="G519" s="133" t="s">
        <v>1311</v>
      </c>
      <c r="H519" s="311" t="s">
        <v>1317</v>
      </c>
      <c r="I519" s="312"/>
      <c r="J519" s="312"/>
      <c r="K519" s="312" t="s">
        <v>26</v>
      </c>
      <c r="L519" s="139" t="s">
        <v>42</v>
      </c>
      <c r="M519" s="26"/>
      <c r="N519" s="26" t="s">
        <v>36</v>
      </c>
      <c r="O519" s="26"/>
      <c r="P519" s="26"/>
      <c r="Q519" s="26"/>
      <c r="R519" s="26"/>
      <c r="S519" s="26"/>
      <c r="T519" s="26"/>
      <c r="U519" s="26"/>
      <c r="V519" s="26"/>
      <c r="W519" s="189">
        <f t="shared" si="6"/>
        <v>1</v>
      </c>
      <c r="X519" s="70"/>
      <c r="Y519" s="70"/>
      <c r="Z519" s="70"/>
      <c r="AA519" s="70"/>
      <c r="AB519" s="190"/>
      <c r="AC519" s="190"/>
      <c r="AD519" s="190"/>
      <c r="AE519" s="190"/>
      <c r="AF519" s="190"/>
      <c r="AG519" s="190"/>
      <c r="AH519" s="190"/>
      <c r="AI519" s="190"/>
      <c r="AJ519" s="190"/>
      <c r="AK519" s="190"/>
      <c r="AL519" s="190"/>
      <c r="AM519" s="190"/>
      <c r="AN519" s="190"/>
      <c r="AO519" s="190"/>
      <c r="AP519" s="190"/>
      <c r="AQ519" s="190"/>
      <c r="AR519" s="190"/>
      <c r="AS519" s="190"/>
      <c r="AT519" s="190"/>
      <c r="AU519" s="190"/>
      <c r="AV519" s="190"/>
      <c r="AW519" s="190"/>
      <c r="AX519" s="190"/>
      <c r="AY519" s="190"/>
      <c r="AZ519" s="190"/>
      <c r="BA519" s="190"/>
      <c r="BB519" s="190"/>
      <c r="BC519" s="190"/>
      <c r="BD519" s="190"/>
      <c r="BE519" s="190"/>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c r="CN519" s="143"/>
      <c r="CO519" s="143"/>
      <c r="CP519" s="143"/>
      <c r="CQ519" s="143"/>
      <c r="CR519" s="143"/>
      <c r="CS519" s="143"/>
      <c r="CT519" s="143"/>
      <c r="CU519" s="143"/>
      <c r="CV519" s="143"/>
      <c r="CW519" s="143"/>
      <c r="CX519" s="143"/>
      <c r="CY519" s="143"/>
      <c r="CZ519" s="143"/>
      <c r="DA519" s="143"/>
      <c r="DB519" s="143"/>
      <c r="DC519" s="143"/>
      <c r="DD519" s="143"/>
      <c r="DE519" s="25"/>
    </row>
    <row r="520" spans="1:109" s="198" customFormat="1" ht="94.5">
      <c r="A520" s="26">
        <v>68</v>
      </c>
      <c r="B520" s="138" t="s">
        <v>1165</v>
      </c>
      <c r="C520" s="312" t="s">
        <v>2</v>
      </c>
      <c r="D520" s="138" t="s">
        <v>1166</v>
      </c>
      <c r="E520" s="312"/>
      <c r="F520" s="109"/>
      <c r="G520" s="138" t="s">
        <v>1166</v>
      </c>
      <c r="H520" s="311" t="s">
        <v>1318</v>
      </c>
      <c r="I520" s="312"/>
      <c r="J520" s="312"/>
      <c r="K520" s="312" t="s">
        <v>26</v>
      </c>
      <c r="L520" s="139" t="s">
        <v>42</v>
      </c>
      <c r="M520" s="26"/>
      <c r="N520" s="26"/>
      <c r="O520" s="26"/>
      <c r="P520" s="26"/>
      <c r="Q520" s="26"/>
      <c r="R520" s="26"/>
      <c r="S520" s="26"/>
      <c r="T520" s="26"/>
      <c r="U520" s="26" t="s">
        <v>36</v>
      </c>
      <c r="V520" s="26"/>
      <c r="W520" s="189">
        <f t="shared" si="6"/>
        <v>1</v>
      </c>
      <c r="X520" s="70"/>
      <c r="Y520" s="70"/>
      <c r="Z520" s="70"/>
      <c r="AA520" s="70"/>
      <c r="AB520" s="190"/>
      <c r="AC520" s="190"/>
      <c r="AD520" s="190"/>
      <c r="AE520" s="190"/>
      <c r="AF520" s="190"/>
      <c r="AG520" s="190"/>
      <c r="AH520" s="190"/>
      <c r="AI520" s="190"/>
      <c r="AJ520" s="190"/>
      <c r="AK520" s="190"/>
      <c r="AL520" s="190"/>
      <c r="AM520" s="190"/>
      <c r="AN520" s="190"/>
      <c r="AO520" s="190"/>
      <c r="AP520" s="190"/>
      <c r="AQ520" s="190"/>
      <c r="AR520" s="190"/>
      <c r="AS520" s="190"/>
      <c r="AT520" s="190"/>
      <c r="AU520" s="190"/>
      <c r="AV520" s="190"/>
      <c r="AW520" s="190"/>
      <c r="AX520" s="190"/>
      <c r="AY520" s="190"/>
      <c r="AZ520" s="190"/>
      <c r="BA520" s="196"/>
      <c r="BB520" s="196"/>
      <c r="BC520" s="190"/>
      <c r="BD520" s="190"/>
      <c r="BE520" s="190"/>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c r="CN520" s="143"/>
      <c r="CO520" s="143"/>
      <c r="CP520" s="143"/>
      <c r="CQ520" s="143"/>
      <c r="CR520" s="143"/>
      <c r="CS520" s="143"/>
      <c r="CT520" s="143"/>
      <c r="CU520" s="143"/>
      <c r="CV520" s="143"/>
      <c r="CW520" s="143"/>
      <c r="CX520" s="143"/>
      <c r="CY520" s="143"/>
      <c r="CZ520" s="143"/>
      <c r="DA520" s="143"/>
      <c r="DB520" s="143"/>
      <c r="DC520" s="143"/>
      <c r="DD520" s="143"/>
      <c r="DE520" s="25"/>
    </row>
    <row r="521" spans="1:109" s="198" customFormat="1" ht="78.75">
      <c r="A521" s="291">
        <v>69</v>
      </c>
      <c r="B521" s="138" t="s">
        <v>1167</v>
      </c>
      <c r="C521" s="312" t="s">
        <v>2</v>
      </c>
      <c r="D521" s="138" t="s">
        <v>1168</v>
      </c>
      <c r="E521" s="312"/>
      <c r="F521" s="109"/>
      <c r="G521" s="138" t="s">
        <v>1168</v>
      </c>
      <c r="H521" s="311" t="s">
        <v>1168</v>
      </c>
      <c r="I521" s="312"/>
      <c r="J521" s="312"/>
      <c r="K521" s="312" t="s">
        <v>26</v>
      </c>
      <c r="L521" s="139" t="s">
        <v>42</v>
      </c>
      <c r="M521" s="26"/>
      <c r="N521" s="26"/>
      <c r="O521" s="26"/>
      <c r="P521" s="26"/>
      <c r="Q521" s="26"/>
      <c r="R521" s="26"/>
      <c r="S521" s="26"/>
      <c r="T521" s="26"/>
      <c r="U521" s="26" t="s">
        <v>36</v>
      </c>
      <c r="V521" s="26"/>
      <c r="W521" s="189">
        <f t="shared" si="6"/>
        <v>1</v>
      </c>
      <c r="X521" s="70"/>
      <c r="Y521" s="70"/>
      <c r="Z521" s="70"/>
      <c r="AA521" s="70"/>
      <c r="AB521" s="190"/>
      <c r="AC521" s="190"/>
      <c r="AD521" s="190"/>
      <c r="AE521" s="190"/>
      <c r="AF521" s="190"/>
      <c r="AG521" s="190"/>
      <c r="AH521" s="190"/>
      <c r="AI521" s="190"/>
      <c r="AJ521" s="190"/>
      <c r="AK521" s="190"/>
      <c r="AL521" s="190"/>
      <c r="AM521" s="190"/>
      <c r="AN521" s="190"/>
      <c r="AO521" s="190"/>
      <c r="AP521" s="190"/>
      <c r="AQ521" s="190"/>
      <c r="AR521" s="190"/>
      <c r="AS521" s="190"/>
      <c r="AT521" s="190"/>
      <c r="AU521" s="190"/>
      <c r="AV521" s="190"/>
      <c r="AW521" s="190"/>
      <c r="AX521" s="190"/>
      <c r="AY521" s="190"/>
      <c r="AZ521" s="190"/>
      <c r="BA521" s="196"/>
      <c r="BB521" s="196"/>
      <c r="BC521" s="190"/>
      <c r="BD521" s="190"/>
      <c r="BE521" s="190"/>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c r="CN521" s="143"/>
      <c r="CO521" s="143"/>
      <c r="CP521" s="143"/>
      <c r="CQ521" s="143"/>
      <c r="CR521" s="143"/>
      <c r="CS521" s="143"/>
      <c r="CT521" s="143"/>
      <c r="CU521" s="143"/>
      <c r="CV521" s="143"/>
      <c r="CW521" s="143"/>
      <c r="CX521" s="143"/>
      <c r="CY521" s="143"/>
      <c r="CZ521" s="143"/>
      <c r="DA521" s="143"/>
      <c r="DB521" s="143"/>
      <c r="DC521" s="143"/>
      <c r="DD521" s="143"/>
      <c r="DE521" s="25"/>
    </row>
    <row r="522" spans="1:109" s="198" customFormat="1" ht="47.25" customHeight="1">
      <c r="A522" s="26">
        <v>71</v>
      </c>
      <c r="B522" s="311" t="s">
        <v>490</v>
      </c>
      <c r="C522" s="312" t="s">
        <v>3</v>
      </c>
      <c r="D522" s="311" t="s">
        <v>491</v>
      </c>
      <c r="E522" s="312" t="s">
        <v>3</v>
      </c>
      <c r="F522" s="312"/>
      <c r="G522" s="311" t="s">
        <v>491</v>
      </c>
      <c r="H522" s="13" t="s">
        <v>858</v>
      </c>
      <c r="I522" s="312" t="s">
        <v>612</v>
      </c>
      <c r="J522" s="312" t="s">
        <v>981</v>
      </c>
      <c r="K522" s="312" t="s">
        <v>26</v>
      </c>
      <c r="L522" s="139" t="s">
        <v>42</v>
      </c>
      <c r="M522" s="26">
        <v>1</v>
      </c>
      <c r="N522" s="26"/>
      <c r="O522" s="26"/>
      <c r="P522" s="26"/>
      <c r="Q522" s="26"/>
      <c r="R522" s="26" t="s">
        <v>36</v>
      </c>
      <c r="S522" s="26"/>
      <c r="T522" s="26"/>
      <c r="U522" s="26"/>
      <c r="V522" s="26"/>
      <c r="W522" s="189">
        <f t="shared" si="6"/>
        <v>1</v>
      </c>
      <c r="X522" s="190"/>
      <c r="Y522" s="190"/>
      <c r="Z522" s="190"/>
      <c r="AA522" s="190"/>
      <c r="AB522" s="190"/>
      <c r="AC522" s="190"/>
      <c r="AD522" s="190"/>
      <c r="AE522" s="190"/>
      <c r="AF522" s="190"/>
      <c r="AG522" s="190"/>
      <c r="AH522" s="190"/>
      <c r="AI522" s="190"/>
      <c r="AJ522" s="190"/>
      <c r="AK522" s="190"/>
      <c r="AL522" s="190"/>
      <c r="AM522" s="190"/>
      <c r="AN522" s="194"/>
      <c r="AO522" s="194"/>
      <c r="AP522" s="194"/>
      <c r="AQ522" s="194"/>
      <c r="AR522" s="194" t="s">
        <v>898</v>
      </c>
      <c r="AS522" s="194"/>
      <c r="AT522" s="190"/>
      <c r="AU522" s="190"/>
      <c r="AV522" s="190"/>
      <c r="AW522" s="190"/>
      <c r="AX522" s="190"/>
      <c r="AY522" s="190"/>
      <c r="AZ522" s="190"/>
      <c r="BA522" s="190"/>
      <c r="BB522" s="190"/>
      <c r="BC522" s="190"/>
      <c r="BD522" s="190"/>
      <c r="BE522" s="190"/>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c r="CN522" s="143"/>
      <c r="CO522" s="143"/>
      <c r="CP522" s="143"/>
      <c r="CQ522" s="143"/>
      <c r="CR522" s="143"/>
      <c r="CS522" s="143"/>
      <c r="CT522" s="143"/>
      <c r="CU522" s="143"/>
      <c r="CV522" s="143"/>
      <c r="CW522" s="143"/>
      <c r="CX522" s="143"/>
      <c r="CY522" s="143"/>
      <c r="CZ522" s="143"/>
      <c r="DA522" s="143"/>
      <c r="DB522" s="143"/>
      <c r="DC522" s="143"/>
      <c r="DD522" s="143"/>
      <c r="DE522" s="197"/>
    </row>
    <row r="523" spans="1:109" s="198" customFormat="1" ht="47.25" customHeight="1">
      <c r="A523" s="26">
        <v>73</v>
      </c>
      <c r="B523" s="311" t="s">
        <v>1170</v>
      </c>
      <c r="C523" s="312" t="s">
        <v>4</v>
      </c>
      <c r="D523" s="311" t="s">
        <v>1171</v>
      </c>
      <c r="E523" s="312" t="s">
        <v>4</v>
      </c>
      <c r="F523" s="284"/>
      <c r="G523" s="311" t="s">
        <v>1171</v>
      </c>
      <c r="H523" s="13" t="s">
        <v>1319</v>
      </c>
      <c r="I523" s="312"/>
      <c r="J523" s="312"/>
      <c r="K523" s="312" t="s">
        <v>26</v>
      </c>
      <c r="L523" s="139" t="s">
        <v>42</v>
      </c>
      <c r="M523" s="26"/>
      <c r="N523" s="26"/>
      <c r="O523" s="26" t="s">
        <v>36</v>
      </c>
      <c r="P523" s="26"/>
      <c r="Q523" s="26"/>
      <c r="R523" s="26"/>
      <c r="S523" s="26"/>
      <c r="T523" s="26"/>
      <c r="U523" s="26"/>
      <c r="V523" s="26"/>
      <c r="W523" s="189">
        <f t="shared" si="6"/>
        <v>1</v>
      </c>
      <c r="X523" s="190"/>
      <c r="Y523" s="190"/>
      <c r="Z523" s="190"/>
      <c r="AA523" s="190"/>
      <c r="AB523" s="190"/>
      <c r="AC523" s="190"/>
      <c r="AD523" s="190"/>
      <c r="AE523" s="190"/>
      <c r="AF523" s="190"/>
      <c r="AG523" s="190"/>
      <c r="AH523" s="190"/>
      <c r="AI523" s="190"/>
      <c r="AJ523" s="190"/>
      <c r="AK523" s="190"/>
      <c r="AL523" s="190"/>
      <c r="AM523" s="190"/>
      <c r="AN523" s="194"/>
      <c r="AO523" s="194"/>
      <c r="AP523" s="194"/>
      <c r="AQ523" s="194"/>
      <c r="AR523" s="194"/>
      <c r="AS523" s="194"/>
      <c r="AT523" s="190"/>
      <c r="AU523" s="190"/>
      <c r="AV523" s="190"/>
      <c r="AW523" s="190"/>
      <c r="AX523" s="190"/>
      <c r="AY523" s="190"/>
      <c r="AZ523" s="190"/>
      <c r="BA523" s="190"/>
      <c r="BB523" s="190"/>
      <c r="BC523" s="190"/>
      <c r="BD523" s="190"/>
      <c r="BE523" s="190"/>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c r="CN523" s="143"/>
      <c r="CO523" s="143"/>
      <c r="CP523" s="143"/>
      <c r="CQ523" s="143"/>
      <c r="CR523" s="143"/>
      <c r="CS523" s="143"/>
      <c r="CT523" s="143"/>
      <c r="CU523" s="143"/>
      <c r="CV523" s="143"/>
      <c r="CW523" s="143"/>
      <c r="CX523" s="143"/>
      <c r="CY523" s="143"/>
      <c r="CZ523" s="143"/>
      <c r="DA523" s="143"/>
      <c r="DB523" s="143"/>
      <c r="DC523" s="143"/>
      <c r="DD523" s="143"/>
      <c r="DE523" s="197"/>
    </row>
    <row r="524" spans="1:109" s="198" customFormat="1" ht="110.25">
      <c r="A524" s="291">
        <v>78</v>
      </c>
      <c r="B524" s="107" t="s">
        <v>1172</v>
      </c>
      <c r="C524" s="76" t="s">
        <v>4</v>
      </c>
      <c r="D524" s="107" t="s">
        <v>1173</v>
      </c>
      <c r="E524" s="115" t="s">
        <v>4</v>
      </c>
      <c r="F524" s="115" t="s">
        <v>36</v>
      </c>
      <c r="G524" s="114" t="s">
        <v>1173</v>
      </c>
      <c r="H524" s="13" t="s">
        <v>1320</v>
      </c>
      <c r="I524" s="312"/>
      <c r="J524" s="312"/>
      <c r="K524" s="312" t="s">
        <v>26</v>
      </c>
      <c r="L524" s="139" t="s">
        <v>42</v>
      </c>
      <c r="M524" s="26"/>
      <c r="N524" s="26"/>
      <c r="O524" s="26"/>
      <c r="P524" s="26"/>
      <c r="Q524" s="26"/>
      <c r="R524" s="26"/>
      <c r="S524" s="26"/>
      <c r="T524" s="26" t="s">
        <v>36</v>
      </c>
      <c r="U524" s="26"/>
      <c r="V524" s="26"/>
      <c r="W524" s="189">
        <f t="shared" si="6"/>
        <v>1</v>
      </c>
      <c r="X524" s="190"/>
      <c r="Y524" s="190"/>
      <c r="Z524" s="190"/>
      <c r="AA524" s="190"/>
      <c r="AB524" s="190"/>
      <c r="AC524" s="190"/>
      <c r="AD524" s="190"/>
      <c r="AE524" s="190"/>
      <c r="AF524" s="190"/>
      <c r="AG524" s="190"/>
      <c r="AH524" s="190"/>
      <c r="AI524" s="190"/>
      <c r="AJ524" s="190"/>
      <c r="AK524" s="190"/>
      <c r="AL524" s="190"/>
      <c r="AM524" s="190"/>
      <c r="AN524" s="194"/>
      <c r="AO524" s="194"/>
      <c r="AP524" s="194"/>
      <c r="AQ524" s="194"/>
      <c r="AR524" s="194"/>
      <c r="AS524" s="194"/>
      <c r="AT524" s="190"/>
      <c r="AU524" s="190"/>
      <c r="AV524" s="190"/>
      <c r="AW524" s="190"/>
      <c r="AX524" s="195"/>
      <c r="AY524" s="195"/>
      <c r="AZ524" s="195"/>
      <c r="BA524" s="190"/>
      <c r="BB524" s="190"/>
      <c r="BC524" s="190"/>
      <c r="BD524" s="190"/>
      <c r="BE524" s="190"/>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c r="CN524" s="143"/>
      <c r="CO524" s="143"/>
      <c r="CP524" s="143"/>
      <c r="CQ524" s="143"/>
      <c r="CR524" s="143"/>
      <c r="CS524" s="143"/>
      <c r="CT524" s="143"/>
      <c r="CU524" s="143"/>
      <c r="CV524" s="143"/>
      <c r="CW524" s="143"/>
      <c r="CX524" s="143"/>
      <c r="CY524" s="143"/>
      <c r="CZ524" s="143"/>
      <c r="DA524" s="143"/>
      <c r="DB524" s="143"/>
      <c r="DC524" s="143"/>
      <c r="DD524" s="143"/>
      <c r="DE524" s="25" t="s">
        <v>1174</v>
      </c>
    </row>
    <row r="525" spans="1:109" s="198" customFormat="1" ht="94.5">
      <c r="A525" s="26">
        <v>80</v>
      </c>
      <c r="B525" s="121" t="s">
        <v>1321</v>
      </c>
      <c r="C525" s="76" t="s">
        <v>2</v>
      </c>
      <c r="D525" s="107" t="s">
        <v>1322</v>
      </c>
      <c r="E525" s="115" t="s">
        <v>4</v>
      </c>
      <c r="F525" s="115"/>
      <c r="G525" s="114" t="s">
        <v>1322</v>
      </c>
      <c r="H525" s="13" t="s">
        <v>1328</v>
      </c>
      <c r="I525" s="312"/>
      <c r="J525" s="312"/>
      <c r="K525" s="312" t="s">
        <v>26</v>
      </c>
      <c r="L525" s="139" t="s">
        <v>42</v>
      </c>
      <c r="M525" s="26"/>
      <c r="N525" s="26"/>
      <c r="O525" s="26"/>
      <c r="P525" s="26"/>
      <c r="Q525" s="26"/>
      <c r="R525" s="26"/>
      <c r="S525" s="26"/>
      <c r="T525" s="26" t="s">
        <v>36</v>
      </c>
      <c r="U525" s="26"/>
      <c r="V525" s="26"/>
      <c r="W525" s="189">
        <f t="shared" si="6"/>
        <v>1</v>
      </c>
      <c r="X525" s="190"/>
      <c r="Y525" s="190"/>
      <c r="Z525" s="190"/>
      <c r="AA525" s="190"/>
      <c r="AB525" s="190"/>
      <c r="AC525" s="190"/>
      <c r="AD525" s="190"/>
      <c r="AE525" s="190"/>
      <c r="AF525" s="190"/>
      <c r="AG525" s="190"/>
      <c r="AH525" s="190"/>
      <c r="AI525" s="190"/>
      <c r="AJ525" s="190"/>
      <c r="AK525" s="190"/>
      <c r="AL525" s="190"/>
      <c r="AM525" s="190"/>
      <c r="AN525" s="194"/>
      <c r="AO525" s="194"/>
      <c r="AP525" s="194"/>
      <c r="AQ525" s="194"/>
      <c r="AR525" s="194"/>
      <c r="AS525" s="194"/>
      <c r="AT525" s="190"/>
      <c r="AU525" s="190"/>
      <c r="AV525" s="190"/>
      <c r="AW525" s="190"/>
      <c r="AX525" s="195"/>
      <c r="AY525" s="195"/>
      <c r="AZ525" s="195"/>
      <c r="BA525" s="190"/>
      <c r="BB525" s="190"/>
      <c r="BC525" s="190"/>
      <c r="BD525" s="190"/>
      <c r="BE525" s="190"/>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c r="CN525" s="143"/>
      <c r="CO525" s="143"/>
      <c r="CP525" s="143"/>
      <c r="CQ525" s="143"/>
      <c r="CR525" s="143"/>
      <c r="CS525" s="143"/>
      <c r="CT525" s="143"/>
      <c r="CU525" s="143"/>
      <c r="CV525" s="143"/>
      <c r="CW525" s="143"/>
      <c r="CX525" s="143"/>
      <c r="CY525" s="143"/>
      <c r="CZ525" s="143"/>
      <c r="DA525" s="143"/>
      <c r="DB525" s="143"/>
      <c r="DC525" s="143"/>
      <c r="DD525" s="143"/>
      <c r="DE525" s="25" t="s">
        <v>1390</v>
      </c>
    </row>
    <row r="526" spans="1:109" s="198" customFormat="1" ht="110.25">
      <c r="A526" s="291">
        <v>81</v>
      </c>
      <c r="B526" s="121" t="s">
        <v>1323</v>
      </c>
      <c r="C526" s="76" t="s">
        <v>2</v>
      </c>
      <c r="D526" s="107" t="s">
        <v>1324</v>
      </c>
      <c r="E526" s="115"/>
      <c r="F526" s="262"/>
      <c r="G526" s="114" t="s">
        <v>1324</v>
      </c>
      <c r="H526" s="13" t="s">
        <v>1330</v>
      </c>
      <c r="I526" s="312"/>
      <c r="J526" s="312"/>
      <c r="K526" s="312" t="s">
        <v>26</v>
      </c>
      <c r="L526" s="139" t="s">
        <v>42</v>
      </c>
      <c r="M526" s="26"/>
      <c r="N526" s="26"/>
      <c r="O526" s="26"/>
      <c r="P526" s="26"/>
      <c r="Q526" s="26"/>
      <c r="R526" s="26"/>
      <c r="S526" s="26"/>
      <c r="T526" s="26" t="s">
        <v>36</v>
      </c>
      <c r="U526" s="26"/>
      <c r="V526" s="26"/>
      <c r="W526" s="189">
        <f t="shared" si="6"/>
        <v>1</v>
      </c>
      <c r="X526" s="190"/>
      <c r="Y526" s="190"/>
      <c r="Z526" s="190"/>
      <c r="AA526" s="190"/>
      <c r="AB526" s="190"/>
      <c r="AC526" s="190"/>
      <c r="AD526" s="190"/>
      <c r="AE526" s="190"/>
      <c r="AF526" s="190"/>
      <c r="AG526" s="190"/>
      <c r="AH526" s="190"/>
      <c r="AI526" s="190"/>
      <c r="AJ526" s="190"/>
      <c r="AK526" s="190"/>
      <c r="AL526" s="190"/>
      <c r="AM526" s="190"/>
      <c r="AN526" s="194"/>
      <c r="AO526" s="194"/>
      <c r="AP526" s="194"/>
      <c r="AQ526" s="194"/>
      <c r="AR526" s="194"/>
      <c r="AS526" s="194"/>
      <c r="AT526" s="190"/>
      <c r="AU526" s="190"/>
      <c r="AV526" s="190"/>
      <c r="AW526" s="190"/>
      <c r="AX526" s="195"/>
      <c r="AY526" s="195"/>
      <c r="AZ526" s="195"/>
      <c r="BA526" s="190"/>
      <c r="BB526" s="190"/>
      <c r="BC526" s="190"/>
      <c r="BD526" s="190"/>
      <c r="BE526" s="190"/>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c r="CN526" s="143"/>
      <c r="CO526" s="143"/>
      <c r="CP526" s="143"/>
      <c r="CQ526" s="143"/>
      <c r="CR526" s="143"/>
      <c r="CS526" s="143"/>
      <c r="CT526" s="143"/>
      <c r="CU526" s="143"/>
      <c r="CV526" s="143"/>
      <c r="CW526" s="143"/>
      <c r="CX526" s="143"/>
      <c r="CY526" s="143"/>
      <c r="CZ526" s="143"/>
      <c r="DA526" s="143"/>
      <c r="DB526" s="143"/>
      <c r="DC526" s="143"/>
      <c r="DD526" s="143"/>
      <c r="DE526" s="25" t="s">
        <v>1329</v>
      </c>
    </row>
    <row r="527" spans="1:109" s="198" customFormat="1" ht="94.5">
      <c r="A527" s="26">
        <v>82</v>
      </c>
      <c r="B527" s="121" t="s">
        <v>1325</v>
      </c>
      <c r="C527" s="76" t="s">
        <v>2</v>
      </c>
      <c r="D527" s="107" t="s">
        <v>1326</v>
      </c>
      <c r="E527" s="115"/>
      <c r="F527" s="262"/>
      <c r="G527" s="114" t="s">
        <v>1326</v>
      </c>
      <c r="H527" s="13" t="s">
        <v>1332</v>
      </c>
      <c r="I527" s="312"/>
      <c r="J527" s="312"/>
      <c r="K527" s="312" t="s">
        <v>26</v>
      </c>
      <c r="L527" s="139" t="s">
        <v>42</v>
      </c>
      <c r="M527" s="26"/>
      <c r="N527" s="26"/>
      <c r="O527" s="26"/>
      <c r="P527" s="26"/>
      <c r="Q527" s="26"/>
      <c r="R527" s="26"/>
      <c r="S527" s="26"/>
      <c r="T527" s="26"/>
      <c r="U527" s="26"/>
      <c r="V527" s="26" t="s">
        <v>36</v>
      </c>
      <c r="W527" s="189">
        <f t="shared" si="6"/>
        <v>1</v>
      </c>
      <c r="X527" s="190"/>
      <c r="Y527" s="190"/>
      <c r="Z527" s="190"/>
      <c r="AA527" s="190"/>
      <c r="AB527" s="190"/>
      <c r="AC527" s="190"/>
      <c r="AD527" s="190"/>
      <c r="AE527" s="190"/>
      <c r="AF527" s="190"/>
      <c r="AG527" s="190"/>
      <c r="AH527" s="190"/>
      <c r="AI527" s="190"/>
      <c r="AJ527" s="190"/>
      <c r="AK527" s="190"/>
      <c r="AL527" s="190"/>
      <c r="AM527" s="190"/>
      <c r="AN527" s="194"/>
      <c r="AO527" s="194"/>
      <c r="AP527" s="194"/>
      <c r="AQ527" s="194"/>
      <c r="AR527" s="194"/>
      <c r="AS527" s="194"/>
      <c r="AT527" s="190"/>
      <c r="AU527" s="190"/>
      <c r="AV527" s="190"/>
      <c r="AW527" s="190"/>
      <c r="AX527" s="195"/>
      <c r="AY527" s="195"/>
      <c r="AZ527" s="195"/>
      <c r="BA527" s="190"/>
      <c r="BB527" s="190"/>
      <c r="BC527" s="190"/>
      <c r="BD527" s="190"/>
      <c r="BE527" s="190"/>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c r="CN527" s="143"/>
      <c r="CO527" s="143"/>
      <c r="CP527" s="143"/>
      <c r="CQ527" s="143"/>
      <c r="CR527" s="143"/>
      <c r="CS527" s="143"/>
      <c r="CT527" s="143"/>
      <c r="CU527" s="143"/>
      <c r="CV527" s="143"/>
      <c r="CW527" s="143"/>
      <c r="CX527" s="143"/>
      <c r="CY527" s="143"/>
      <c r="CZ527" s="143"/>
      <c r="DA527" s="143"/>
      <c r="DB527" s="143"/>
      <c r="DC527" s="143"/>
      <c r="DD527" s="143"/>
      <c r="DE527" s="25" t="s">
        <v>1331</v>
      </c>
    </row>
    <row r="528" spans="1:109" s="198" customFormat="1" ht="110.25">
      <c r="A528" s="26">
        <v>86</v>
      </c>
      <c r="B528" s="135" t="s">
        <v>1175</v>
      </c>
      <c r="C528" s="76" t="s">
        <v>4</v>
      </c>
      <c r="D528" s="135" t="s">
        <v>1176</v>
      </c>
      <c r="E528" s="115" t="s">
        <v>4</v>
      </c>
      <c r="F528" s="115" t="s">
        <v>36</v>
      </c>
      <c r="G528" s="106" t="s">
        <v>1176</v>
      </c>
      <c r="H528" s="45" t="s">
        <v>1327</v>
      </c>
      <c r="I528" s="312"/>
      <c r="J528" s="312"/>
      <c r="K528" s="312" t="s">
        <v>26</v>
      </c>
      <c r="L528" s="139" t="s">
        <v>42</v>
      </c>
      <c r="M528" s="26"/>
      <c r="N528" s="26"/>
      <c r="O528" s="26"/>
      <c r="P528" s="26"/>
      <c r="Q528" s="26"/>
      <c r="R528" s="26"/>
      <c r="S528" s="26"/>
      <c r="T528" s="26"/>
      <c r="U528" s="26" t="s">
        <v>36</v>
      </c>
      <c r="V528" s="26"/>
      <c r="W528" s="189">
        <f t="shared" si="6"/>
        <v>1</v>
      </c>
      <c r="X528" s="190"/>
      <c r="Y528" s="190"/>
      <c r="Z528" s="190"/>
      <c r="AA528" s="190"/>
      <c r="AB528" s="190"/>
      <c r="AC528" s="190"/>
      <c r="AD528" s="190"/>
      <c r="AE528" s="190"/>
      <c r="AF528" s="190"/>
      <c r="AG528" s="190"/>
      <c r="AH528" s="190"/>
      <c r="AI528" s="190"/>
      <c r="AJ528" s="190"/>
      <c r="AK528" s="190"/>
      <c r="AL528" s="190"/>
      <c r="AM528" s="190"/>
      <c r="AN528" s="194"/>
      <c r="AO528" s="194"/>
      <c r="AP528" s="194"/>
      <c r="AQ528" s="194"/>
      <c r="AR528" s="194"/>
      <c r="AS528" s="194"/>
      <c r="AT528" s="190"/>
      <c r="AU528" s="190"/>
      <c r="AV528" s="190"/>
      <c r="AW528" s="190"/>
      <c r="AX528" s="190"/>
      <c r="AY528" s="190"/>
      <c r="AZ528" s="190"/>
      <c r="BA528" s="196"/>
      <c r="BB528" s="196"/>
      <c r="BC528" s="190"/>
      <c r="BD528" s="190"/>
      <c r="BE528" s="190"/>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c r="CN528" s="143"/>
      <c r="CO528" s="143"/>
      <c r="CP528" s="143"/>
      <c r="CQ528" s="143"/>
      <c r="CR528" s="143"/>
      <c r="CS528" s="143"/>
      <c r="CT528" s="143"/>
      <c r="CU528" s="143"/>
      <c r="CV528" s="143"/>
      <c r="CW528" s="143"/>
      <c r="CX528" s="143"/>
      <c r="CY528" s="143"/>
      <c r="CZ528" s="143"/>
      <c r="DA528" s="143"/>
      <c r="DB528" s="143"/>
      <c r="DC528" s="143"/>
      <c r="DD528" s="143"/>
      <c r="DE528" s="25" t="s">
        <v>1169</v>
      </c>
    </row>
    <row r="529" spans="1:109">
      <c r="A529" s="364" t="s">
        <v>493</v>
      </c>
      <c r="B529" s="365"/>
      <c r="C529" s="365"/>
      <c r="D529" s="366"/>
      <c r="E529" s="137" t="s">
        <v>27</v>
      </c>
      <c r="F529" s="137"/>
      <c r="G529" s="137"/>
      <c r="H529" s="137"/>
      <c r="I529" s="137"/>
      <c r="J529" s="312" t="s">
        <v>981</v>
      </c>
      <c r="K529" s="137" t="s">
        <v>27</v>
      </c>
      <c r="L529" s="137" t="s">
        <v>27</v>
      </c>
      <c r="M529" s="137" t="s">
        <v>35</v>
      </c>
      <c r="N529" s="137" t="s">
        <v>27</v>
      </c>
      <c r="O529" s="137" t="s">
        <v>27</v>
      </c>
      <c r="P529" s="137" t="s">
        <v>27</v>
      </c>
      <c r="Q529" s="137" t="s">
        <v>27</v>
      </c>
      <c r="R529" s="137" t="s">
        <v>27</v>
      </c>
      <c r="S529" s="137" t="s">
        <v>27</v>
      </c>
      <c r="T529" s="137" t="s">
        <v>27</v>
      </c>
      <c r="U529" s="137" t="s">
        <v>27</v>
      </c>
      <c r="V529" s="137" t="s">
        <v>27</v>
      </c>
      <c r="W529" s="137"/>
      <c r="X529" s="137"/>
      <c r="Y529" s="137"/>
      <c r="Z529" s="13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c r="CN529" s="143"/>
      <c r="CO529" s="143"/>
      <c r="CP529" s="143"/>
      <c r="CQ529" s="143"/>
      <c r="CR529" s="143"/>
      <c r="CS529" s="143"/>
      <c r="CT529" s="143"/>
      <c r="CU529" s="143"/>
      <c r="CV529" s="143"/>
      <c r="CW529" s="143"/>
      <c r="CX529" s="143"/>
      <c r="CY529" s="143"/>
      <c r="CZ529" s="143"/>
      <c r="DA529" s="143"/>
      <c r="DB529" s="143"/>
      <c r="DC529" s="143"/>
      <c r="DD529" s="143"/>
      <c r="DE529" s="143"/>
    </row>
    <row r="530" spans="1:109" s="198" customFormat="1" ht="31.5">
      <c r="A530" s="26">
        <v>87</v>
      </c>
      <c r="B530" s="311" t="s">
        <v>494</v>
      </c>
      <c r="C530" s="312" t="s">
        <v>1</v>
      </c>
      <c r="D530" s="311" t="s">
        <v>495</v>
      </c>
      <c r="E530" s="312" t="s">
        <v>3</v>
      </c>
      <c r="F530" s="312"/>
      <c r="G530" s="311" t="s">
        <v>495</v>
      </c>
      <c r="H530" s="13" t="s">
        <v>859</v>
      </c>
      <c r="I530" s="312" t="s">
        <v>612</v>
      </c>
      <c r="J530" s="312" t="s">
        <v>981</v>
      </c>
      <c r="K530" s="312" t="s">
        <v>26</v>
      </c>
      <c r="L530" s="139" t="s">
        <v>42</v>
      </c>
      <c r="M530" s="26"/>
      <c r="N530" s="26"/>
      <c r="O530" s="26"/>
      <c r="P530" s="26"/>
      <c r="Q530" s="26"/>
      <c r="R530" s="26"/>
      <c r="S530" s="26" t="s">
        <v>36</v>
      </c>
      <c r="T530" s="26"/>
      <c r="U530" s="26"/>
      <c r="V530" s="26"/>
      <c r="W530" s="189">
        <f t="shared" si="6"/>
        <v>1</v>
      </c>
      <c r="X530" s="190"/>
      <c r="Y530" s="190"/>
      <c r="Z530" s="190"/>
      <c r="AA530" s="190"/>
      <c r="AB530" s="190"/>
      <c r="AC530" s="190"/>
      <c r="AD530" s="190"/>
      <c r="AE530" s="190"/>
      <c r="AF530" s="190"/>
      <c r="AG530" s="190"/>
      <c r="AH530" s="190"/>
      <c r="AI530" s="190"/>
      <c r="AJ530" s="190"/>
      <c r="AK530" s="190"/>
      <c r="AL530" s="190"/>
      <c r="AM530" s="190"/>
      <c r="AN530" s="190"/>
      <c r="AO530" s="190"/>
      <c r="AP530" s="190"/>
      <c r="AQ530" s="190"/>
      <c r="AR530" s="190"/>
      <c r="AS530" s="190"/>
      <c r="AT530" s="70"/>
      <c r="AU530" s="70"/>
      <c r="AV530" s="70" t="s">
        <v>898</v>
      </c>
      <c r="AW530" s="70"/>
      <c r="AX530" s="190"/>
      <c r="AY530" s="190"/>
      <c r="AZ530" s="190"/>
      <c r="BA530" s="190"/>
      <c r="BB530" s="190"/>
      <c r="BC530" s="190"/>
      <c r="BD530" s="190"/>
      <c r="BE530" s="190"/>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c r="CN530" s="143"/>
      <c r="CO530" s="143"/>
      <c r="CP530" s="143"/>
      <c r="CQ530" s="143"/>
      <c r="CR530" s="143"/>
      <c r="CS530" s="143"/>
      <c r="CT530" s="143"/>
      <c r="CU530" s="143"/>
      <c r="CV530" s="143"/>
      <c r="CW530" s="143"/>
      <c r="CX530" s="143"/>
      <c r="CY530" s="143"/>
      <c r="CZ530" s="143"/>
      <c r="DA530" s="143"/>
      <c r="DB530" s="143"/>
      <c r="DC530" s="143"/>
      <c r="DD530" s="143"/>
      <c r="DE530" s="197"/>
    </row>
    <row r="531" spans="1:109" s="198" customFormat="1" ht="31.5">
      <c r="A531" s="291">
        <v>88</v>
      </c>
      <c r="B531" s="311" t="s">
        <v>1333</v>
      </c>
      <c r="C531" s="312" t="s">
        <v>1</v>
      </c>
      <c r="D531" s="311" t="s">
        <v>1334</v>
      </c>
      <c r="E531" s="312" t="s">
        <v>3</v>
      </c>
      <c r="F531" s="312"/>
      <c r="G531" s="311" t="s">
        <v>496</v>
      </c>
      <c r="H531" s="311" t="s">
        <v>860</v>
      </c>
      <c r="I531" s="312" t="s">
        <v>612</v>
      </c>
      <c r="J531" s="312" t="s">
        <v>981</v>
      </c>
      <c r="K531" s="312" t="s">
        <v>26</v>
      </c>
      <c r="L531" s="139" t="s">
        <v>42</v>
      </c>
      <c r="M531" s="26"/>
      <c r="N531" s="26"/>
      <c r="O531" s="26"/>
      <c r="P531" s="26"/>
      <c r="Q531" s="26"/>
      <c r="R531" s="26" t="s">
        <v>36</v>
      </c>
      <c r="S531" s="26"/>
      <c r="T531" s="26"/>
      <c r="U531" s="26"/>
      <c r="V531" s="26"/>
      <c r="W531" s="189">
        <f t="shared" si="6"/>
        <v>1</v>
      </c>
      <c r="X531" s="190"/>
      <c r="Y531" s="190"/>
      <c r="Z531" s="190"/>
      <c r="AA531" s="190"/>
      <c r="AB531" s="190"/>
      <c r="AC531" s="190"/>
      <c r="AD531" s="190"/>
      <c r="AE531" s="190"/>
      <c r="AF531" s="190"/>
      <c r="AG531" s="190"/>
      <c r="AH531" s="190"/>
      <c r="AI531" s="190"/>
      <c r="AJ531" s="190"/>
      <c r="AK531" s="190"/>
      <c r="AL531" s="190"/>
      <c r="AM531" s="190"/>
      <c r="AN531" s="194"/>
      <c r="AO531" s="194"/>
      <c r="AP531" s="194"/>
      <c r="AQ531" s="194"/>
      <c r="AR531" s="194"/>
      <c r="AS531" s="194"/>
      <c r="AT531" s="190"/>
      <c r="AU531" s="190"/>
      <c r="AV531" s="190"/>
      <c r="AW531" s="190"/>
      <c r="AX531" s="190"/>
      <c r="AY531" s="190"/>
      <c r="AZ531" s="190"/>
      <c r="BA531" s="190"/>
      <c r="BB531" s="190"/>
      <c r="BC531" s="190"/>
      <c r="BD531" s="190"/>
      <c r="BE531" s="190"/>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c r="CN531" s="143"/>
      <c r="CO531" s="143"/>
      <c r="CP531" s="143"/>
      <c r="CQ531" s="143"/>
      <c r="CR531" s="143"/>
      <c r="CS531" s="143"/>
      <c r="CT531" s="143"/>
      <c r="CU531" s="143"/>
      <c r="CV531" s="143"/>
      <c r="CW531" s="143"/>
      <c r="CX531" s="143"/>
      <c r="CY531" s="143"/>
      <c r="CZ531" s="143"/>
      <c r="DA531" s="143"/>
      <c r="DB531" s="143"/>
      <c r="DC531" s="143"/>
      <c r="DD531" s="143"/>
      <c r="DE531" s="197"/>
    </row>
    <row r="532" spans="1:109" s="198" customFormat="1" ht="31.5">
      <c r="A532" s="26">
        <v>89</v>
      </c>
      <c r="B532" s="311" t="s">
        <v>1177</v>
      </c>
      <c r="C532" s="312" t="s">
        <v>1</v>
      </c>
      <c r="D532" s="311" t="s">
        <v>1178</v>
      </c>
      <c r="E532" s="312" t="s">
        <v>3</v>
      </c>
      <c r="F532" s="284"/>
      <c r="G532" s="311" t="s">
        <v>1178</v>
      </c>
      <c r="H532" s="311" t="s">
        <v>1335</v>
      </c>
      <c r="I532" s="312"/>
      <c r="J532" s="312"/>
      <c r="K532" s="312" t="s">
        <v>26</v>
      </c>
      <c r="L532" s="139" t="s">
        <v>42</v>
      </c>
      <c r="M532" s="26"/>
      <c r="N532" s="26"/>
      <c r="O532" s="26"/>
      <c r="P532" s="26"/>
      <c r="Q532" s="26"/>
      <c r="R532" s="26"/>
      <c r="S532" s="26" t="s">
        <v>36</v>
      </c>
      <c r="T532" s="26"/>
      <c r="U532" s="26"/>
      <c r="V532" s="26"/>
      <c r="W532" s="189">
        <f t="shared" si="6"/>
        <v>1</v>
      </c>
      <c r="X532" s="190"/>
      <c r="Y532" s="190"/>
      <c r="Z532" s="190"/>
      <c r="AA532" s="190"/>
      <c r="AB532" s="190"/>
      <c r="AC532" s="190"/>
      <c r="AD532" s="190"/>
      <c r="AE532" s="190"/>
      <c r="AF532" s="190"/>
      <c r="AG532" s="190"/>
      <c r="AH532" s="190"/>
      <c r="AI532" s="190"/>
      <c r="AJ532" s="190"/>
      <c r="AK532" s="190"/>
      <c r="AL532" s="190"/>
      <c r="AM532" s="190"/>
      <c r="AN532" s="194"/>
      <c r="AO532" s="194"/>
      <c r="AP532" s="194"/>
      <c r="AQ532" s="194"/>
      <c r="AR532" s="194"/>
      <c r="AS532" s="194"/>
      <c r="AT532" s="190"/>
      <c r="AU532" s="190"/>
      <c r="AV532" s="190"/>
      <c r="AW532" s="190"/>
      <c r="AX532" s="190"/>
      <c r="AY532" s="190"/>
      <c r="AZ532" s="190"/>
      <c r="BA532" s="190"/>
      <c r="BB532" s="190"/>
      <c r="BC532" s="190"/>
      <c r="BD532" s="190"/>
      <c r="BE532" s="190"/>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c r="CN532" s="143"/>
      <c r="CO532" s="143"/>
      <c r="CP532" s="143"/>
      <c r="CQ532" s="143"/>
      <c r="CR532" s="143"/>
      <c r="CS532" s="143"/>
      <c r="CT532" s="143"/>
      <c r="CU532" s="143"/>
      <c r="CV532" s="143"/>
      <c r="CW532" s="143"/>
      <c r="CX532" s="143"/>
      <c r="CY532" s="143"/>
      <c r="CZ532" s="143"/>
      <c r="DA532" s="143"/>
      <c r="DB532" s="143"/>
      <c r="DC532" s="143"/>
      <c r="DD532" s="143"/>
      <c r="DE532" s="197"/>
    </row>
    <row r="533" spans="1:109" s="198" customFormat="1" ht="31.5">
      <c r="A533" s="361">
        <v>90</v>
      </c>
      <c r="B533" s="320" t="s">
        <v>1179</v>
      </c>
      <c r="C533" s="320" t="s">
        <v>1</v>
      </c>
      <c r="D533" s="311" t="s">
        <v>1180</v>
      </c>
      <c r="E533" s="312" t="s">
        <v>1</v>
      </c>
      <c r="F533" s="284"/>
      <c r="G533" s="311" t="s">
        <v>1180</v>
      </c>
      <c r="H533" s="288" t="s">
        <v>1336</v>
      </c>
      <c r="I533" s="312"/>
      <c r="J533" s="312"/>
      <c r="K533" s="312" t="s">
        <v>26</v>
      </c>
      <c r="L533" s="139" t="s">
        <v>42</v>
      </c>
      <c r="M533" s="26"/>
      <c r="N533" s="26"/>
      <c r="O533" s="26"/>
      <c r="P533" s="26"/>
      <c r="Q533" s="26"/>
      <c r="R533" s="26" t="s">
        <v>36</v>
      </c>
      <c r="S533" s="26"/>
      <c r="T533" s="26"/>
      <c r="U533" s="26"/>
      <c r="V533" s="26"/>
      <c r="W533" s="189">
        <f t="shared" si="6"/>
        <v>1</v>
      </c>
      <c r="X533" s="190"/>
      <c r="Y533" s="190"/>
      <c r="Z533" s="190"/>
      <c r="AA533" s="190"/>
      <c r="AB533" s="190"/>
      <c r="AC533" s="190"/>
      <c r="AD533" s="190"/>
      <c r="AE533" s="190"/>
      <c r="AF533" s="190"/>
      <c r="AG533" s="190"/>
      <c r="AH533" s="190"/>
      <c r="AI533" s="190"/>
      <c r="AJ533" s="190"/>
      <c r="AK533" s="190"/>
      <c r="AL533" s="190"/>
      <c r="AM533" s="190"/>
      <c r="AN533" s="194"/>
      <c r="AO533" s="194"/>
      <c r="AP533" s="194"/>
      <c r="AQ533" s="194"/>
      <c r="AR533" s="194"/>
      <c r="AS533" s="194"/>
      <c r="AT533" s="190"/>
      <c r="AU533" s="190"/>
      <c r="AV533" s="190"/>
      <c r="AW533" s="190"/>
      <c r="AX533" s="190"/>
      <c r="AY533" s="190"/>
      <c r="AZ533" s="190"/>
      <c r="BA533" s="190"/>
      <c r="BB533" s="190"/>
      <c r="BC533" s="190"/>
      <c r="BD533" s="190"/>
      <c r="BE533" s="190"/>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c r="CN533" s="143"/>
      <c r="CO533" s="143"/>
      <c r="CP533" s="143"/>
      <c r="CQ533" s="143"/>
      <c r="CR533" s="143"/>
      <c r="CS533" s="143"/>
      <c r="CT533" s="143"/>
      <c r="CU533" s="143"/>
      <c r="CV533" s="143"/>
      <c r="CW533" s="143"/>
      <c r="CX533" s="143"/>
      <c r="CY533" s="143"/>
      <c r="CZ533" s="143"/>
      <c r="DA533" s="143"/>
      <c r="DB533" s="143"/>
      <c r="DC533" s="143"/>
      <c r="DD533" s="143"/>
      <c r="DE533" s="197"/>
    </row>
    <row r="534" spans="1:109" s="198" customFormat="1" ht="31.5">
      <c r="A534" s="363"/>
      <c r="B534" s="322"/>
      <c r="C534" s="322"/>
      <c r="D534" s="311" t="s">
        <v>1180</v>
      </c>
      <c r="E534" s="284"/>
      <c r="F534" s="284"/>
      <c r="G534" s="311"/>
      <c r="H534" s="288" t="s">
        <v>1336</v>
      </c>
      <c r="I534" s="312"/>
      <c r="J534" s="312"/>
      <c r="K534" s="312" t="s">
        <v>26</v>
      </c>
      <c r="L534" s="139"/>
      <c r="M534" s="26"/>
      <c r="N534" s="26"/>
      <c r="O534" s="26"/>
      <c r="P534" s="26"/>
      <c r="Q534" s="26"/>
      <c r="R534" s="26"/>
      <c r="S534" s="26"/>
      <c r="T534" s="26"/>
      <c r="U534" s="26"/>
      <c r="V534" s="26" t="s">
        <v>36</v>
      </c>
      <c r="W534" s="189">
        <f t="shared" si="6"/>
        <v>1</v>
      </c>
      <c r="X534" s="190"/>
      <c r="Y534" s="190"/>
      <c r="Z534" s="190"/>
      <c r="AA534" s="190"/>
      <c r="AB534" s="190"/>
      <c r="AC534" s="190"/>
      <c r="AD534" s="190"/>
      <c r="AE534" s="190"/>
      <c r="AF534" s="190"/>
      <c r="AG534" s="190"/>
      <c r="AH534" s="190"/>
      <c r="AI534" s="190"/>
      <c r="AJ534" s="190"/>
      <c r="AK534" s="190"/>
      <c r="AL534" s="190"/>
      <c r="AM534" s="190"/>
      <c r="AN534" s="194"/>
      <c r="AO534" s="194"/>
      <c r="AP534" s="194"/>
      <c r="AQ534" s="194"/>
      <c r="AR534" s="194"/>
      <c r="AS534" s="194"/>
      <c r="AT534" s="190"/>
      <c r="AU534" s="190"/>
      <c r="AV534" s="190"/>
      <c r="AW534" s="190"/>
      <c r="AX534" s="190"/>
      <c r="AY534" s="190"/>
      <c r="AZ534" s="190"/>
      <c r="BA534" s="190"/>
      <c r="BB534" s="190"/>
      <c r="BC534" s="190"/>
      <c r="BD534" s="190"/>
      <c r="BE534" s="190"/>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c r="CN534" s="143"/>
      <c r="CO534" s="143"/>
      <c r="CP534" s="143"/>
      <c r="CQ534" s="143"/>
      <c r="CR534" s="143"/>
      <c r="CS534" s="143"/>
      <c r="CT534" s="143"/>
      <c r="CU534" s="143"/>
      <c r="CV534" s="143"/>
      <c r="CW534" s="143"/>
      <c r="CX534" s="143"/>
      <c r="CY534" s="143"/>
      <c r="CZ534" s="143"/>
      <c r="DA534" s="143"/>
      <c r="DB534" s="143"/>
      <c r="DC534" s="143"/>
      <c r="DD534" s="143"/>
      <c r="DE534" s="197"/>
    </row>
    <row r="535" spans="1:109" s="198" customFormat="1" ht="31.5" customHeight="1">
      <c r="A535" s="361">
        <v>93</v>
      </c>
      <c r="B535" s="352" t="s">
        <v>498</v>
      </c>
      <c r="C535" s="320" t="s">
        <v>1</v>
      </c>
      <c r="D535" s="352" t="s">
        <v>497</v>
      </c>
      <c r="E535" s="320" t="s">
        <v>3</v>
      </c>
      <c r="F535" s="320"/>
      <c r="G535" s="311" t="s">
        <v>862</v>
      </c>
      <c r="H535" s="311" t="s">
        <v>861</v>
      </c>
      <c r="I535" s="312" t="s">
        <v>612</v>
      </c>
      <c r="J535" s="312" t="s">
        <v>981</v>
      </c>
      <c r="K535" s="312" t="s">
        <v>26</v>
      </c>
      <c r="L535" s="139" t="s">
        <v>42</v>
      </c>
      <c r="M535" s="26">
        <v>1</v>
      </c>
      <c r="N535" s="26"/>
      <c r="O535" s="26"/>
      <c r="P535" s="26"/>
      <c r="Q535" s="26"/>
      <c r="R535" s="26"/>
      <c r="S535" s="26"/>
      <c r="T535" s="26"/>
      <c r="U535" s="26" t="s">
        <v>36</v>
      </c>
      <c r="V535" s="26"/>
      <c r="W535" s="189">
        <f t="shared" si="6"/>
        <v>1</v>
      </c>
      <c r="X535" s="199"/>
      <c r="Y535" s="199"/>
      <c r="Z535" s="199"/>
      <c r="AA535" s="199"/>
      <c r="AB535" s="199"/>
      <c r="AC535" s="199"/>
      <c r="AD535" s="199"/>
      <c r="AE535" s="199"/>
      <c r="AF535" s="199"/>
      <c r="AG535" s="199"/>
      <c r="AH535" s="199"/>
      <c r="AI535" s="199"/>
      <c r="AJ535" s="199"/>
      <c r="AK535" s="199"/>
      <c r="AL535" s="199"/>
      <c r="AM535" s="199"/>
      <c r="AN535" s="199"/>
      <c r="AO535" s="199"/>
      <c r="AP535" s="199"/>
      <c r="AQ535" s="199"/>
      <c r="AR535" s="199"/>
      <c r="AS535" s="199"/>
      <c r="AT535" s="199"/>
      <c r="AU535" s="199"/>
      <c r="AV535" s="199"/>
      <c r="AW535" s="199"/>
      <c r="AX535" s="199"/>
      <c r="AY535" s="199"/>
      <c r="AZ535" s="199"/>
      <c r="BA535" s="196" t="s">
        <v>898</v>
      </c>
      <c r="BB535" s="196"/>
      <c r="BC535" s="199"/>
      <c r="BD535" s="199"/>
      <c r="BE535" s="199"/>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c r="CN535" s="143"/>
      <c r="CO535" s="143"/>
      <c r="CP535" s="143"/>
      <c r="CQ535" s="143"/>
      <c r="CR535" s="143"/>
      <c r="CS535" s="143"/>
      <c r="CT535" s="143"/>
      <c r="CU535" s="143"/>
      <c r="CV535" s="143"/>
      <c r="CW535" s="143"/>
      <c r="CX535" s="143"/>
      <c r="CY535" s="143"/>
      <c r="CZ535" s="143"/>
      <c r="DA535" s="143"/>
      <c r="DB535" s="143"/>
      <c r="DC535" s="143"/>
      <c r="DD535" s="143"/>
      <c r="DE535" s="197"/>
    </row>
    <row r="536" spans="1:109" s="198" customFormat="1" ht="47.25">
      <c r="A536" s="363"/>
      <c r="B536" s="354"/>
      <c r="C536" s="322"/>
      <c r="D536" s="354"/>
      <c r="E536" s="322"/>
      <c r="F536" s="322"/>
      <c r="G536" s="311" t="s">
        <v>863</v>
      </c>
      <c r="H536" s="311" t="s">
        <v>864</v>
      </c>
      <c r="I536" s="312" t="s">
        <v>612</v>
      </c>
      <c r="J536" s="312" t="s">
        <v>981</v>
      </c>
      <c r="K536" s="312" t="s">
        <v>26</v>
      </c>
      <c r="L536" s="139" t="s">
        <v>42</v>
      </c>
      <c r="M536" s="26"/>
      <c r="N536" s="26"/>
      <c r="O536" s="26"/>
      <c r="P536" s="26" t="s">
        <v>36</v>
      </c>
      <c r="Q536" s="26"/>
      <c r="R536" s="26"/>
      <c r="S536" s="26"/>
      <c r="T536" s="26"/>
      <c r="U536" s="26"/>
      <c r="V536" s="26"/>
      <c r="W536" s="189">
        <f t="shared" si="6"/>
        <v>1</v>
      </c>
      <c r="X536" s="199"/>
      <c r="Y536" s="199"/>
      <c r="Z536" s="199"/>
      <c r="AA536" s="199"/>
      <c r="AB536" s="199"/>
      <c r="AC536" s="199"/>
      <c r="AD536" s="199"/>
      <c r="AE536" s="192"/>
      <c r="AF536" s="192"/>
      <c r="AG536" s="192"/>
      <c r="AH536" s="192"/>
      <c r="AI536" s="199"/>
      <c r="AJ536" s="199"/>
      <c r="AK536" s="199"/>
      <c r="AL536" s="199"/>
      <c r="AM536" s="199"/>
      <c r="AN536" s="199"/>
      <c r="AO536" s="199"/>
      <c r="AP536" s="199"/>
      <c r="AQ536" s="199"/>
      <c r="AR536" s="199"/>
      <c r="AS536" s="199"/>
      <c r="AT536" s="199"/>
      <c r="AU536" s="199"/>
      <c r="AV536" s="199"/>
      <c r="AW536" s="199"/>
      <c r="AX536" s="199"/>
      <c r="AY536" s="199"/>
      <c r="AZ536" s="199"/>
      <c r="BA536" s="199"/>
      <c r="BB536" s="199"/>
      <c r="BC536" s="199"/>
      <c r="BD536" s="199"/>
      <c r="BE536" s="199"/>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c r="CN536" s="143"/>
      <c r="CO536" s="143"/>
      <c r="CP536" s="143"/>
      <c r="CQ536" s="143"/>
      <c r="CR536" s="143"/>
      <c r="CS536" s="143"/>
      <c r="CT536" s="143"/>
      <c r="CU536" s="143"/>
      <c r="CV536" s="143"/>
      <c r="CW536" s="143"/>
      <c r="CX536" s="143"/>
      <c r="CY536" s="143"/>
      <c r="CZ536" s="143"/>
      <c r="DA536" s="143"/>
      <c r="DB536" s="143"/>
      <c r="DC536" s="143"/>
      <c r="DD536" s="143"/>
      <c r="DE536" s="197"/>
    </row>
    <row r="537" spans="1:109" s="198" customFormat="1" ht="78.75">
      <c r="A537" s="26">
        <v>95</v>
      </c>
      <c r="B537" s="138" t="s">
        <v>1181</v>
      </c>
      <c r="C537" s="312" t="s">
        <v>4</v>
      </c>
      <c r="D537" s="138" t="s">
        <v>1182</v>
      </c>
      <c r="E537" s="312" t="s">
        <v>4</v>
      </c>
      <c r="F537" s="105" t="s">
        <v>36</v>
      </c>
      <c r="G537" s="138" t="s">
        <v>1182</v>
      </c>
      <c r="H537" s="13" t="s">
        <v>1489</v>
      </c>
      <c r="I537" s="312"/>
      <c r="J537" s="312"/>
      <c r="K537" s="312" t="s">
        <v>26</v>
      </c>
      <c r="L537" s="139" t="s">
        <v>42</v>
      </c>
      <c r="M537" s="26"/>
      <c r="N537" s="26"/>
      <c r="O537" s="26"/>
      <c r="P537" s="26"/>
      <c r="Q537" s="26" t="s">
        <v>36</v>
      </c>
      <c r="R537" s="26"/>
      <c r="S537" s="26"/>
      <c r="T537" s="26"/>
      <c r="U537" s="26"/>
      <c r="V537" s="26"/>
      <c r="W537" s="189">
        <f t="shared" si="6"/>
        <v>1</v>
      </c>
      <c r="X537" s="199"/>
      <c r="Y537" s="199"/>
      <c r="Z537" s="199"/>
      <c r="AA537" s="199"/>
      <c r="AB537" s="199"/>
      <c r="AC537" s="199"/>
      <c r="AD537" s="199"/>
      <c r="AE537" s="192"/>
      <c r="AF537" s="192"/>
      <c r="AG537" s="192"/>
      <c r="AH537" s="192"/>
      <c r="AI537" s="199"/>
      <c r="AJ537" s="199"/>
      <c r="AK537" s="199"/>
      <c r="AL537" s="199"/>
      <c r="AM537" s="199"/>
      <c r="AN537" s="199"/>
      <c r="AO537" s="199"/>
      <c r="AP537" s="199"/>
      <c r="AQ537" s="199"/>
      <c r="AR537" s="199"/>
      <c r="AS537" s="199"/>
      <c r="AT537" s="199"/>
      <c r="AU537" s="199"/>
      <c r="AV537" s="199"/>
      <c r="AW537" s="199"/>
      <c r="AX537" s="199"/>
      <c r="AY537" s="199"/>
      <c r="AZ537" s="199"/>
      <c r="BA537" s="199"/>
      <c r="BB537" s="199"/>
      <c r="BC537" s="199"/>
      <c r="BD537" s="199"/>
      <c r="BE537" s="199"/>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c r="CN537" s="143"/>
      <c r="CO537" s="143"/>
      <c r="CP537" s="143"/>
      <c r="CQ537" s="143"/>
      <c r="CR537" s="143"/>
      <c r="CS537" s="143"/>
      <c r="CT537" s="143"/>
      <c r="CU537" s="143"/>
      <c r="CV537" s="143"/>
      <c r="CW537" s="143"/>
      <c r="CX537" s="143"/>
      <c r="CY537" s="143"/>
      <c r="CZ537" s="143"/>
      <c r="DA537" s="143"/>
      <c r="DB537" s="143"/>
      <c r="DC537" s="143"/>
      <c r="DD537" s="143"/>
      <c r="DE537" s="25" t="s">
        <v>1185</v>
      </c>
    </row>
    <row r="538" spans="1:109" s="198" customFormat="1" ht="78.75">
      <c r="A538" s="291">
        <v>96</v>
      </c>
      <c r="B538" s="117" t="s">
        <v>1183</v>
      </c>
      <c r="C538" s="76" t="s">
        <v>4</v>
      </c>
      <c r="D538" s="21" t="s">
        <v>1184</v>
      </c>
      <c r="E538" s="76" t="s">
        <v>4</v>
      </c>
      <c r="F538" s="76" t="s">
        <v>36</v>
      </c>
      <c r="G538" s="21" t="s">
        <v>1184</v>
      </c>
      <c r="H538" s="311" t="s">
        <v>1337</v>
      </c>
      <c r="I538" s="312"/>
      <c r="J538" s="312"/>
      <c r="K538" s="312" t="s">
        <v>26</v>
      </c>
      <c r="L538" s="139" t="s">
        <v>42</v>
      </c>
      <c r="M538" s="26"/>
      <c r="N538" s="26"/>
      <c r="O538" s="26"/>
      <c r="P538" s="26"/>
      <c r="Q538" s="26"/>
      <c r="R538" s="26"/>
      <c r="S538" s="26"/>
      <c r="T538" s="26"/>
      <c r="U538" s="26"/>
      <c r="V538" s="26" t="s">
        <v>36</v>
      </c>
      <c r="W538" s="189">
        <f t="shared" si="6"/>
        <v>1</v>
      </c>
      <c r="X538" s="199"/>
      <c r="Y538" s="199"/>
      <c r="Z538" s="199"/>
      <c r="AA538" s="199"/>
      <c r="AB538" s="199"/>
      <c r="AC538" s="199"/>
      <c r="AD538" s="199"/>
      <c r="AE538" s="192"/>
      <c r="AF538" s="192"/>
      <c r="AG538" s="192"/>
      <c r="AH538" s="192"/>
      <c r="AI538" s="199"/>
      <c r="AJ538" s="199"/>
      <c r="AK538" s="199"/>
      <c r="AL538" s="199"/>
      <c r="AM538" s="199"/>
      <c r="AN538" s="199"/>
      <c r="AO538" s="199"/>
      <c r="AP538" s="199"/>
      <c r="AQ538" s="199"/>
      <c r="AR538" s="199"/>
      <c r="AS538" s="199"/>
      <c r="AT538" s="199"/>
      <c r="AU538" s="199"/>
      <c r="AV538" s="199"/>
      <c r="AW538" s="199"/>
      <c r="AX538" s="199"/>
      <c r="AY538" s="199"/>
      <c r="AZ538" s="199"/>
      <c r="BA538" s="199"/>
      <c r="BB538" s="199"/>
      <c r="BC538" s="194"/>
      <c r="BD538" s="194"/>
      <c r="BE538" s="194"/>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c r="CN538" s="143"/>
      <c r="CO538" s="143"/>
      <c r="CP538" s="143"/>
      <c r="CQ538" s="143"/>
      <c r="CR538" s="143"/>
      <c r="CS538" s="143"/>
      <c r="CT538" s="143"/>
      <c r="CU538" s="143"/>
      <c r="CV538" s="143"/>
      <c r="CW538" s="143"/>
      <c r="CX538" s="143"/>
      <c r="CY538" s="143"/>
      <c r="CZ538" s="143"/>
      <c r="DA538" s="143"/>
      <c r="DB538" s="143"/>
      <c r="DC538" s="143"/>
      <c r="DD538" s="143"/>
      <c r="DE538" s="25" t="s">
        <v>1186</v>
      </c>
    </row>
    <row r="539" spans="1:109">
      <c r="A539" s="364" t="s">
        <v>499</v>
      </c>
      <c r="B539" s="365"/>
      <c r="C539" s="365"/>
      <c r="D539" s="366"/>
      <c r="E539" s="137" t="s">
        <v>27</v>
      </c>
      <c r="F539" s="137"/>
      <c r="G539" s="137"/>
      <c r="H539" s="137"/>
      <c r="I539" s="137"/>
      <c r="J539" s="137"/>
      <c r="K539" s="137" t="s">
        <v>27</v>
      </c>
      <c r="L539" s="137" t="s">
        <v>27</v>
      </c>
      <c r="M539" s="137" t="s">
        <v>555</v>
      </c>
      <c r="N539" s="137" t="s">
        <v>27</v>
      </c>
      <c r="O539" s="137" t="s">
        <v>27</v>
      </c>
      <c r="P539" s="137" t="s">
        <v>27</v>
      </c>
      <c r="Q539" s="137" t="s">
        <v>27</v>
      </c>
      <c r="R539" s="137" t="s">
        <v>27</v>
      </c>
      <c r="S539" s="137" t="s">
        <v>27</v>
      </c>
      <c r="T539" s="137" t="s">
        <v>27</v>
      </c>
      <c r="U539" s="137" t="s">
        <v>27</v>
      </c>
      <c r="V539" s="137" t="s">
        <v>27</v>
      </c>
      <c r="W539" s="137"/>
      <c r="X539" s="137"/>
      <c r="Y539" s="137"/>
      <c r="Z539" s="13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c r="CN539" s="143"/>
      <c r="CO539" s="143"/>
      <c r="CP539" s="143"/>
      <c r="CQ539" s="143"/>
      <c r="CR539" s="143"/>
      <c r="CS539" s="143"/>
      <c r="CT539" s="143"/>
      <c r="CU539" s="143"/>
      <c r="CV539" s="143"/>
      <c r="CW539" s="143"/>
      <c r="CX539" s="143"/>
      <c r="CY539" s="143"/>
      <c r="CZ539" s="143"/>
      <c r="DA539" s="143"/>
      <c r="DB539" s="143"/>
      <c r="DC539" s="143"/>
      <c r="DD539" s="143"/>
      <c r="DE539" s="143"/>
    </row>
    <row r="540" spans="1:109">
      <c r="A540" s="364" t="s">
        <v>500</v>
      </c>
      <c r="B540" s="365"/>
      <c r="C540" s="365"/>
      <c r="D540" s="366"/>
      <c r="E540" s="137" t="s">
        <v>27</v>
      </c>
      <c r="F540" s="137"/>
      <c r="G540" s="137"/>
      <c r="H540" s="137"/>
      <c r="I540" s="137"/>
      <c r="J540" s="137"/>
      <c r="K540" s="137" t="s">
        <v>27</v>
      </c>
      <c r="L540" s="137" t="s">
        <v>27</v>
      </c>
      <c r="M540" s="137" t="s">
        <v>27</v>
      </c>
      <c r="N540" s="137" t="s">
        <v>27</v>
      </c>
      <c r="O540" s="137" t="s">
        <v>27</v>
      </c>
      <c r="P540" s="137" t="s">
        <v>27</v>
      </c>
      <c r="Q540" s="137" t="s">
        <v>27</v>
      </c>
      <c r="R540" s="137" t="s">
        <v>27</v>
      </c>
      <c r="S540" s="137" t="s">
        <v>27</v>
      </c>
      <c r="T540" s="137" t="s">
        <v>27</v>
      </c>
      <c r="U540" s="137" t="s">
        <v>27</v>
      </c>
      <c r="V540" s="137" t="s">
        <v>27</v>
      </c>
      <c r="W540" s="137"/>
      <c r="X540" s="137"/>
      <c r="Y540" s="137"/>
      <c r="Z540" s="13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c r="CN540" s="143"/>
      <c r="CO540" s="143"/>
      <c r="CP540" s="143"/>
      <c r="CQ540" s="143"/>
      <c r="CR540" s="143"/>
      <c r="CS540" s="143"/>
      <c r="CT540" s="143"/>
      <c r="CU540" s="143"/>
      <c r="CV540" s="143"/>
      <c r="CW540" s="143"/>
      <c r="CX540" s="143"/>
      <c r="CY540" s="143"/>
      <c r="CZ540" s="143"/>
      <c r="DA540" s="143"/>
      <c r="DB540" s="143"/>
      <c r="DC540" s="143"/>
      <c r="DD540" s="143"/>
      <c r="DE540" s="143"/>
    </row>
    <row r="541" spans="1:109" s="198" customFormat="1" ht="98.25" customHeight="1">
      <c r="A541" s="361">
        <v>2</v>
      </c>
      <c r="B541" s="352" t="s">
        <v>503</v>
      </c>
      <c r="C541" s="320" t="s">
        <v>1</v>
      </c>
      <c r="D541" s="352" t="s">
        <v>501</v>
      </c>
      <c r="E541" s="320" t="s">
        <v>3</v>
      </c>
      <c r="F541" s="320"/>
      <c r="G541" s="320" t="s">
        <v>501</v>
      </c>
      <c r="H541" s="288" t="s">
        <v>865</v>
      </c>
      <c r="I541" s="312" t="s">
        <v>612</v>
      </c>
      <c r="J541" s="312" t="s">
        <v>981</v>
      </c>
      <c r="K541" s="312" t="s">
        <v>502</v>
      </c>
      <c r="L541" s="139" t="s">
        <v>42</v>
      </c>
      <c r="M541" s="26"/>
      <c r="N541" s="26" t="s">
        <v>36</v>
      </c>
      <c r="O541" s="26"/>
      <c r="P541" s="26"/>
      <c r="Q541" s="14"/>
      <c r="R541" s="14"/>
      <c r="S541" s="14"/>
      <c r="T541" s="14"/>
      <c r="U541" s="14"/>
      <c r="V541" s="14"/>
      <c r="W541" s="189">
        <f t="shared" si="6"/>
        <v>1</v>
      </c>
      <c r="X541" s="70" t="s">
        <v>976</v>
      </c>
      <c r="Y541" s="70" t="s">
        <v>976</v>
      </c>
      <c r="Z541" s="70" t="s">
        <v>976</v>
      </c>
      <c r="AA541" s="70" t="s">
        <v>976</v>
      </c>
      <c r="AB541" s="190"/>
      <c r="AC541" s="190"/>
      <c r="AD541" s="190"/>
      <c r="AE541" s="190"/>
      <c r="AF541" s="190"/>
      <c r="AG541" s="190"/>
      <c r="AH541" s="190"/>
      <c r="AI541" s="190"/>
      <c r="AJ541" s="190"/>
      <c r="AK541" s="190"/>
      <c r="AL541" s="190"/>
      <c r="AM541" s="190"/>
      <c r="AN541" s="190"/>
      <c r="AO541" s="190"/>
      <c r="AP541" s="190"/>
      <c r="AQ541" s="190"/>
      <c r="AR541" s="190"/>
      <c r="AS541" s="190"/>
      <c r="AT541" s="190"/>
      <c r="AU541" s="190"/>
      <c r="AV541" s="190"/>
      <c r="AW541" s="190"/>
      <c r="AX541" s="190"/>
      <c r="AY541" s="190"/>
      <c r="AZ541" s="190"/>
      <c r="BA541" s="190"/>
      <c r="BB541" s="190"/>
      <c r="BC541" s="190"/>
      <c r="BD541" s="190"/>
      <c r="BE541" s="190"/>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c r="CN541" s="143"/>
      <c r="CO541" s="143"/>
      <c r="CP541" s="143"/>
      <c r="CQ541" s="143"/>
      <c r="CR541" s="143"/>
      <c r="CS541" s="143"/>
      <c r="CT541" s="143"/>
      <c r="CU541" s="143"/>
      <c r="CV541" s="143"/>
      <c r="CW541" s="143"/>
      <c r="CX541" s="143"/>
      <c r="CY541" s="143"/>
      <c r="CZ541" s="143"/>
      <c r="DA541" s="143"/>
      <c r="DB541" s="143"/>
      <c r="DC541" s="143"/>
      <c r="DD541" s="143"/>
      <c r="DE541" s="197"/>
    </row>
    <row r="542" spans="1:109" s="198" customFormat="1" ht="94.5">
      <c r="A542" s="362"/>
      <c r="B542" s="353"/>
      <c r="C542" s="321"/>
      <c r="D542" s="353"/>
      <c r="E542" s="321"/>
      <c r="F542" s="321"/>
      <c r="G542" s="321"/>
      <c r="H542" s="288" t="s">
        <v>865</v>
      </c>
      <c r="I542" s="312" t="s">
        <v>612</v>
      </c>
      <c r="J542" s="312" t="s">
        <v>981</v>
      </c>
      <c r="K542" s="312" t="s">
        <v>502</v>
      </c>
      <c r="L542" s="139" t="s">
        <v>42</v>
      </c>
      <c r="M542" s="26"/>
      <c r="N542" s="26"/>
      <c r="O542" s="26"/>
      <c r="P542" s="26"/>
      <c r="Q542" s="25" t="s">
        <v>36</v>
      </c>
      <c r="R542" s="14"/>
      <c r="S542" s="14"/>
      <c r="T542" s="14"/>
      <c r="U542" s="14"/>
      <c r="V542" s="14"/>
      <c r="W542" s="189">
        <f t="shared" si="6"/>
        <v>1</v>
      </c>
      <c r="X542" s="190"/>
      <c r="Y542" s="190"/>
      <c r="Z542" s="190"/>
      <c r="AA542" s="190"/>
      <c r="AB542" s="190"/>
      <c r="AC542" s="190"/>
      <c r="AD542" s="190"/>
      <c r="AE542" s="190"/>
      <c r="AF542" s="190"/>
      <c r="AG542" s="190"/>
      <c r="AH542" s="190"/>
      <c r="AI542" s="193"/>
      <c r="AJ542" s="193"/>
      <c r="AK542" s="193"/>
      <c r="AL542" s="193"/>
      <c r="AM542" s="193"/>
      <c r="AN542" s="190"/>
      <c r="AO542" s="190"/>
      <c r="AP542" s="190"/>
      <c r="AQ542" s="190"/>
      <c r="AR542" s="190"/>
      <c r="AS542" s="190"/>
      <c r="AT542" s="190"/>
      <c r="AU542" s="190"/>
      <c r="AV542" s="190"/>
      <c r="AW542" s="190"/>
      <c r="AX542" s="190"/>
      <c r="AY542" s="190"/>
      <c r="AZ542" s="190"/>
      <c r="BA542" s="190"/>
      <c r="BB542" s="190"/>
      <c r="BC542" s="190"/>
      <c r="BD542" s="190"/>
      <c r="BE542" s="190"/>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c r="CN542" s="143"/>
      <c r="CO542" s="143"/>
      <c r="CP542" s="143"/>
      <c r="CQ542" s="143"/>
      <c r="CR542" s="143"/>
      <c r="CS542" s="143"/>
      <c r="CT542" s="143"/>
      <c r="CU542" s="143"/>
      <c r="CV542" s="143"/>
      <c r="CW542" s="143"/>
      <c r="CX542" s="143"/>
      <c r="CY542" s="143"/>
      <c r="CZ542" s="143"/>
      <c r="DA542" s="143"/>
      <c r="DB542" s="143"/>
      <c r="DC542" s="143"/>
      <c r="DD542" s="143"/>
      <c r="DE542" s="197"/>
    </row>
    <row r="543" spans="1:109" s="198" customFormat="1" ht="94.5">
      <c r="A543" s="363"/>
      <c r="B543" s="354"/>
      <c r="C543" s="322"/>
      <c r="D543" s="354"/>
      <c r="E543" s="322"/>
      <c r="F543" s="322"/>
      <c r="G543" s="322"/>
      <c r="H543" s="288" t="s">
        <v>865</v>
      </c>
      <c r="I543" s="312" t="s">
        <v>612</v>
      </c>
      <c r="J543" s="312" t="s">
        <v>981</v>
      </c>
      <c r="K543" s="312" t="s">
        <v>502</v>
      </c>
      <c r="L543" s="139" t="s">
        <v>42</v>
      </c>
      <c r="M543" s="26"/>
      <c r="N543" s="26"/>
      <c r="O543" s="26"/>
      <c r="P543" s="26"/>
      <c r="Q543" s="14"/>
      <c r="R543" s="14"/>
      <c r="S543" s="14"/>
      <c r="T543" s="14"/>
      <c r="U543" s="25" t="s">
        <v>36</v>
      </c>
      <c r="V543" s="14"/>
      <c r="W543" s="189">
        <f t="shared" si="6"/>
        <v>1</v>
      </c>
      <c r="X543" s="190"/>
      <c r="Y543" s="190"/>
      <c r="Z543" s="190"/>
      <c r="AA543" s="190"/>
      <c r="AB543" s="190"/>
      <c r="AC543" s="190"/>
      <c r="AD543" s="190"/>
      <c r="AE543" s="190"/>
      <c r="AF543" s="190"/>
      <c r="AG543" s="190"/>
      <c r="AH543" s="190"/>
      <c r="AI543" s="190"/>
      <c r="AJ543" s="190"/>
      <c r="AK543" s="190"/>
      <c r="AL543" s="190"/>
      <c r="AM543" s="190"/>
      <c r="AN543" s="190"/>
      <c r="AO543" s="190"/>
      <c r="AP543" s="190"/>
      <c r="AQ543" s="190"/>
      <c r="AR543" s="190"/>
      <c r="AS543" s="190"/>
      <c r="AT543" s="190"/>
      <c r="AU543" s="190"/>
      <c r="AV543" s="190"/>
      <c r="AW543" s="190"/>
      <c r="AX543" s="190"/>
      <c r="AY543" s="190"/>
      <c r="AZ543" s="190"/>
      <c r="BA543" s="196"/>
      <c r="BB543" s="196"/>
      <c r="BC543" s="190"/>
      <c r="BD543" s="190"/>
      <c r="BE543" s="190"/>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c r="CN543" s="143"/>
      <c r="CO543" s="143"/>
      <c r="CP543" s="143"/>
      <c r="CQ543" s="143"/>
      <c r="CR543" s="143"/>
      <c r="CS543" s="143"/>
      <c r="CT543" s="143"/>
      <c r="CU543" s="143"/>
      <c r="CV543" s="143"/>
      <c r="CW543" s="143"/>
      <c r="CX543" s="143"/>
      <c r="CY543" s="143"/>
      <c r="CZ543" s="143"/>
      <c r="DA543" s="143"/>
      <c r="DB543" s="143"/>
      <c r="DC543" s="143"/>
      <c r="DD543" s="143"/>
      <c r="DE543" s="197"/>
    </row>
    <row r="544" spans="1:109" s="198" customFormat="1" ht="91.5" customHeight="1">
      <c r="A544" s="26">
        <v>5</v>
      </c>
      <c r="B544" s="311" t="s">
        <v>505</v>
      </c>
      <c r="C544" s="312" t="s">
        <v>1</v>
      </c>
      <c r="D544" s="288" t="s">
        <v>504</v>
      </c>
      <c r="E544" s="284" t="s">
        <v>1</v>
      </c>
      <c r="F544" s="284"/>
      <c r="G544" s="288" t="s">
        <v>504</v>
      </c>
      <c r="H544" s="288" t="s">
        <v>504</v>
      </c>
      <c r="I544" s="312" t="s">
        <v>612</v>
      </c>
      <c r="J544" s="312" t="s">
        <v>981</v>
      </c>
      <c r="K544" s="312" t="s">
        <v>502</v>
      </c>
      <c r="L544" s="139" t="s">
        <v>42</v>
      </c>
      <c r="M544" s="26"/>
      <c r="N544" s="26" t="s">
        <v>36</v>
      </c>
      <c r="O544" s="26"/>
      <c r="P544" s="26"/>
      <c r="Q544" s="14"/>
      <c r="R544" s="14"/>
      <c r="S544" s="14"/>
      <c r="T544" s="14"/>
      <c r="U544" s="14"/>
      <c r="V544" s="14"/>
      <c r="W544" s="189">
        <f t="shared" si="6"/>
        <v>1</v>
      </c>
      <c r="X544" s="70" t="s">
        <v>976</v>
      </c>
      <c r="Y544" s="70" t="s">
        <v>976</v>
      </c>
      <c r="Z544" s="70" t="s">
        <v>976</v>
      </c>
      <c r="AA544" s="70" t="s">
        <v>976</v>
      </c>
      <c r="AB544" s="190"/>
      <c r="AC544" s="190"/>
      <c r="AD544" s="190"/>
      <c r="AE544" s="190"/>
      <c r="AF544" s="190"/>
      <c r="AG544" s="190"/>
      <c r="AH544" s="190"/>
      <c r="AI544" s="190"/>
      <c r="AJ544" s="190"/>
      <c r="AK544" s="190"/>
      <c r="AL544" s="190"/>
      <c r="AM544" s="190"/>
      <c r="AN544" s="190"/>
      <c r="AO544" s="190"/>
      <c r="AP544" s="190"/>
      <c r="AQ544" s="190"/>
      <c r="AR544" s="190"/>
      <c r="AS544" s="190"/>
      <c r="AT544" s="190"/>
      <c r="AU544" s="190"/>
      <c r="AV544" s="190"/>
      <c r="AW544" s="190"/>
      <c r="AX544" s="190"/>
      <c r="AY544" s="190"/>
      <c r="AZ544" s="190"/>
      <c r="BA544" s="190"/>
      <c r="BB544" s="190"/>
      <c r="BC544" s="190"/>
      <c r="BD544" s="190"/>
      <c r="BE544" s="190"/>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c r="CN544" s="143"/>
      <c r="CO544" s="143"/>
      <c r="CP544" s="143"/>
      <c r="CQ544" s="143"/>
      <c r="CR544" s="143"/>
      <c r="CS544" s="143"/>
      <c r="CT544" s="143"/>
      <c r="CU544" s="143"/>
      <c r="CV544" s="143"/>
      <c r="CW544" s="143"/>
      <c r="CX544" s="143"/>
      <c r="CY544" s="143"/>
      <c r="CZ544" s="143"/>
      <c r="DA544" s="143"/>
      <c r="DB544" s="143"/>
      <c r="DC544" s="143"/>
      <c r="DD544" s="143"/>
      <c r="DE544" s="197"/>
    </row>
    <row r="545" spans="1:109" s="198" customFormat="1" ht="63.75" customHeight="1">
      <c r="A545" s="361">
        <v>8</v>
      </c>
      <c r="B545" s="352" t="s">
        <v>507</v>
      </c>
      <c r="C545" s="320" t="s">
        <v>1</v>
      </c>
      <c r="D545" s="352" t="s">
        <v>506</v>
      </c>
      <c r="E545" s="320" t="s">
        <v>1</v>
      </c>
      <c r="F545" s="320"/>
      <c r="G545" s="320" t="s">
        <v>506</v>
      </c>
      <c r="H545" s="288" t="s">
        <v>866</v>
      </c>
      <c r="I545" s="312" t="s">
        <v>612</v>
      </c>
      <c r="J545" s="312" t="s">
        <v>981</v>
      </c>
      <c r="K545" s="312" t="s">
        <v>502</v>
      </c>
      <c r="L545" s="139" t="s">
        <v>42</v>
      </c>
      <c r="M545" s="26"/>
      <c r="N545" s="26" t="s">
        <v>36</v>
      </c>
      <c r="O545" s="26"/>
      <c r="P545" s="26"/>
      <c r="Q545" s="26"/>
      <c r="R545" s="26"/>
      <c r="S545" s="26"/>
      <c r="T545" s="26"/>
      <c r="U545" s="26"/>
      <c r="V545" s="26"/>
      <c r="W545" s="189">
        <f t="shared" si="6"/>
        <v>1</v>
      </c>
      <c r="X545" s="70" t="s">
        <v>979</v>
      </c>
      <c r="Y545" s="70" t="s">
        <v>979</v>
      </c>
      <c r="Z545" s="70" t="s">
        <v>979</v>
      </c>
      <c r="AA545" s="70" t="s">
        <v>979</v>
      </c>
      <c r="AB545" s="199"/>
      <c r="AC545" s="199"/>
      <c r="AD545" s="199"/>
      <c r="AE545" s="199"/>
      <c r="AF545" s="199"/>
      <c r="AG545" s="199"/>
      <c r="AH545" s="199"/>
      <c r="AI545" s="199"/>
      <c r="AJ545" s="199"/>
      <c r="AK545" s="199"/>
      <c r="AL545" s="199"/>
      <c r="AM545" s="199"/>
      <c r="AN545" s="199"/>
      <c r="AO545" s="199"/>
      <c r="AP545" s="199"/>
      <c r="AQ545" s="199"/>
      <c r="AR545" s="199"/>
      <c r="AS545" s="199"/>
      <c r="AT545" s="199"/>
      <c r="AU545" s="199"/>
      <c r="AV545" s="199"/>
      <c r="AW545" s="199"/>
      <c r="AX545" s="199"/>
      <c r="AY545" s="199"/>
      <c r="AZ545" s="199"/>
      <c r="BA545" s="199"/>
      <c r="BB545" s="199"/>
      <c r="BC545" s="199"/>
      <c r="BD545" s="199"/>
      <c r="BE545" s="199"/>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c r="CN545" s="143"/>
      <c r="CO545" s="143"/>
      <c r="CP545" s="143"/>
      <c r="CQ545" s="143"/>
      <c r="CR545" s="143"/>
      <c r="CS545" s="143"/>
      <c r="CT545" s="143"/>
      <c r="CU545" s="143"/>
      <c r="CV545" s="143"/>
      <c r="CW545" s="143"/>
      <c r="CX545" s="143"/>
      <c r="CY545" s="143"/>
      <c r="CZ545" s="143"/>
      <c r="DA545" s="143"/>
      <c r="DB545" s="143"/>
      <c r="DC545" s="143"/>
      <c r="DD545" s="143"/>
      <c r="DE545" s="197"/>
    </row>
    <row r="546" spans="1:109" s="198" customFormat="1" ht="63.75" customHeight="1">
      <c r="A546" s="362"/>
      <c r="B546" s="353"/>
      <c r="C546" s="321"/>
      <c r="D546" s="353"/>
      <c r="E546" s="321"/>
      <c r="F546" s="321"/>
      <c r="G546" s="321"/>
      <c r="H546" s="288" t="s">
        <v>866</v>
      </c>
      <c r="I546" s="312" t="s">
        <v>612</v>
      </c>
      <c r="J546" s="312" t="s">
        <v>981</v>
      </c>
      <c r="K546" s="312" t="s">
        <v>502</v>
      </c>
      <c r="L546" s="139" t="s">
        <v>42</v>
      </c>
      <c r="M546" s="26"/>
      <c r="N546" s="26"/>
      <c r="O546" s="26"/>
      <c r="P546" s="26" t="s">
        <v>36</v>
      </c>
      <c r="Q546" s="26"/>
      <c r="R546" s="26"/>
      <c r="S546" s="26"/>
      <c r="T546" s="26"/>
      <c r="U546" s="26"/>
      <c r="V546" s="26"/>
      <c r="W546" s="189">
        <f t="shared" ref="W546:W549" si="7">COUNTIF(N546:V546,"x")</f>
        <v>1</v>
      </c>
      <c r="X546" s="199"/>
      <c r="Y546" s="199"/>
      <c r="Z546" s="199"/>
      <c r="AA546" s="199"/>
      <c r="AB546" s="199"/>
      <c r="AC546" s="199"/>
      <c r="AD546" s="199"/>
      <c r="AE546" s="192"/>
      <c r="AF546" s="192"/>
      <c r="AG546" s="192"/>
      <c r="AH546" s="192"/>
      <c r="AI546" s="199"/>
      <c r="AJ546" s="199"/>
      <c r="AK546" s="199"/>
      <c r="AL546" s="199"/>
      <c r="AM546" s="199"/>
      <c r="AN546" s="199"/>
      <c r="AO546" s="199"/>
      <c r="AP546" s="199"/>
      <c r="AQ546" s="199"/>
      <c r="AR546" s="199"/>
      <c r="AS546" s="199"/>
      <c r="AT546" s="199"/>
      <c r="AU546" s="199"/>
      <c r="AV546" s="199"/>
      <c r="AW546" s="199"/>
      <c r="AX546" s="199"/>
      <c r="AY546" s="199"/>
      <c r="AZ546" s="199"/>
      <c r="BA546" s="199"/>
      <c r="BB546" s="199"/>
      <c r="BC546" s="199"/>
      <c r="BD546" s="199"/>
      <c r="BE546" s="199"/>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c r="CN546" s="143"/>
      <c r="CO546" s="143"/>
      <c r="CP546" s="143"/>
      <c r="CQ546" s="143"/>
      <c r="CR546" s="143"/>
      <c r="CS546" s="143"/>
      <c r="CT546" s="143"/>
      <c r="CU546" s="143"/>
      <c r="CV546" s="143"/>
      <c r="CW546" s="143"/>
      <c r="CX546" s="143"/>
      <c r="CY546" s="143"/>
      <c r="CZ546" s="143"/>
      <c r="DA546" s="143"/>
      <c r="DB546" s="143"/>
      <c r="DC546" s="143"/>
      <c r="DD546" s="143"/>
      <c r="DE546" s="197"/>
    </row>
    <row r="547" spans="1:109" s="198" customFormat="1" ht="63.75" customHeight="1">
      <c r="A547" s="362"/>
      <c r="B547" s="353"/>
      <c r="C547" s="321"/>
      <c r="D547" s="353"/>
      <c r="E547" s="321"/>
      <c r="F547" s="321"/>
      <c r="G547" s="321"/>
      <c r="H547" s="288" t="s">
        <v>866</v>
      </c>
      <c r="I547" s="312" t="s">
        <v>612</v>
      </c>
      <c r="J547" s="312" t="s">
        <v>981</v>
      </c>
      <c r="K547" s="312" t="s">
        <v>502</v>
      </c>
      <c r="L547" s="139" t="s">
        <v>42</v>
      </c>
      <c r="M547" s="26"/>
      <c r="N547" s="26"/>
      <c r="O547" s="26"/>
      <c r="P547" s="26"/>
      <c r="Q547" s="26" t="s">
        <v>36</v>
      </c>
      <c r="R547" s="26"/>
      <c r="S547" s="26"/>
      <c r="T547" s="26"/>
      <c r="U547" s="26"/>
      <c r="V547" s="26"/>
      <c r="W547" s="189">
        <f t="shared" si="7"/>
        <v>1</v>
      </c>
      <c r="X547" s="199"/>
      <c r="Y547" s="199"/>
      <c r="Z547" s="199"/>
      <c r="AA547" s="199"/>
      <c r="AB547" s="199"/>
      <c r="AC547" s="199"/>
      <c r="AD547" s="199"/>
      <c r="AE547" s="199"/>
      <c r="AF547" s="199"/>
      <c r="AG547" s="199"/>
      <c r="AH547" s="199"/>
      <c r="AI547" s="193"/>
      <c r="AJ547" s="193"/>
      <c r="AK547" s="193"/>
      <c r="AL547" s="193"/>
      <c r="AM547" s="193"/>
      <c r="AN547" s="199"/>
      <c r="AO547" s="199"/>
      <c r="AP547" s="199"/>
      <c r="AQ547" s="199"/>
      <c r="AR547" s="199"/>
      <c r="AS547" s="199"/>
      <c r="AT547" s="199"/>
      <c r="AU547" s="199"/>
      <c r="AV547" s="199"/>
      <c r="AW547" s="199"/>
      <c r="AX547" s="199"/>
      <c r="AY547" s="199"/>
      <c r="AZ547" s="199"/>
      <c r="BA547" s="199"/>
      <c r="BB547" s="199"/>
      <c r="BC547" s="199"/>
      <c r="BD547" s="199"/>
      <c r="BE547" s="199"/>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c r="CN547" s="143"/>
      <c r="CO547" s="143"/>
      <c r="CP547" s="143"/>
      <c r="CQ547" s="143"/>
      <c r="CR547" s="143"/>
      <c r="CS547" s="143"/>
      <c r="CT547" s="143"/>
      <c r="CU547" s="143"/>
      <c r="CV547" s="143"/>
      <c r="CW547" s="143"/>
      <c r="CX547" s="143"/>
      <c r="CY547" s="143"/>
      <c r="CZ547" s="143"/>
      <c r="DA547" s="143"/>
      <c r="DB547" s="143"/>
      <c r="DC547" s="143"/>
      <c r="DD547" s="143"/>
      <c r="DE547" s="197"/>
    </row>
    <row r="548" spans="1:109" s="198" customFormat="1" ht="63.75" customHeight="1">
      <c r="A548" s="362"/>
      <c r="B548" s="353"/>
      <c r="C548" s="321"/>
      <c r="D548" s="353"/>
      <c r="E548" s="321"/>
      <c r="F548" s="321"/>
      <c r="G548" s="321"/>
      <c r="H548" s="288" t="s">
        <v>866</v>
      </c>
      <c r="I548" s="312" t="s">
        <v>612</v>
      </c>
      <c r="J548" s="312" t="s">
        <v>981</v>
      </c>
      <c r="K548" s="312" t="s">
        <v>502</v>
      </c>
      <c r="L548" s="139" t="s">
        <v>42</v>
      </c>
      <c r="M548" s="26"/>
      <c r="N548" s="26"/>
      <c r="O548" s="26"/>
      <c r="P548" s="26"/>
      <c r="Q548" s="26"/>
      <c r="R548" s="26" t="s">
        <v>36</v>
      </c>
      <c r="S548" s="26"/>
      <c r="T548" s="26"/>
      <c r="U548" s="26"/>
      <c r="V548" s="26"/>
      <c r="W548" s="189">
        <f t="shared" si="7"/>
        <v>1</v>
      </c>
      <c r="X548" s="199"/>
      <c r="Y548" s="199"/>
      <c r="Z548" s="199"/>
      <c r="AA548" s="199"/>
      <c r="AB548" s="199"/>
      <c r="AC548" s="199"/>
      <c r="AD548" s="199"/>
      <c r="AE548" s="199"/>
      <c r="AF548" s="199"/>
      <c r="AG548" s="199"/>
      <c r="AH548" s="199"/>
      <c r="AI548" s="199"/>
      <c r="AJ548" s="199"/>
      <c r="AK548" s="199"/>
      <c r="AL548" s="199"/>
      <c r="AM548" s="199"/>
      <c r="AN548" s="194"/>
      <c r="AO548" s="194"/>
      <c r="AP548" s="194"/>
      <c r="AQ548" s="194"/>
      <c r="AR548" s="194"/>
      <c r="AS548" s="194"/>
      <c r="AT548" s="199"/>
      <c r="AU548" s="199"/>
      <c r="AV548" s="199"/>
      <c r="AW548" s="199"/>
      <c r="AX548" s="199"/>
      <c r="AY548" s="199"/>
      <c r="AZ548" s="199"/>
      <c r="BA548" s="199"/>
      <c r="BB548" s="199"/>
      <c r="BC548" s="199"/>
      <c r="BD548" s="199"/>
      <c r="BE548" s="199"/>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c r="CN548" s="143"/>
      <c r="CO548" s="143"/>
      <c r="CP548" s="143"/>
      <c r="CQ548" s="143"/>
      <c r="CR548" s="143"/>
      <c r="CS548" s="143"/>
      <c r="CT548" s="143"/>
      <c r="CU548" s="143"/>
      <c r="CV548" s="143"/>
      <c r="CW548" s="143"/>
      <c r="CX548" s="143"/>
      <c r="CY548" s="143"/>
      <c r="CZ548" s="143"/>
      <c r="DA548" s="143"/>
      <c r="DB548" s="143"/>
      <c r="DC548" s="143"/>
      <c r="DD548" s="143"/>
      <c r="DE548" s="197"/>
    </row>
    <row r="549" spans="1:109" s="198" customFormat="1" ht="63.75" customHeight="1">
      <c r="A549" s="362"/>
      <c r="B549" s="353"/>
      <c r="C549" s="321"/>
      <c r="D549" s="353"/>
      <c r="E549" s="321"/>
      <c r="F549" s="321"/>
      <c r="G549" s="321"/>
      <c r="H549" s="288" t="s">
        <v>866</v>
      </c>
      <c r="I549" s="312" t="s">
        <v>612</v>
      </c>
      <c r="J549" s="312" t="s">
        <v>981</v>
      </c>
      <c r="K549" s="312" t="s">
        <v>502</v>
      </c>
      <c r="L549" s="139" t="s">
        <v>42</v>
      </c>
      <c r="M549" s="26"/>
      <c r="N549" s="26"/>
      <c r="O549" s="26"/>
      <c r="P549" s="26"/>
      <c r="Q549" s="26"/>
      <c r="R549" s="26"/>
      <c r="S549" s="26"/>
      <c r="T549" s="26" t="s">
        <v>36</v>
      </c>
      <c r="U549" s="26"/>
      <c r="V549" s="26"/>
      <c r="W549" s="189">
        <f t="shared" si="7"/>
        <v>1</v>
      </c>
      <c r="X549" s="199"/>
      <c r="Y549" s="199"/>
      <c r="Z549" s="199"/>
      <c r="AA549" s="199"/>
      <c r="AB549" s="199"/>
      <c r="AC549" s="199"/>
      <c r="AD549" s="199"/>
      <c r="AE549" s="199"/>
      <c r="AF549" s="199"/>
      <c r="AG549" s="199"/>
      <c r="AH549" s="199"/>
      <c r="AI549" s="199"/>
      <c r="AJ549" s="199"/>
      <c r="AK549" s="199"/>
      <c r="AL549" s="199"/>
      <c r="AM549" s="199"/>
      <c r="AN549" s="199"/>
      <c r="AO549" s="199"/>
      <c r="AP549" s="199"/>
      <c r="AQ549" s="199"/>
      <c r="AR549" s="199"/>
      <c r="AS549" s="199"/>
      <c r="AT549" s="199"/>
      <c r="AU549" s="199"/>
      <c r="AV549" s="199"/>
      <c r="AW549" s="199"/>
      <c r="AX549" s="195"/>
      <c r="AY549" s="195"/>
      <c r="AZ549" s="195"/>
      <c r="BA549" s="199"/>
      <c r="BB549" s="199"/>
      <c r="BC549" s="199"/>
      <c r="BD549" s="199"/>
      <c r="BE549" s="199"/>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c r="CN549" s="143"/>
      <c r="CO549" s="143"/>
      <c r="CP549" s="143"/>
      <c r="CQ549" s="143"/>
      <c r="CR549" s="143"/>
      <c r="CS549" s="143"/>
      <c r="CT549" s="143"/>
      <c r="CU549" s="143"/>
      <c r="CV549" s="143"/>
      <c r="CW549" s="143"/>
      <c r="CX549" s="143"/>
      <c r="CY549" s="143"/>
      <c r="CZ549" s="143"/>
      <c r="DA549" s="143"/>
      <c r="DB549" s="143"/>
      <c r="DC549" s="143"/>
      <c r="DD549" s="143"/>
      <c r="DE549" s="197"/>
    </row>
    <row r="550" spans="1:109">
      <c r="A550" s="364" t="s">
        <v>508</v>
      </c>
      <c r="B550" s="365"/>
      <c r="C550" s="365"/>
      <c r="D550" s="366"/>
      <c r="E550" s="137" t="s">
        <v>27</v>
      </c>
      <c r="F550" s="137"/>
      <c r="G550" s="137"/>
      <c r="H550" s="137"/>
      <c r="I550" s="137"/>
      <c r="J550" s="137"/>
      <c r="K550" s="137" t="s">
        <v>27</v>
      </c>
      <c r="L550" s="137" t="s">
        <v>27</v>
      </c>
      <c r="M550" s="137" t="s">
        <v>509</v>
      </c>
      <c r="N550" s="137" t="s">
        <v>27</v>
      </c>
      <c r="O550" s="137" t="s">
        <v>27</v>
      </c>
      <c r="P550" s="137" t="s">
        <v>27</v>
      </c>
      <c r="Q550" s="137" t="s">
        <v>27</v>
      </c>
      <c r="R550" s="137" t="s">
        <v>27</v>
      </c>
      <c r="S550" s="137" t="s">
        <v>27</v>
      </c>
      <c r="T550" s="137" t="s">
        <v>27</v>
      </c>
      <c r="U550" s="137" t="s">
        <v>27</v>
      </c>
      <c r="V550" s="137" t="s">
        <v>27</v>
      </c>
      <c r="W550" s="137"/>
      <c r="X550" s="137"/>
      <c r="Y550" s="137"/>
      <c r="Z550" s="13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c r="CN550" s="143"/>
      <c r="CO550" s="143"/>
      <c r="CP550" s="143"/>
      <c r="CQ550" s="143"/>
      <c r="CR550" s="143"/>
      <c r="CS550" s="143"/>
      <c r="CT550" s="143"/>
      <c r="CU550" s="143"/>
      <c r="CV550" s="143"/>
      <c r="CW550" s="143"/>
      <c r="CX550" s="143"/>
      <c r="CY550" s="143"/>
      <c r="CZ550" s="143"/>
      <c r="DA550" s="143"/>
      <c r="DB550" s="143"/>
      <c r="DC550" s="143"/>
      <c r="DD550" s="143"/>
      <c r="DE550" s="143"/>
    </row>
    <row r="551" spans="1:109" s="198" customFormat="1" ht="36" customHeight="1">
      <c r="A551" s="372">
        <v>11</v>
      </c>
      <c r="B551" s="367" t="s">
        <v>510</v>
      </c>
      <c r="C551" s="376" t="s">
        <v>4</v>
      </c>
      <c r="D551" s="367" t="s">
        <v>511</v>
      </c>
      <c r="E551" s="76" t="s">
        <v>3</v>
      </c>
      <c r="F551" s="76" t="s">
        <v>36</v>
      </c>
      <c r="G551" s="138" t="s">
        <v>511</v>
      </c>
      <c r="H551" s="311" t="s">
        <v>511</v>
      </c>
      <c r="I551" s="312" t="s">
        <v>612</v>
      </c>
      <c r="J551" s="312" t="s">
        <v>981</v>
      </c>
      <c r="K551" s="76" t="s">
        <v>502</v>
      </c>
      <c r="L551" s="145" t="s">
        <v>42</v>
      </c>
      <c r="M551" s="14"/>
      <c r="N551" s="26"/>
      <c r="O551" s="26"/>
      <c r="P551" s="26"/>
      <c r="Q551" s="26"/>
      <c r="R551" s="26"/>
      <c r="S551" s="26"/>
      <c r="T551" s="26"/>
      <c r="U551" s="26"/>
      <c r="V551" s="26"/>
      <c r="W551" s="189">
        <f t="shared" ref="W551:W637" si="8">COUNTIF(N551:V551,"x")</f>
        <v>0</v>
      </c>
      <c r="X551" s="70"/>
      <c r="Y551" s="70"/>
      <c r="Z551" s="70"/>
      <c r="AA551" s="70" t="s">
        <v>978</v>
      </c>
      <c r="AB551" s="190"/>
      <c r="AC551" s="190"/>
      <c r="AD551" s="190"/>
      <c r="AE551" s="190"/>
      <c r="AF551" s="190"/>
      <c r="AG551" s="190"/>
      <c r="AH551" s="190"/>
      <c r="AI551" s="190"/>
      <c r="AJ551" s="190"/>
      <c r="AK551" s="190"/>
      <c r="AL551" s="190"/>
      <c r="AM551" s="190"/>
      <c r="AN551" s="190"/>
      <c r="AO551" s="190"/>
      <c r="AP551" s="190"/>
      <c r="AQ551" s="190"/>
      <c r="AR551" s="190"/>
      <c r="AS551" s="190"/>
      <c r="AT551" s="190"/>
      <c r="AU551" s="190"/>
      <c r="AV551" s="190"/>
      <c r="AW551" s="190"/>
      <c r="AX551" s="190"/>
      <c r="AY551" s="190"/>
      <c r="AZ551" s="190"/>
      <c r="BA551" s="190"/>
      <c r="BB551" s="190"/>
      <c r="BC551" s="190"/>
      <c r="BD551" s="190"/>
      <c r="BE551" s="190"/>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c r="CN551" s="143"/>
      <c r="CO551" s="143"/>
      <c r="CP551" s="143"/>
      <c r="CQ551" s="143"/>
      <c r="CR551" s="143"/>
      <c r="CS551" s="143"/>
      <c r="CT551" s="143"/>
      <c r="CU551" s="143"/>
      <c r="CV551" s="143"/>
      <c r="CW551" s="143"/>
      <c r="CX551" s="143"/>
      <c r="CY551" s="143"/>
      <c r="CZ551" s="143"/>
      <c r="DA551" s="143"/>
      <c r="DB551" s="143"/>
      <c r="DC551" s="143"/>
      <c r="DD551" s="143"/>
      <c r="DE551" s="197"/>
    </row>
    <row r="552" spans="1:109" s="198" customFormat="1" ht="36" customHeight="1">
      <c r="A552" s="370"/>
      <c r="B552" s="368"/>
      <c r="C552" s="377"/>
      <c r="D552" s="368"/>
      <c r="E552" s="299"/>
      <c r="F552" s="299"/>
      <c r="G552" s="297"/>
      <c r="H552" s="311" t="s">
        <v>511</v>
      </c>
      <c r="I552" s="312"/>
      <c r="J552" s="312"/>
      <c r="K552" s="76" t="s">
        <v>502</v>
      </c>
      <c r="L552" s="145"/>
      <c r="M552" s="14"/>
      <c r="N552" s="26"/>
      <c r="O552" s="26" t="s">
        <v>36</v>
      </c>
      <c r="P552" s="26"/>
      <c r="Q552" s="26"/>
      <c r="R552" s="26"/>
      <c r="S552" s="26"/>
      <c r="T552" s="26"/>
      <c r="U552" s="26"/>
      <c r="V552" s="26"/>
      <c r="W552" s="189">
        <f t="shared" si="8"/>
        <v>1</v>
      </c>
      <c r="X552" s="70"/>
      <c r="Y552" s="70"/>
      <c r="Z552" s="70"/>
      <c r="AA552" s="70"/>
      <c r="AB552" s="190"/>
      <c r="AC552" s="190"/>
      <c r="AD552" s="190"/>
      <c r="AE552" s="190"/>
      <c r="AF552" s="190"/>
      <c r="AG552" s="190"/>
      <c r="AH552" s="190"/>
      <c r="AI552" s="190"/>
      <c r="AJ552" s="190"/>
      <c r="AK552" s="190"/>
      <c r="AL552" s="190"/>
      <c r="AM552" s="190"/>
      <c r="AN552" s="190"/>
      <c r="AO552" s="190"/>
      <c r="AP552" s="190"/>
      <c r="AQ552" s="190"/>
      <c r="AR552" s="190"/>
      <c r="AS552" s="190"/>
      <c r="AT552" s="190"/>
      <c r="AU552" s="190"/>
      <c r="AV552" s="190"/>
      <c r="AW552" s="190"/>
      <c r="AX552" s="190"/>
      <c r="AY552" s="190"/>
      <c r="AZ552" s="190"/>
      <c r="BA552" s="190"/>
      <c r="BB552" s="190"/>
      <c r="BC552" s="190"/>
      <c r="BD552" s="190"/>
      <c r="BE552" s="190"/>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c r="CN552" s="143"/>
      <c r="CO552" s="143"/>
      <c r="CP552" s="143"/>
      <c r="CQ552" s="143"/>
      <c r="CR552" s="143"/>
      <c r="CS552" s="143"/>
      <c r="CT552" s="143"/>
      <c r="CU552" s="143"/>
      <c r="CV552" s="143"/>
      <c r="CW552" s="143"/>
      <c r="CX552" s="143"/>
      <c r="CY552" s="143"/>
      <c r="CZ552" s="143"/>
      <c r="DA552" s="143"/>
      <c r="DB552" s="143"/>
      <c r="DC552" s="143"/>
      <c r="DD552" s="143"/>
      <c r="DE552" s="197"/>
    </row>
    <row r="553" spans="1:109" s="198" customFormat="1" ht="36" customHeight="1">
      <c r="A553" s="370"/>
      <c r="B553" s="368"/>
      <c r="C553" s="377"/>
      <c r="D553" s="368"/>
      <c r="E553" s="299"/>
      <c r="F553" s="299"/>
      <c r="G553" s="297"/>
      <c r="H553" s="311" t="s">
        <v>511</v>
      </c>
      <c r="I553" s="312"/>
      <c r="J553" s="312"/>
      <c r="K553" s="76" t="s">
        <v>502</v>
      </c>
      <c r="L553" s="145"/>
      <c r="M553" s="14"/>
      <c r="N553" s="26"/>
      <c r="O553" s="26"/>
      <c r="P553" s="26"/>
      <c r="Q553" s="26" t="s">
        <v>36</v>
      </c>
      <c r="R553" s="26"/>
      <c r="S553" s="26"/>
      <c r="T553" s="26"/>
      <c r="U553" s="26"/>
      <c r="V553" s="26"/>
      <c r="W553" s="189">
        <f t="shared" si="8"/>
        <v>1</v>
      </c>
      <c r="X553" s="70"/>
      <c r="Y553" s="70"/>
      <c r="Z553" s="70"/>
      <c r="AA553" s="70"/>
      <c r="AB553" s="190"/>
      <c r="AC553" s="190"/>
      <c r="AD553" s="190"/>
      <c r="AE553" s="190"/>
      <c r="AF553" s="190"/>
      <c r="AG553" s="190"/>
      <c r="AH553" s="190"/>
      <c r="AI553" s="190"/>
      <c r="AJ553" s="190"/>
      <c r="AK553" s="190"/>
      <c r="AL553" s="190"/>
      <c r="AM553" s="190"/>
      <c r="AN553" s="190"/>
      <c r="AO553" s="190"/>
      <c r="AP553" s="190"/>
      <c r="AQ553" s="190"/>
      <c r="AR553" s="190"/>
      <c r="AS553" s="190"/>
      <c r="AT553" s="190"/>
      <c r="AU553" s="190"/>
      <c r="AV553" s="190"/>
      <c r="AW553" s="190"/>
      <c r="AX553" s="190"/>
      <c r="AY553" s="190"/>
      <c r="AZ553" s="190"/>
      <c r="BA553" s="190"/>
      <c r="BB553" s="190"/>
      <c r="BC553" s="190"/>
      <c r="BD553" s="190"/>
      <c r="BE553" s="190"/>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c r="CN553" s="143"/>
      <c r="CO553" s="143"/>
      <c r="CP553" s="143"/>
      <c r="CQ553" s="143"/>
      <c r="CR553" s="143"/>
      <c r="CS553" s="143"/>
      <c r="CT553" s="143"/>
      <c r="CU553" s="143"/>
      <c r="CV553" s="143"/>
      <c r="CW553" s="143"/>
      <c r="CX553" s="143"/>
      <c r="CY553" s="143"/>
      <c r="CZ553" s="143"/>
      <c r="DA553" s="143"/>
      <c r="DB553" s="143"/>
      <c r="DC553" s="143"/>
      <c r="DD553" s="143"/>
      <c r="DE553" s="197"/>
    </row>
    <row r="554" spans="1:109" s="198" customFormat="1" ht="36" customHeight="1">
      <c r="A554" s="370"/>
      <c r="B554" s="368"/>
      <c r="C554" s="377"/>
      <c r="D554" s="368"/>
      <c r="E554" s="299"/>
      <c r="F554" s="299"/>
      <c r="G554" s="297"/>
      <c r="H554" s="311" t="s">
        <v>511</v>
      </c>
      <c r="I554" s="312"/>
      <c r="J554" s="312"/>
      <c r="K554" s="76" t="s">
        <v>502</v>
      </c>
      <c r="L554" s="145"/>
      <c r="M554" s="14"/>
      <c r="N554" s="26"/>
      <c r="O554" s="26"/>
      <c r="P554" s="26"/>
      <c r="Q554" s="26"/>
      <c r="R554" s="26" t="s">
        <v>36</v>
      </c>
      <c r="S554" s="26"/>
      <c r="T554" s="26"/>
      <c r="U554" s="26"/>
      <c r="V554" s="26"/>
      <c r="W554" s="189">
        <f t="shared" si="8"/>
        <v>1</v>
      </c>
      <c r="X554" s="70"/>
      <c r="Y554" s="70"/>
      <c r="Z554" s="70"/>
      <c r="AA554" s="70"/>
      <c r="AB554" s="190"/>
      <c r="AC554" s="190"/>
      <c r="AD554" s="190"/>
      <c r="AE554" s="190"/>
      <c r="AF554" s="190"/>
      <c r="AG554" s="190"/>
      <c r="AH554" s="190"/>
      <c r="AI554" s="190"/>
      <c r="AJ554" s="190"/>
      <c r="AK554" s="190"/>
      <c r="AL554" s="190"/>
      <c r="AM554" s="190"/>
      <c r="AN554" s="190"/>
      <c r="AO554" s="190"/>
      <c r="AP554" s="190"/>
      <c r="AQ554" s="190"/>
      <c r="AR554" s="190"/>
      <c r="AS554" s="190"/>
      <c r="AT554" s="190"/>
      <c r="AU554" s="190"/>
      <c r="AV554" s="190"/>
      <c r="AW554" s="190"/>
      <c r="AX554" s="190"/>
      <c r="AY554" s="190"/>
      <c r="AZ554" s="190"/>
      <c r="BA554" s="190"/>
      <c r="BB554" s="190"/>
      <c r="BC554" s="190"/>
      <c r="BD554" s="190"/>
      <c r="BE554" s="190"/>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c r="CN554" s="143"/>
      <c r="CO554" s="143"/>
      <c r="CP554" s="143"/>
      <c r="CQ554" s="143"/>
      <c r="CR554" s="143"/>
      <c r="CS554" s="143"/>
      <c r="CT554" s="143"/>
      <c r="CU554" s="143"/>
      <c r="CV554" s="143"/>
      <c r="CW554" s="143"/>
      <c r="CX554" s="143"/>
      <c r="CY554" s="143"/>
      <c r="CZ554" s="143"/>
      <c r="DA554" s="143"/>
      <c r="DB554" s="143"/>
      <c r="DC554" s="143"/>
      <c r="DD554" s="143"/>
      <c r="DE554" s="197"/>
    </row>
    <row r="555" spans="1:109" s="198" customFormat="1" ht="36" customHeight="1">
      <c r="A555" s="370"/>
      <c r="B555" s="368"/>
      <c r="C555" s="377"/>
      <c r="D555" s="368"/>
      <c r="E555" s="299"/>
      <c r="F555" s="299"/>
      <c r="G555" s="297"/>
      <c r="H555" s="311" t="s">
        <v>511</v>
      </c>
      <c r="I555" s="312"/>
      <c r="J555" s="312"/>
      <c r="K555" s="76" t="s">
        <v>502</v>
      </c>
      <c r="L555" s="145"/>
      <c r="M555" s="14"/>
      <c r="N555" s="26"/>
      <c r="O555" s="26"/>
      <c r="P555" s="26"/>
      <c r="Q555" s="26"/>
      <c r="R555" s="26"/>
      <c r="S555" s="26" t="s">
        <v>36</v>
      </c>
      <c r="T555" s="26"/>
      <c r="U555" s="26"/>
      <c r="V555" s="26"/>
      <c r="W555" s="189">
        <f t="shared" si="8"/>
        <v>1</v>
      </c>
      <c r="X555" s="70"/>
      <c r="Y555" s="70"/>
      <c r="Z555" s="70"/>
      <c r="AA555" s="70"/>
      <c r="AB555" s="190"/>
      <c r="AC555" s="190"/>
      <c r="AD555" s="190"/>
      <c r="AE555" s="190"/>
      <c r="AF555" s="190"/>
      <c r="AG555" s="190"/>
      <c r="AH555" s="190"/>
      <c r="AI555" s="190"/>
      <c r="AJ555" s="190"/>
      <c r="AK555" s="190"/>
      <c r="AL555" s="190"/>
      <c r="AM555" s="190"/>
      <c r="AN555" s="190"/>
      <c r="AO555" s="190"/>
      <c r="AP555" s="190"/>
      <c r="AQ555" s="190"/>
      <c r="AR555" s="190"/>
      <c r="AS555" s="190"/>
      <c r="AT555" s="190"/>
      <c r="AU555" s="190"/>
      <c r="AV555" s="190"/>
      <c r="AW555" s="190"/>
      <c r="AX555" s="190"/>
      <c r="AY555" s="190"/>
      <c r="AZ555" s="190"/>
      <c r="BA555" s="190"/>
      <c r="BB555" s="190"/>
      <c r="BC555" s="190"/>
      <c r="BD555" s="190"/>
      <c r="BE555" s="190"/>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c r="CN555" s="143"/>
      <c r="CO555" s="143"/>
      <c r="CP555" s="143"/>
      <c r="CQ555" s="143"/>
      <c r="CR555" s="143"/>
      <c r="CS555" s="143"/>
      <c r="CT555" s="143"/>
      <c r="CU555" s="143"/>
      <c r="CV555" s="143"/>
      <c r="CW555" s="143"/>
      <c r="CX555" s="143"/>
      <c r="CY555" s="143"/>
      <c r="CZ555" s="143"/>
      <c r="DA555" s="143"/>
      <c r="DB555" s="143"/>
      <c r="DC555" s="143"/>
      <c r="DD555" s="143"/>
      <c r="DE555" s="197"/>
    </row>
    <row r="556" spans="1:109" s="198" customFormat="1" ht="36" customHeight="1">
      <c r="A556" s="370"/>
      <c r="B556" s="368"/>
      <c r="C556" s="377"/>
      <c r="D556" s="368"/>
      <c r="E556" s="299"/>
      <c r="F556" s="299"/>
      <c r="G556" s="297"/>
      <c r="H556" s="311" t="s">
        <v>511</v>
      </c>
      <c r="I556" s="312"/>
      <c r="J556" s="312"/>
      <c r="K556" s="76" t="s">
        <v>502</v>
      </c>
      <c r="L556" s="145"/>
      <c r="M556" s="14"/>
      <c r="N556" s="26"/>
      <c r="O556" s="26"/>
      <c r="P556" s="26"/>
      <c r="Q556" s="26"/>
      <c r="R556" s="26"/>
      <c r="S556" s="26"/>
      <c r="T556" s="26" t="s">
        <v>36</v>
      </c>
      <c r="U556" s="26"/>
      <c r="V556" s="26"/>
      <c r="W556" s="189">
        <f t="shared" si="8"/>
        <v>1</v>
      </c>
      <c r="X556" s="70"/>
      <c r="Y556" s="70"/>
      <c r="Z556" s="70"/>
      <c r="AA556" s="70"/>
      <c r="AB556" s="190"/>
      <c r="AC556" s="190"/>
      <c r="AD556" s="190"/>
      <c r="AE556" s="190"/>
      <c r="AF556" s="190"/>
      <c r="AG556" s="190"/>
      <c r="AH556" s="190"/>
      <c r="AI556" s="190"/>
      <c r="AJ556" s="190"/>
      <c r="AK556" s="190"/>
      <c r="AL556" s="190"/>
      <c r="AM556" s="190"/>
      <c r="AN556" s="190"/>
      <c r="AO556" s="190"/>
      <c r="AP556" s="190"/>
      <c r="AQ556" s="190"/>
      <c r="AR556" s="190"/>
      <c r="AS556" s="190"/>
      <c r="AT556" s="190"/>
      <c r="AU556" s="190"/>
      <c r="AV556" s="190"/>
      <c r="AW556" s="190"/>
      <c r="AX556" s="190"/>
      <c r="AY556" s="190"/>
      <c r="AZ556" s="190"/>
      <c r="BA556" s="190"/>
      <c r="BB556" s="190"/>
      <c r="BC556" s="190"/>
      <c r="BD556" s="190"/>
      <c r="BE556" s="190"/>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c r="CN556" s="143"/>
      <c r="CO556" s="143"/>
      <c r="CP556" s="143"/>
      <c r="CQ556" s="143"/>
      <c r="CR556" s="143"/>
      <c r="CS556" s="143"/>
      <c r="CT556" s="143"/>
      <c r="CU556" s="143"/>
      <c r="CV556" s="143"/>
      <c r="CW556" s="143"/>
      <c r="CX556" s="143"/>
      <c r="CY556" s="143"/>
      <c r="CZ556" s="143"/>
      <c r="DA556" s="143"/>
      <c r="DB556" s="143"/>
      <c r="DC556" s="143"/>
      <c r="DD556" s="143"/>
      <c r="DE556" s="197"/>
    </row>
    <row r="557" spans="1:109" s="198" customFormat="1" ht="38.25" customHeight="1">
      <c r="A557" s="372">
        <v>15</v>
      </c>
      <c r="B557" s="352" t="s">
        <v>512</v>
      </c>
      <c r="C557" s="320" t="s">
        <v>1</v>
      </c>
      <c r="D557" s="352" t="s">
        <v>513</v>
      </c>
      <c r="E557" s="320" t="s">
        <v>3</v>
      </c>
      <c r="F557" s="320"/>
      <c r="G557" s="320" t="s">
        <v>513</v>
      </c>
      <c r="H557" s="13" t="s">
        <v>869</v>
      </c>
      <c r="I557" s="312" t="s">
        <v>612</v>
      </c>
      <c r="J557" s="312" t="s">
        <v>981</v>
      </c>
      <c r="K557" s="312" t="s">
        <v>502</v>
      </c>
      <c r="L557" s="139" t="s">
        <v>42</v>
      </c>
      <c r="M557" s="26">
        <v>1</v>
      </c>
      <c r="N557" s="26" t="s">
        <v>36</v>
      </c>
      <c r="O557" s="26"/>
      <c r="P557" s="26"/>
      <c r="Q557" s="26"/>
      <c r="R557" s="26"/>
      <c r="S557" s="26"/>
      <c r="T557" s="26"/>
      <c r="U557" s="26"/>
      <c r="V557" s="26"/>
      <c r="W557" s="189">
        <f t="shared" si="8"/>
        <v>1</v>
      </c>
      <c r="X557" s="70" t="s">
        <v>900</v>
      </c>
      <c r="Y557" s="70"/>
      <c r="Z557" s="70"/>
      <c r="AA557" s="70"/>
      <c r="AB557" s="190"/>
      <c r="AC557" s="190"/>
      <c r="AD557" s="190"/>
      <c r="AE557" s="190"/>
      <c r="AF557" s="190"/>
      <c r="AG557" s="190"/>
      <c r="AH557" s="190"/>
      <c r="AI557" s="190"/>
      <c r="AJ557" s="190"/>
      <c r="AK557" s="190"/>
      <c r="AL557" s="190"/>
      <c r="AM557" s="190"/>
      <c r="AN557" s="190"/>
      <c r="AO557" s="190"/>
      <c r="AP557" s="190"/>
      <c r="AQ557" s="190"/>
      <c r="AR557" s="190"/>
      <c r="AS557" s="190"/>
      <c r="AT557" s="190"/>
      <c r="AU557" s="190"/>
      <c r="AV557" s="190"/>
      <c r="AW557" s="190"/>
      <c r="AX557" s="190"/>
      <c r="AY557" s="190"/>
      <c r="AZ557" s="190"/>
      <c r="BA557" s="190"/>
      <c r="BB557" s="190"/>
      <c r="BC557" s="190"/>
      <c r="BD557" s="190"/>
      <c r="BE557" s="190"/>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c r="CN557" s="143"/>
      <c r="CO557" s="143"/>
      <c r="CP557" s="143"/>
      <c r="CQ557" s="143"/>
      <c r="CR557" s="143"/>
      <c r="CS557" s="143"/>
      <c r="CT557" s="143"/>
      <c r="CU557" s="143"/>
      <c r="CV557" s="143"/>
      <c r="CW557" s="143"/>
      <c r="CX557" s="143"/>
      <c r="CY557" s="143"/>
      <c r="CZ557" s="143"/>
      <c r="DA557" s="143"/>
      <c r="DB557" s="143"/>
      <c r="DC557" s="143"/>
      <c r="DD557" s="143"/>
      <c r="DE557" s="197"/>
    </row>
    <row r="558" spans="1:109" s="198" customFormat="1" ht="38.25" customHeight="1">
      <c r="A558" s="370"/>
      <c r="B558" s="353"/>
      <c r="C558" s="321"/>
      <c r="D558" s="353"/>
      <c r="E558" s="321"/>
      <c r="F558" s="321"/>
      <c r="G558" s="321"/>
      <c r="H558" s="13" t="s">
        <v>867</v>
      </c>
      <c r="I558" s="312" t="s">
        <v>612</v>
      </c>
      <c r="J558" s="312" t="s">
        <v>981</v>
      </c>
      <c r="K558" s="312" t="s">
        <v>502</v>
      </c>
      <c r="L558" s="139" t="s">
        <v>42</v>
      </c>
      <c r="M558" s="26">
        <v>1</v>
      </c>
      <c r="N558" s="26"/>
      <c r="O558" s="26" t="s">
        <v>36</v>
      </c>
      <c r="P558" s="26"/>
      <c r="Q558" s="26"/>
      <c r="R558" s="26"/>
      <c r="S558" s="26"/>
      <c r="T558" s="26"/>
      <c r="U558" s="26"/>
      <c r="V558" s="26"/>
      <c r="W558" s="189">
        <f t="shared" si="8"/>
        <v>1</v>
      </c>
      <c r="X558" s="190"/>
      <c r="Y558" s="190"/>
      <c r="Z558" s="190"/>
      <c r="AA558" s="190"/>
      <c r="AB558" s="191"/>
      <c r="AC558" s="191" t="s">
        <v>900</v>
      </c>
      <c r="AD558" s="191"/>
      <c r="AE558" s="190"/>
      <c r="AF558" s="190"/>
      <c r="AG558" s="190"/>
      <c r="AH558" s="190"/>
      <c r="AI558" s="190"/>
      <c r="AJ558" s="190"/>
      <c r="AK558" s="190"/>
      <c r="AL558" s="190"/>
      <c r="AM558" s="190"/>
      <c r="AN558" s="190"/>
      <c r="AO558" s="190"/>
      <c r="AP558" s="190"/>
      <c r="AQ558" s="190"/>
      <c r="AR558" s="190"/>
      <c r="AS558" s="190"/>
      <c r="AT558" s="190"/>
      <c r="AU558" s="190"/>
      <c r="AV558" s="190"/>
      <c r="AW558" s="190"/>
      <c r="AX558" s="190"/>
      <c r="AY558" s="190"/>
      <c r="AZ558" s="190"/>
      <c r="BA558" s="190"/>
      <c r="BB558" s="190"/>
      <c r="BC558" s="190"/>
      <c r="BD558" s="190"/>
      <c r="BE558" s="190"/>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c r="CN558" s="143"/>
      <c r="CO558" s="143"/>
      <c r="CP558" s="143"/>
      <c r="CQ558" s="143"/>
      <c r="CR558" s="143"/>
      <c r="CS558" s="143"/>
      <c r="CT558" s="143"/>
      <c r="CU558" s="143"/>
      <c r="CV558" s="143"/>
      <c r="CW558" s="143"/>
      <c r="CX558" s="143"/>
      <c r="CY558" s="143"/>
      <c r="CZ558" s="143"/>
      <c r="DA558" s="143"/>
      <c r="DB558" s="143"/>
      <c r="DC558" s="143"/>
      <c r="DD558" s="143"/>
      <c r="DE558" s="197"/>
    </row>
    <row r="559" spans="1:109" s="198" customFormat="1" ht="38.25" customHeight="1">
      <c r="A559" s="370"/>
      <c r="B559" s="353"/>
      <c r="C559" s="321"/>
      <c r="D559" s="353"/>
      <c r="E559" s="321"/>
      <c r="F559" s="321"/>
      <c r="G559" s="321"/>
      <c r="H559" s="13" t="s">
        <v>868</v>
      </c>
      <c r="I559" s="312" t="s">
        <v>612</v>
      </c>
      <c r="J559" s="312" t="s">
        <v>981</v>
      </c>
      <c r="K559" s="312" t="s">
        <v>502</v>
      </c>
      <c r="L559" s="139" t="s">
        <v>42</v>
      </c>
      <c r="M559" s="26">
        <v>1</v>
      </c>
      <c r="N559" s="26"/>
      <c r="O559" s="26"/>
      <c r="P559" s="26" t="s">
        <v>36</v>
      </c>
      <c r="Q559" s="26"/>
      <c r="R559" s="26"/>
      <c r="S559" s="26"/>
      <c r="T559" s="26"/>
      <c r="U559" s="26"/>
      <c r="V559" s="26"/>
      <c r="W559" s="189">
        <f t="shared" si="8"/>
        <v>1</v>
      </c>
      <c r="X559" s="190"/>
      <c r="Y559" s="190"/>
      <c r="Z559" s="190"/>
      <c r="AA559" s="190"/>
      <c r="AB559" s="190"/>
      <c r="AC559" s="190"/>
      <c r="AD559" s="190"/>
      <c r="AE559" s="192"/>
      <c r="AF559" s="192" t="s">
        <v>900</v>
      </c>
      <c r="AG559" s="192"/>
      <c r="AH559" s="192"/>
      <c r="AI559" s="190"/>
      <c r="AJ559" s="190"/>
      <c r="AK559" s="190"/>
      <c r="AL559" s="190"/>
      <c r="AM559" s="190"/>
      <c r="AN559" s="190"/>
      <c r="AO559" s="190"/>
      <c r="AP559" s="190"/>
      <c r="AQ559" s="190"/>
      <c r="AR559" s="190"/>
      <c r="AS559" s="190"/>
      <c r="AT559" s="190"/>
      <c r="AU559" s="190"/>
      <c r="AV559" s="190"/>
      <c r="AW559" s="190"/>
      <c r="AX559" s="190"/>
      <c r="AY559" s="190"/>
      <c r="AZ559" s="190"/>
      <c r="BA559" s="190"/>
      <c r="BB559" s="190"/>
      <c r="BC559" s="190"/>
      <c r="BD559" s="190"/>
      <c r="BE559" s="190"/>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c r="CN559" s="143"/>
      <c r="CO559" s="143"/>
      <c r="CP559" s="143"/>
      <c r="CQ559" s="143"/>
      <c r="CR559" s="143"/>
      <c r="CS559" s="143"/>
      <c r="CT559" s="143"/>
      <c r="CU559" s="143"/>
      <c r="CV559" s="143"/>
      <c r="CW559" s="143"/>
      <c r="CX559" s="143"/>
      <c r="CY559" s="143"/>
      <c r="CZ559" s="143"/>
      <c r="DA559" s="143"/>
      <c r="DB559" s="143"/>
      <c r="DC559" s="143"/>
      <c r="DD559" s="143"/>
      <c r="DE559" s="197"/>
    </row>
    <row r="560" spans="1:109" s="198" customFormat="1" ht="74.25" customHeight="1">
      <c r="A560" s="370"/>
      <c r="B560" s="353"/>
      <c r="C560" s="321"/>
      <c r="D560" s="353"/>
      <c r="E560" s="321"/>
      <c r="F560" s="321"/>
      <c r="G560" s="321"/>
      <c r="H560" s="13" t="s">
        <v>1345</v>
      </c>
      <c r="I560" s="312" t="s">
        <v>612</v>
      </c>
      <c r="J560" s="312" t="s">
        <v>981</v>
      </c>
      <c r="K560" s="312" t="s">
        <v>502</v>
      </c>
      <c r="L560" s="139" t="s">
        <v>42</v>
      </c>
      <c r="M560" s="26">
        <v>1</v>
      </c>
      <c r="N560" s="26"/>
      <c r="O560" s="26"/>
      <c r="P560" s="26"/>
      <c r="Q560" s="26" t="s">
        <v>36</v>
      </c>
      <c r="R560" s="26"/>
      <c r="S560" s="26"/>
      <c r="T560" s="26"/>
      <c r="U560" s="26"/>
      <c r="V560" s="26"/>
      <c r="W560" s="189">
        <f t="shared" si="8"/>
        <v>1</v>
      </c>
      <c r="X560" s="190"/>
      <c r="Y560" s="190"/>
      <c r="Z560" s="190"/>
      <c r="AA560" s="190"/>
      <c r="AB560" s="190"/>
      <c r="AC560" s="190"/>
      <c r="AD560" s="190"/>
      <c r="AE560" s="190"/>
      <c r="AF560" s="190"/>
      <c r="AG560" s="190"/>
      <c r="AH560" s="190"/>
      <c r="AI560" s="193"/>
      <c r="AJ560" s="193" t="s">
        <v>900</v>
      </c>
      <c r="AK560" s="193"/>
      <c r="AL560" s="193" t="s">
        <v>900</v>
      </c>
      <c r="AM560" s="193"/>
      <c r="AN560" s="190"/>
      <c r="AO560" s="190"/>
      <c r="AP560" s="190"/>
      <c r="AQ560" s="190"/>
      <c r="AR560" s="190"/>
      <c r="AS560" s="190"/>
      <c r="AT560" s="190"/>
      <c r="AU560" s="190"/>
      <c r="AV560" s="190"/>
      <c r="AW560" s="190"/>
      <c r="AX560" s="190"/>
      <c r="AY560" s="190"/>
      <c r="AZ560" s="190"/>
      <c r="BA560" s="190"/>
      <c r="BB560" s="190"/>
      <c r="BC560" s="190"/>
      <c r="BD560" s="190"/>
      <c r="BE560" s="190"/>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c r="CN560" s="143"/>
      <c r="CO560" s="143"/>
      <c r="CP560" s="143"/>
      <c r="CQ560" s="143"/>
      <c r="CR560" s="143"/>
      <c r="CS560" s="143"/>
      <c r="CT560" s="143"/>
      <c r="CU560" s="143"/>
      <c r="CV560" s="143"/>
      <c r="CW560" s="143"/>
      <c r="CX560" s="143"/>
      <c r="CY560" s="143"/>
      <c r="CZ560" s="143"/>
      <c r="DA560" s="143"/>
      <c r="DB560" s="143"/>
      <c r="DC560" s="143"/>
      <c r="DD560" s="143"/>
      <c r="DE560" s="197"/>
    </row>
    <row r="561" spans="1:109" s="198" customFormat="1" ht="33.75" customHeight="1">
      <c r="A561" s="370"/>
      <c r="B561" s="353"/>
      <c r="C561" s="321"/>
      <c r="D561" s="353"/>
      <c r="E561" s="321"/>
      <c r="F561" s="321"/>
      <c r="G561" s="321"/>
      <c r="H561" s="236" t="s">
        <v>1490</v>
      </c>
      <c r="I561" s="312" t="s">
        <v>612</v>
      </c>
      <c r="J561" s="312" t="s">
        <v>981</v>
      </c>
      <c r="K561" s="312" t="s">
        <v>502</v>
      </c>
      <c r="L561" s="139" t="s">
        <v>42</v>
      </c>
      <c r="M561" s="26">
        <v>1</v>
      </c>
      <c r="N561" s="26"/>
      <c r="O561" s="26"/>
      <c r="P561" s="26"/>
      <c r="Q561" s="26"/>
      <c r="R561" s="26" t="s">
        <v>36</v>
      </c>
      <c r="S561" s="26"/>
      <c r="T561" s="26"/>
      <c r="U561" s="26"/>
      <c r="V561" s="26"/>
      <c r="W561" s="189">
        <f t="shared" si="8"/>
        <v>1</v>
      </c>
      <c r="X561" s="190"/>
      <c r="Y561" s="190"/>
      <c r="Z561" s="190"/>
      <c r="AA561" s="190"/>
      <c r="AB561" s="190"/>
      <c r="AC561" s="190"/>
      <c r="AD561" s="190"/>
      <c r="AE561" s="190"/>
      <c r="AF561" s="190"/>
      <c r="AG561" s="190"/>
      <c r="AH561" s="190"/>
      <c r="AI561" s="190"/>
      <c r="AJ561" s="190"/>
      <c r="AK561" s="190"/>
      <c r="AL561" s="190"/>
      <c r="AM561" s="190"/>
      <c r="AN561" s="194" t="s">
        <v>900</v>
      </c>
      <c r="AO561" s="194"/>
      <c r="AP561" s="194"/>
      <c r="AQ561" s="194"/>
      <c r="AR561" s="194"/>
      <c r="AS561" s="194"/>
      <c r="AT561" s="190"/>
      <c r="AU561" s="190"/>
      <c r="AV561" s="190"/>
      <c r="AW561" s="190"/>
      <c r="AX561" s="190"/>
      <c r="AY561" s="190"/>
      <c r="AZ561" s="190"/>
      <c r="BA561" s="190"/>
      <c r="BB561" s="190"/>
      <c r="BC561" s="190"/>
      <c r="BD561" s="190"/>
      <c r="BE561" s="190"/>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c r="CN561" s="143"/>
      <c r="CO561" s="143"/>
      <c r="CP561" s="143"/>
      <c r="CQ561" s="143"/>
      <c r="CR561" s="143"/>
      <c r="CS561" s="143"/>
      <c r="CT561" s="143"/>
      <c r="CU561" s="143"/>
      <c r="CV561" s="143"/>
      <c r="CW561" s="143"/>
      <c r="CX561" s="143"/>
      <c r="CY561" s="143"/>
      <c r="CZ561" s="143"/>
      <c r="DA561" s="143"/>
      <c r="DB561" s="143"/>
      <c r="DC561" s="143"/>
      <c r="DD561" s="143"/>
      <c r="DE561" s="197"/>
    </row>
    <row r="562" spans="1:109" s="198" customFormat="1" ht="38.25" customHeight="1">
      <c r="A562" s="370"/>
      <c r="B562" s="353"/>
      <c r="C562" s="321"/>
      <c r="D562" s="353"/>
      <c r="E562" s="321"/>
      <c r="F562" s="321"/>
      <c r="G562" s="321"/>
      <c r="H562" s="13" t="s">
        <v>1524</v>
      </c>
      <c r="I562" s="312"/>
      <c r="J562" s="312"/>
      <c r="K562" s="312" t="s">
        <v>502</v>
      </c>
      <c r="L562" s="139" t="s">
        <v>42</v>
      </c>
      <c r="M562" s="26"/>
      <c r="N562" s="26"/>
      <c r="O562" s="26"/>
      <c r="P562" s="26"/>
      <c r="Q562" s="26"/>
      <c r="R562" s="26"/>
      <c r="S562" s="26" t="s">
        <v>36</v>
      </c>
      <c r="T562" s="26"/>
      <c r="U562" s="26"/>
      <c r="V562" s="26"/>
      <c r="W562" s="189">
        <f t="shared" si="8"/>
        <v>1</v>
      </c>
      <c r="X562" s="190"/>
      <c r="Y562" s="190"/>
      <c r="Z562" s="190"/>
      <c r="AA562" s="190"/>
      <c r="AB562" s="190"/>
      <c r="AC562" s="190"/>
      <c r="AD562" s="190"/>
      <c r="AE562" s="190"/>
      <c r="AF562" s="190"/>
      <c r="AG562" s="190"/>
      <c r="AH562" s="190"/>
      <c r="AI562" s="190"/>
      <c r="AJ562" s="190"/>
      <c r="AK562" s="190"/>
      <c r="AL562" s="190"/>
      <c r="AM562" s="190"/>
      <c r="AN562" s="194"/>
      <c r="AO562" s="194"/>
      <c r="AP562" s="194"/>
      <c r="AQ562" s="194"/>
      <c r="AR562" s="194"/>
      <c r="AS562" s="194"/>
      <c r="AT562" s="70" t="s">
        <v>978</v>
      </c>
      <c r="AU562" s="70"/>
      <c r="AV562" s="70"/>
      <c r="AW562" s="70"/>
      <c r="AX562" s="190"/>
      <c r="AY562" s="190"/>
      <c r="AZ562" s="190"/>
      <c r="BA562" s="190"/>
      <c r="BB562" s="190"/>
      <c r="BC562" s="190"/>
      <c r="BD562" s="190"/>
      <c r="BE562" s="190"/>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c r="CN562" s="143"/>
      <c r="CO562" s="143"/>
      <c r="CP562" s="143"/>
      <c r="CQ562" s="143"/>
      <c r="CR562" s="143"/>
      <c r="CS562" s="143"/>
      <c r="CT562" s="143"/>
      <c r="CU562" s="143"/>
      <c r="CV562" s="143"/>
      <c r="CW562" s="143"/>
      <c r="CX562" s="143"/>
      <c r="CY562" s="143"/>
      <c r="CZ562" s="143"/>
      <c r="DA562" s="143"/>
      <c r="DB562" s="143"/>
      <c r="DC562" s="143"/>
      <c r="DD562" s="143"/>
      <c r="DE562" s="197"/>
    </row>
    <row r="563" spans="1:109" s="198" customFormat="1" ht="38.25" customHeight="1">
      <c r="A563" s="371"/>
      <c r="B563" s="354"/>
      <c r="C563" s="322"/>
      <c r="D563" s="354"/>
      <c r="E563" s="322"/>
      <c r="F563" s="322"/>
      <c r="G563" s="322"/>
      <c r="H563" s="13" t="s">
        <v>1527</v>
      </c>
      <c r="I563" s="312" t="s">
        <v>612</v>
      </c>
      <c r="J563" s="312" t="s">
        <v>981</v>
      </c>
      <c r="K563" s="312" t="s">
        <v>502</v>
      </c>
      <c r="L563" s="139" t="s">
        <v>42</v>
      </c>
      <c r="M563" s="26">
        <v>1</v>
      </c>
      <c r="N563" s="26"/>
      <c r="O563" s="26"/>
      <c r="P563" s="26"/>
      <c r="Q563" s="26"/>
      <c r="R563" s="26"/>
      <c r="S563" s="26"/>
      <c r="T563" s="26"/>
      <c r="U563" s="26" t="s">
        <v>36</v>
      </c>
      <c r="V563" s="26"/>
      <c r="W563" s="189">
        <f t="shared" si="8"/>
        <v>1</v>
      </c>
      <c r="X563" s="190"/>
      <c r="Y563" s="190"/>
      <c r="Z563" s="190"/>
      <c r="AA563" s="190"/>
      <c r="AB563" s="190"/>
      <c r="AC563" s="190"/>
      <c r="AD563" s="190"/>
      <c r="AE563" s="190"/>
      <c r="AF563" s="190"/>
      <c r="AG563" s="190"/>
      <c r="AH563" s="190"/>
      <c r="AI563" s="190"/>
      <c r="AJ563" s="190"/>
      <c r="AK563" s="190"/>
      <c r="AL563" s="190"/>
      <c r="AM563" s="190"/>
      <c r="AN563" s="190"/>
      <c r="AO563" s="190"/>
      <c r="AP563" s="190"/>
      <c r="AQ563" s="190"/>
      <c r="AR563" s="190"/>
      <c r="AS563" s="190"/>
      <c r="AT563" s="190"/>
      <c r="AU563" s="190"/>
      <c r="AV563" s="190"/>
      <c r="AW563" s="190"/>
      <c r="AX563" s="190"/>
      <c r="AY563" s="190"/>
      <c r="AZ563" s="190"/>
      <c r="BA563" s="196"/>
      <c r="BB563" s="196"/>
      <c r="BC563" s="190"/>
      <c r="BD563" s="190"/>
      <c r="BE563" s="190"/>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c r="CN563" s="143"/>
      <c r="CO563" s="143"/>
      <c r="CP563" s="143"/>
      <c r="CQ563" s="143"/>
      <c r="CR563" s="143"/>
      <c r="CS563" s="143"/>
      <c r="CT563" s="143"/>
      <c r="CU563" s="143"/>
      <c r="CV563" s="143"/>
      <c r="CW563" s="143"/>
      <c r="CX563" s="143"/>
      <c r="CY563" s="143"/>
      <c r="CZ563" s="143"/>
      <c r="DA563" s="143"/>
      <c r="DB563" s="143"/>
      <c r="DC563" s="143"/>
      <c r="DD563" s="143"/>
      <c r="DE563" s="197"/>
    </row>
    <row r="564" spans="1:109" s="198" customFormat="1" ht="33.75" customHeight="1">
      <c r="A564" s="361">
        <v>18</v>
      </c>
      <c r="B564" s="352" t="s">
        <v>514</v>
      </c>
      <c r="C564" s="320" t="s">
        <v>1</v>
      </c>
      <c r="D564" s="352" t="s">
        <v>515</v>
      </c>
      <c r="E564" s="320" t="s">
        <v>3</v>
      </c>
      <c r="F564" s="320"/>
      <c r="G564" s="320" t="s">
        <v>515</v>
      </c>
      <c r="H564" s="13" t="s">
        <v>870</v>
      </c>
      <c r="I564" s="312" t="s">
        <v>612</v>
      </c>
      <c r="J564" s="312" t="s">
        <v>981</v>
      </c>
      <c r="K564" s="312" t="s">
        <v>502</v>
      </c>
      <c r="L564" s="139" t="s">
        <v>42</v>
      </c>
      <c r="M564" s="26">
        <v>1</v>
      </c>
      <c r="N564" s="26" t="s">
        <v>36</v>
      </c>
      <c r="O564" s="26"/>
      <c r="P564" s="26"/>
      <c r="Q564" s="26"/>
      <c r="R564" s="26"/>
      <c r="S564" s="26"/>
      <c r="T564" s="26"/>
      <c r="U564" s="26"/>
      <c r="V564" s="26"/>
      <c r="W564" s="189">
        <f t="shared" si="8"/>
        <v>1</v>
      </c>
      <c r="X564" s="70"/>
      <c r="Y564" s="70" t="s">
        <v>900</v>
      </c>
      <c r="Z564" s="70"/>
      <c r="AA564" s="70"/>
      <c r="AB564" s="190"/>
      <c r="AC564" s="190"/>
      <c r="AD564" s="190"/>
      <c r="AE564" s="190"/>
      <c r="AF564" s="190"/>
      <c r="AG564" s="190"/>
      <c r="AH564" s="190"/>
      <c r="AI564" s="190"/>
      <c r="AJ564" s="190"/>
      <c r="AK564" s="190"/>
      <c r="AL564" s="190"/>
      <c r="AM564" s="190"/>
      <c r="AN564" s="190"/>
      <c r="AO564" s="190"/>
      <c r="AP564" s="190"/>
      <c r="AQ564" s="190"/>
      <c r="AR564" s="190"/>
      <c r="AS564" s="190"/>
      <c r="AT564" s="190"/>
      <c r="AU564" s="190"/>
      <c r="AV564" s="190"/>
      <c r="AW564" s="190"/>
      <c r="AX564" s="190"/>
      <c r="AY564" s="190"/>
      <c r="AZ564" s="190"/>
      <c r="BA564" s="190"/>
      <c r="BB564" s="190"/>
      <c r="BC564" s="190"/>
      <c r="BD564" s="190"/>
      <c r="BE564" s="190"/>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c r="CN564" s="143"/>
      <c r="CO564" s="143"/>
      <c r="CP564" s="143"/>
      <c r="CQ564" s="143"/>
      <c r="CR564" s="143"/>
      <c r="CS564" s="143"/>
      <c r="CT564" s="143"/>
      <c r="CU564" s="143"/>
      <c r="CV564" s="143"/>
      <c r="CW564" s="143"/>
      <c r="CX564" s="143"/>
      <c r="CY564" s="143"/>
      <c r="CZ564" s="143"/>
      <c r="DA564" s="143"/>
      <c r="DB564" s="143"/>
      <c r="DC564" s="143"/>
      <c r="DD564" s="143"/>
      <c r="DE564" s="197"/>
    </row>
    <row r="565" spans="1:109" s="198" customFormat="1" ht="42.75" customHeight="1">
      <c r="A565" s="362"/>
      <c r="B565" s="353"/>
      <c r="C565" s="321"/>
      <c r="D565" s="353"/>
      <c r="E565" s="321"/>
      <c r="F565" s="321"/>
      <c r="G565" s="321"/>
      <c r="H565" s="13" t="s">
        <v>926</v>
      </c>
      <c r="I565" s="312" t="s">
        <v>612</v>
      </c>
      <c r="J565" s="312" t="s">
        <v>981</v>
      </c>
      <c r="K565" s="312" t="s">
        <v>502</v>
      </c>
      <c r="L565" s="139" t="s">
        <v>42</v>
      </c>
      <c r="M565" s="26"/>
      <c r="N565" s="26"/>
      <c r="O565" s="26" t="s">
        <v>36</v>
      </c>
      <c r="P565" s="26"/>
      <c r="Q565" s="26"/>
      <c r="R565" s="26"/>
      <c r="S565" s="26"/>
      <c r="T565" s="26"/>
      <c r="U565" s="26"/>
      <c r="V565" s="26"/>
      <c r="W565" s="189"/>
      <c r="X565" s="70"/>
      <c r="Y565" s="70"/>
      <c r="Z565" s="70"/>
      <c r="AA565" s="70"/>
      <c r="AB565" s="191"/>
      <c r="AC565" s="191"/>
      <c r="AD565" s="191" t="s">
        <v>900</v>
      </c>
      <c r="AE565" s="190"/>
      <c r="AF565" s="190"/>
      <c r="AG565" s="190"/>
      <c r="AH565" s="190"/>
      <c r="AI565" s="190"/>
      <c r="AJ565" s="190"/>
      <c r="AK565" s="190"/>
      <c r="AL565" s="190"/>
      <c r="AM565" s="190"/>
      <c r="AN565" s="190"/>
      <c r="AO565" s="190"/>
      <c r="AP565" s="190"/>
      <c r="AQ565" s="190"/>
      <c r="AR565" s="190"/>
      <c r="AS565" s="190"/>
      <c r="AT565" s="190"/>
      <c r="AU565" s="190"/>
      <c r="AV565" s="190"/>
      <c r="AW565" s="190"/>
      <c r="AX565" s="190"/>
      <c r="AY565" s="190"/>
      <c r="AZ565" s="190"/>
      <c r="BA565" s="190"/>
      <c r="BB565" s="190"/>
      <c r="BC565" s="190"/>
      <c r="BD565" s="190"/>
      <c r="BE565" s="190"/>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c r="CN565" s="143"/>
      <c r="CO565" s="143"/>
      <c r="CP565" s="143"/>
      <c r="CQ565" s="143"/>
      <c r="CR565" s="143"/>
      <c r="CS565" s="143"/>
      <c r="CT565" s="143"/>
      <c r="CU565" s="143"/>
      <c r="CV565" s="143"/>
      <c r="CW565" s="143"/>
      <c r="CX565" s="143"/>
      <c r="CY565" s="143"/>
      <c r="CZ565" s="143"/>
      <c r="DA565" s="143"/>
      <c r="DB565" s="143"/>
      <c r="DC565" s="143"/>
      <c r="DD565" s="143"/>
      <c r="DE565" s="197"/>
    </row>
    <row r="566" spans="1:109" s="198" customFormat="1" ht="31.5">
      <c r="A566" s="362"/>
      <c r="B566" s="353"/>
      <c r="C566" s="321"/>
      <c r="D566" s="353"/>
      <c r="E566" s="321"/>
      <c r="F566" s="321"/>
      <c r="G566" s="321"/>
      <c r="H566" s="13" t="s">
        <v>871</v>
      </c>
      <c r="I566" s="312" t="s">
        <v>612</v>
      </c>
      <c r="J566" s="312" t="s">
        <v>981</v>
      </c>
      <c r="K566" s="312" t="s">
        <v>502</v>
      </c>
      <c r="L566" s="139" t="s">
        <v>42</v>
      </c>
      <c r="M566" s="26">
        <v>1</v>
      </c>
      <c r="N566" s="26"/>
      <c r="O566" s="26"/>
      <c r="P566" s="26" t="s">
        <v>36</v>
      </c>
      <c r="Q566" s="26"/>
      <c r="R566" s="26"/>
      <c r="S566" s="26"/>
      <c r="T566" s="26"/>
      <c r="U566" s="26"/>
      <c r="V566" s="26"/>
      <c r="W566" s="189">
        <f t="shared" si="8"/>
        <v>1</v>
      </c>
      <c r="X566" s="190"/>
      <c r="Y566" s="190"/>
      <c r="Z566" s="190"/>
      <c r="AA566" s="190"/>
      <c r="AB566" s="190"/>
      <c r="AC566" s="190"/>
      <c r="AD566" s="190"/>
      <c r="AE566" s="192"/>
      <c r="AF566" s="192"/>
      <c r="AG566" s="192" t="s">
        <v>900</v>
      </c>
      <c r="AH566" s="192"/>
      <c r="AI566" s="190"/>
      <c r="AJ566" s="190"/>
      <c r="AK566" s="190"/>
      <c r="AL566" s="190"/>
      <c r="AM566" s="190"/>
      <c r="AN566" s="190"/>
      <c r="AO566" s="190"/>
      <c r="AP566" s="190"/>
      <c r="AQ566" s="190"/>
      <c r="AR566" s="190"/>
      <c r="AS566" s="190"/>
      <c r="AT566" s="190"/>
      <c r="AU566" s="190"/>
      <c r="AV566" s="190"/>
      <c r="AW566" s="190"/>
      <c r="AX566" s="190"/>
      <c r="AY566" s="190"/>
      <c r="AZ566" s="190"/>
      <c r="BA566" s="190"/>
      <c r="BB566" s="190"/>
      <c r="BC566" s="190"/>
      <c r="BD566" s="190"/>
      <c r="BE566" s="190"/>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c r="CN566" s="143"/>
      <c r="CO566" s="143"/>
      <c r="CP566" s="143"/>
      <c r="CQ566" s="143"/>
      <c r="CR566" s="143"/>
      <c r="CS566" s="143"/>
      <c r="CT566" s="143"/>
      <c r="CU566" s="143"/>
      <c r="CV566" s="143"/>
      <c r="CW566" s="143"/>
      <c r="CX566" s="143"/>
      <c r="CY566" s="143"/>
      <c r="CZ566" s="143"/>
      <c r="DA566" s="143"/>
      <c r="DB566" s="143"/>
      <c r="DC566" s="143"/>
      <c r="DD566" s="143"/>
      <c r="DE566" s="197"/>
    </row>
    <row r="567" spans="1:109" s="198" customFormat="1" ht="31.5">
      <c r="A567" s="362"/>
      <c r="B567" s="353"/>
      <c r="C567" s="321"/>
      <c r="D567" s="353"/>
      <c r="E567" s="321"/>
      <c r="F567" s="321"/>
      <c r="G567" s="321"/>
      <c r="H567" s="13" t="s">
        <v>872</v>
      </c>
      <c r="I567" s="312" t="s">
        <v>612</v>
      </c>
      <c r="J567" s="312" t="s">
        <v>981</v>
      </c>
      <c r="K567" s="312" t="s">
        <v>502</v>
      </c>
      <c r="L567" s="139" t="s">
        <v>42</v>
      </c>
      <c r="M567" s="26">
        <v>1</v>
      </c>
      <c r="N567" s="26"/>
      <c r="O567" s="26"/>
      <c r="P567" s="26"/>
      <c r="Q567" s="26" t="s">
        <v>36</v>
      </c>
      <c r="R567" s="26"/>
      <c r="S567" s="26"/>
      <c r="T567" s="26"/>
      <c r="U567" s="26"/>
      <c r="V567" s="26"/>
      <c r="W567" s="189">
        <f t="shared" si="8"/>
        <v>1</v>
      </c>
      <c r="X567" s="190"/>
      <c r="Y567" s="190"/>
      <c r="Z567" s="190"/>
      <c r="AA567" s="190"/>
      <c r="AB567" s="190"/>
      <c r="AC567" s="190"/>
      <c r="AD567" s="190"/>
      <c r="AE567" s="190"/>
      <c r="AF567" s="190"/>
      <c r="AG567" s="190"/>
      <c r="AH567" s="190"/>
      <c r="AI567" s="193"/>
      <c r="AJ567" s="193"/>
      <c r="AK567" s="193" t="s">
        <v>900</v>
      </c>
      <c r="AL567" s="193"/>
      <c r="AM567" s="193"/>
      <c r="AN567" s="190"/>
      <c r="AO567" s="190"/>
      <c r="AP567" s="190"/>
      <c r="AQ567" s="190"/>
      <c r="AR567" s="190"/>
      <c r="AS567" s="190"/>
      <c r="AT567" s="190"/>
      <c r="AU567" s="190"/>
      <c r="AV567" s="190"/>
      <c r="AW567" s="190"/>
      <c r="AX567" s="190"/>
      <c r="AY567" s="190"/>
      <c r="AZ567" s="190"/>
      <c r="BA567" s="190"/>
      <c r="BB567" s="190"/>
      <c r="BC567" s="190"/>
      <c r="BD567" s="190"/>
      <c r="BE567" s="190"/>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c r="CN567" s="143"/>
      <c r="CO567" s="143"/>
      <c r="CP567" s="143"/>
      <c r="CQ567" s="143"/>
      <c r="CR567" s="143"/>
      <c r="CS567" s="143"/>
      <c r="CT567" s="143"/>
      <c r="CU567" s="143"/>
      <c r="CV567" s="143"/>
      <c r="CW567" s="143"/>
      <c r="CX567" s="143"/>
      <c r="CY567" s="143"/>
      <c r="CZ567" s="143"/>
      <c r="DA567" s="143"/>
      <c r="DB567" s="143"/>
      <c r="DC567" s="143"/>
      <c r="DD567" s="143"/>
      <c r="DE567" s="197"/>
    </row>
    <row r="568" spans="1:109" s="198" customFormat="1" ht="31.5">
      <c r="A568" s="362"/>
      <c r="B568" s="353"/>
      <c r="C568" s="321"/>
      <c r="D568" s="353"/>
      <c r="E568" s="321"/>
      <c r="F568" s="321"/>
      <c r="G568" s="321"/>
      <c r="H568" s="13" t="s">
        <v>873</v>
      </c>
      <c r="I568" s="312" t="s">
        <v>612</v>
      </c>
      <c r="J568" s="312" t="s">
        <v>981</v>
      </c>
      <c r="K568" s="312" t="s">
        <v>502</v>
      </c>
      <c r="L568" s="139" t="s">
        <v>42</v>
      </c>
      <c r="M568" s="26">
        <v>1</v>
      </c>
      <c r="N568" s="26"/>
      <c r="O568" s="26"/>
      <c r="P568" s="26"/>
      <c r="Q568" s="26"/>
      <c r="R568" s="26"/>
      <c r="S568" s="26" t="s">
        <v>36</v>
      </c>
      <c r="T568" s="26"/>
      <c r="U568" s="26"/>
      <c r="V568" s="26"/>
      <c r="W568" s="189">
        <f t="shared" si="8"/>
        <v>1</v>
      </c>
      <c r="X568" s="190"/>
      <c r="Y568" s="190"/>
      <c r="Z568" s="190"/>
      <c r="AA568" s="190"/>
      <c r="AB568" s="190"/>
      <c r="AC568" s="190"/>
      <c r="AD568" s="190"/>
      <c r="AE568" s="190"/>
      <c r="AF568" s="190"/>
      <c r="AG568" s="190"/>
      <c r="AH568" s="190"/>
      <c r="AI568" s="190"/>
      <c r="AJ568" s="190"/>
      <c r="AK568" s="190"/>
      <c r="AL568" s="190"/>
      <c r="AM568" s="190"/>
      <c r="AN568" s="190"/>
      <c r="AO568" s="190"/>
      <c r="AP568" s="190"/>
      <c r="AQ568" s="190"/>
      <c r="AR568" s="190"/>
      <c r="AS568" s="190"/>
      <c r="AT568" s="70" t="s">
        <v>900</v>
      </c>
      <c r="AU568" s="70"/>
      <c r="AV568" s="70"/>
      <c r="AW568" s="70"/>
      <c r="AX568" s="190"/>
      <c r="AY568" s="190"/>
      <c r="AZ568" s="190"/>
      <c r="BA568" s="190"/>
      <c r="BB568" s="190"/>
      <c r="BC568" s="190"/>
      <c r="BD568" s="190"/>
      <c r="BE568" s="190"/>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c r="CN568" s="143"/>
      <c r="CO568" s="143"/>
      <c r="CP568" s="143"/>
      <c r="CQ568" s="143"/>
      <c r="CR568" s="143"/>
      <c r="CS568" s="143"/>
      <c r="CT568" s="143"/>
      <c r="CU568" s="143"/>
      <c r="CV568" s="143"/>
      <c r="CW568" s="143"/>
      <c r="CX568" s="143"/>
      <c r="CY568" s="143"/>
      <c r="CZ568" s="143"/>
      <c r="DA568" s="143"/>
      <c r="DB568" s="143"/>
      <c r="DC568" s="143"/>
      <c r="DD568" s="143"/>
      <c r="DE568" s="197"/>
    </row>
    <row r="569" spans="1:109" s="198" customFormat="1" ht="31.5">
      <c r="A569" s="362"/>
      <c r="B569" s="353"/>
      <c r="C569" s="321"/>
      <c r="D569" s="353"/>
      <c r="E569" s="321"/>
      <c r="F569" s="321"/>
      <c r="G569" s="321"/>
      <c r="H569" s="13" t="s">
        <v>874</v>
      </c>
      <c r="I569" s="312" t="s">
        <v>612</v>
      </c>
      <c r="J569" s="312" t="s">
        <v>981</v>
      </c>
      <c r="K569" s="312" t="s">
        <v>502</v>
      </c>
      <c r="L569" s="139" t="s">
        <v>42</v>
      </c>
      <c r="M569" s="26">
        <v>1</v>
      </c>
      <c r="N569" s="26"/>
      <c r="O569" s="26"/>
      <c r="P569" s="26"/>
      <c r="Q569" s="26"/>
      <c r="R569" s="26" t="s">
        <v>36</v>
      </c>
      <c r="S569" s="26"/>
      <c r="T569" s="26"/>
      <c r="U569" s="26"/>
      <c r="V569" s="26"/>
      <c r="W569" s="189">
        <f t="shared" si="8"/>
        <v>1</v>
      </c>
      <c r="X569" s="190"/>
      <c r="Y569" s="190"/>
      <c r="Z569" s="190"/>
      <c r="AA569" s="190"/>
      <c r="AB569" s="190"/>
      <c r="AC569" s="190"/>
      <c r="AD569" s="190"/>
      <c r="AE569" s="190"/>
      <c r="AF569" s="190"/>
      <c r="AG569" s="190"/>
      <c r="AH569" s="190"/>
      <c r="AI569" s="190"/>
      <c r="AJ569" s="190"/>
      <c r="AK569" s="190"/>
      <c r="AL569" s="190"/>
      <c r="AM569" s="190"/>
      <c r="AN569" s="194"/>
      <c r="AO569" s="194"/>
      <c r="AP569" s="194"/>
      <c r="AQ569" s="194" t="s">
        <v>900</v>
      </c>
      <c r="AR569" s="194"/>
      <c r="AS569" s="194"/>
      <c r="AT569" s="190"/>
      <c r="AU569" s="190"/>
      <c r="AV569" s="190"/>
      <c r="AW569" s="190"/>
      <c r="AX569" s="190"/>
      <c r="AY569" s="190"/>
      <c r="AZ569" s="190"/>
      <c r="BA569" s="190"/>
      <c r="BB569" s="190"/>
      <c r="BC569" s="190"/>
      <c r="BD569" s="190"/>
      <c r="BE569" s="190"/>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c r="CN569" s="143"/>
      <c r="CO569" s="143"/>
      <c r="CP569" s="143"/>
      <c r="CQ569" s="143"/>
      <c r="CR569" s="143"/>
      <c r="CS569" s="143"/>
      <c r="CT569" s="143"/>
      <c r="CU569" s="143"/>
      <c r="CV569" s="143"/>
      <c r="CW569" s="143"/>
      <c r="CX569" s="143"/>
      <c r="CY569" s="143"/>
      <c r="CZ569" s="143"/>
      <c r="DA569" s="143"/>
      <c r="DB569" s="143"/>
      <c r="DC569" s="143"/>
      <c r="DD569" s="143"/>
      <c r="DE569" s="197"/>
    </row>
    <row r="570" spans="1:109" s="198" customFormat="1" ht="31.5">
      <c r="A570" s="362"/>
      <c r="B570" s="353"/>
      <c r="C570" s="321"/>
      <c r="D570" s="353"/>
      <c r="E570" s="321"/>
      <c r="F570" s="321"/>
      <c r="G570" s="321"/>
      <c r="H570" s="13" t="s">
        <v>1526</v>
      </c>
      <c r="I570" s="312" t="s">
        <v>612</v>
      </c>
      <c r="J570" s="312" t="s">
        <v>981</v>
      </c>
      <c r="K570" s="312" t="s">
        <v>502</v>
      </c>
      <c r="L570" s="139" t="s">
        <v>42</v>
      </c>
      <c r="M570" s="26">
        <v>1</v>
      </c>
      <c r="N570" s="26"/>
      <c r="O570" s="26"/>
      <c r="P570" s="26"/>
      <c r="Q570" s="26"/>
      <c r="R570" s="26"/>
      <c r="S570" s="26"/>
      <c r="T570" s="26"/>
      <c r="U570" s="26" t="s">
        <v>36</v>
      </c>
      <c r="V570" s="26"/>
      <c r="W570" s="189">
        <f t="shared" si="8"/>
        <v>1</v>
      </c>
      <c r="X570" s="190"/>
      <c r="Y570" s="190"/>
      <c r="Z570" s="190"/>
      <c r="AA570" s="190"/>
      <c r="AB570" s="190"/>
      <c r="AC570" s="190"/>
      <c r="AD570" s="190"/>
      <c r="AE570" s="190"/>
      <c r="AF570" s="190"/>
      <c r="AG570" s="190"/>
      <c r="AH570" s="190"/>
      <c r="AI570" s="190"/>
      <c r="AJ570" s="190"/>
      <c r="AK570" s="190"/>
      <c r="AL570" s="190"/>
      <c r="AM570" s="190"/>
      <c r="AN570" s="190"/>
      <c r="AO570" s="190"/>
      <c r="AP570" s="190"/>
      <c r="AQ570" s="190"/>
      <c r="AR570" s="190"/>
      <c r="AS570" s="190"/>
      <c r="AT570" s="190"/>
      <c r="AU570" s="190"/>
      <c r="AV570" s="190"/>
      <c r="AW570" s="190"/>
      <c r="AX570" s="190"/>
      <c r="AY570" s="190"/>
      <c r="AZ570" s="190"/>
      <c r="BA570" s="196"/>
      <c r="BB570" s="196" t="s">
        <v>978</v>
      </c>
      <c r="BC570" s="190"/>
      <c r="BD570" s="190"/>
      <c r="BE570" s="190"/>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c r="CN570" s="143"/>
      <c r="CO570" s="143"/>
      <c r="CP570" s="143"/>
      <c r="CQ570" s="143"/>
      <c r="CR570" s="143"/>
      <c r="CS570" s="143"/>
      <c r="CT570" s="143"/>
      <c r="CU570" s="143"/>
      <c r="CV570" s="143"/>
      <c r="CW570" s="143"/>
      <c r="CX570" s="143"/>
      <c r="CY570" s="143"/>
      <c r="CZ570" s="143"/>
      <c r="DA570" s="143"/>
      <c r="DB570" s="143"/>
      <c r="DC570" s="143"/>
      <c r="DD570" s="143"/>
      <c r="DE570" s="197"/>
    </row>
    <row r="571" spans="1:109" s="198" customFormat="1" ht="31.5">
      <c r="A571" s="362"/>
      <c r="B571" s="353"/>
      <c r="C571" s="321"/>
      <c r="D571" s="354"/>
      <c r="E571" s="322"/>
      <c r="F571" s="322"/>
      <c r="G571" s="322"/>
      <c r="H571" s="13" t="s">
        <v>875</v>
      </c>
      <c r="I571" s="312" t="s">
        <v>612</v>
      </c>
      <c r="J571" s="312" t="s">
        <v>981</v>
      </c>
      <c r="K571" s="312" t="s">
        <v>502</v>
      </c>
      <c r="L571" s="139" t="s">
        <v>42</v>
      </c>
      <c r="M571" s="26">
        <v>1</v>
      </c>
      <c r="N571" s="26"/>
      <c r="O571" s="26"/>
      <c r="P571" s="26"/>
      <c r="Q571" s="26"/>
      <c r="R571" s="26"/>
      <c r="S571" s="26"/>
      <c r="T571" s="26"/>
      <c r="U571" s="26"/>
      <c r="V571" s="26" t="s">
        <v>36</v>
      </c>
      <c r="W571" s="189">
        <f t="shared" si="8"/>
        <v>1</v>
      </c>
      <c r="X571" s="190"/>
      <c r="Y571" s="190"/>
      <c r="Z571" s="190"/>
      <c r="AA571" s="190"/>
      <c r="AB571" s="190"/>
      <c r="AC571" s="190"/>
      <c r="AD571" s="190"/>
      <c r="AE571" s="190"/>
      <c r="AF571" s="190"/>
      <c r="AG571" s="190"/>
      <c r="AH571" s="190"/>
      <c r="AI571" s="190"/>
      <c r="AJ571" s="190"/>
      <c r="AK571" s="190"/>
      <c r="AL571" s="190"/>
      <c r="AM571" s="190"/>
      <c r="AN571" s="190"/>
      <c r="AO571" s="190"/>
      <c r="AP571" s="190"/>
      <c r="AQ571" s="190"/>
      <c r="AR571" s="190"/>
      <c r="AS571" s="190"/>
      <c r="AT571" s="190"/>
      <c r="AU571" s="190"/>
      <c r="AV571" s="190"/>
      <c r="AW571" s="190"/>
      <c r="AX571" s="190"/>
      <c r="AY571" s="190"/>
      <c r="AZ571" s="190"/>
      <c r="BA571" s="190"/>
      <c r="BB571" s="190"/>
      <c r="BC571" s="194"/>
      <c r="BD571" s="194"/>
      <c r="BE571" s="194" t="s">
        <v>900</v>
      </c>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c r="CN571" s="143"/>
      <c r="CO571" s="143"/>
      <c r="CP571" s="143"/>
      <c r="CQ571" s="143"/>
      <c r="CR571" s="143"/>
      <c r="CS571" s="143"/>
      <c r="CT571" s="143"/>
      <c r="CU571" s="143"/>
      <c r="CV571" s="143"/>
      <c r="CW571" s="143"/>
      <c r="CX571" s="143"/>
      <c r="CY571" s="143"/>
      <c r="CZ571" s="143"/>
      <c r="DA571" s="143"/>
      <c r="DB571" s="143"/>
      <c r="DC571" s="143"/>
      <c r="DD571" s="143"/>
      <c r="DE571" s="197"/>
    </row>
    <row r="572" spans="1:109" s="198" customFormat="1" ht="49.5" customHeight="1">
      <c r="A572" s="362"/>
      <c r="B572" s="353"/>
      <c r="C572" s="321"/>
      <c r="D572" s="352" t="s">
        <v>516</v>
      </c>
      <c r="E572" s="320" t="s">
        <v>3</v>
      </c>
      <c r="F572" s="320"/>
      <c r="G572" s="320" t="s">
        <v>516</v>
      </c>
      <c r="H572" s="13" t="s">
        <v>879</v>
      </c>
      <c r="I572" s="312" t="s">
        <v>612</v>
      </c>
      <c r="J572" s="312" t="s">
        <v>981</v>
      </c>
      <c r="K572" s="312" t="s">
        <v>502</v>
      </c>
      <c r="L572" s="139" t="s">
        <v>42</v>
      </c>
      <c r="M572" s="26">
        <v>1</v>
      </c>
      <c r="N572" s="26" t="s">
        <v>36</v>
      </c>
      <c r="O572" s="26"/>
      <c r="P572" s="26"/>
      <c r="Q572" s="26"/>
      <c r="R572" s="26"/>
      <c r="S572" s="26"/>
      <c r="T572" s="26"/>
      <c r="U572" s="26"/>
      <c r="V572" s="26"/>
      <c r="W572" s="189">
        <f t="shared" si="8"/>
        <v>1</v>
      </c>
      <c r="X572" s="70"/>
      <c r="Y572" s="70"/>
      <c r="Z572" s="70"/>
      <c r="AA572" s="70" t="s">
        <v>900</v>
      </c>
      <c r="AB572" s="190"/>
      <c r="AC572" s="190"/>
      <c r="AD572" s="190"/>
      <c r="AE572" s="190"/>
      <c r="AF572" s="190"/>
      <c r="AG572" s="190"/>
      <c r="AH572" s="190"/>
      <c r="AI572" s="190"/>
      <c r="AJ572" s="190"/>
      <c r="AK572" s="190"/>
      <c r="AL572" s="190"/>
      <c r="AM572" s="190"/>
      <c r="AN572" s="190"/>
      <c r="AO572" s="190"/>
      <c r="AP572" s="190"/>
      <c r="AQ572" s="190"/>
      <c r="AR572" s="190"/>
      <c r="AS572" s="190"/>
      <c r="AT572" s="190"/>
      <c r="AU572" s="190"/>
      <c r="AV572" s="190"/>
      <c r="AW572" s="190"/>
      <c r="AX572" s="190"/>
      <c r="AY572" s="190"/>
      <c r="AZ572" s="190"/>
      <c r="BA572" s="190"/>
      <c r="BB572" s="190"/>
      <c r="BC572" s="190"/>
      <c r="BD572" s="190"/>
      <c r="BE572" s="190"/>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c r="CN572" s="143"/>
      <c r="CO572" s="143"/>
      <c r="CP572" s="143"/>
      <c r="CQ572" s="143"/>
      <c r="CR572" s="143"/>
      <c r="CS572" s="143"/>
      <c r="CT572" s="143"/>
      <c r="CU572" s="143"/>
      <c r="CV572" s="143"/>
      <c r="CW572" s="143"/>
      <c r="CX572" s="143"/>
      <c r="CY572" s="143"/>
      <c r="CZ572" s="143"/>
      <c r="DA572" s="143"/>
      <c r="DB572" s="143"/>
      <c r="DC572" s="143"/>
      <c r="DD572" s="143"/>
      <c r="DE572" s="197"/>
    </row>
    <row r="573" spans="1:109" s="198" customFormat="1" ht="51.75" customHeight="1">
      <c r="A573" s="362"/>
      <c r="B573" s="353"/>
      <c r="C573" s="321"/>
      <c r="D573" s="353"/>
      <c r="E573" s="321"/>
      <c r="F573" s="321"/>
      <c r="G573" s="321"/>
      <c r="H573" s="13" t="s">
        <v>876</v>
      </c>
      <c r="I573" s="312" t="s">
        <v>612</v>
      </c>
      <c r="J573" s="312" t="s">
        <v>981</v>
      </c>
      <c r="K573" s="312" t="s">
        <v>502</v>
      </c>
      <c r="L573" s="139" t="s">
        <v>42</v>
      </c>
      <c r="M573" s="26">
        <v>1</v>
      </c>
      <c r="N573" s="26"/>
      <c r="O573" s="26"/>
      <c r="P573" s="26"/>
      <c r="Q573" s="26" t="s">
        <v>36</v>
      </c>
      <c r="R573" s="26"/>
      <c r="S573" s="26"/>
      <c r="T573" s="26"/>
      <c r="U573" s="26"/>
      <c r="V573" s="26"/>
      <c r="W573" s="189">
        <f t="shared" si="8"/>
        <v>1</v>
      </c>
      <c r="X573" s="190"/>
      <c r="Y573" s="190"/>
      <c r="Z573" s="190"/>
      <c r="AA573" s="190"/>
      <c r="AB573" s="190"/>
      <c r="AC573" s="190"/>
      <c r="AD573" s="190"/>
      <c r="AE573" s="190"/>
      <c r="AF573" s="190"/>
      <c r="AG573" s="190"/>
      <c r="AH573" s="190"/>
      <c r="AI573" s="193" t="s">
        <v>900</v>
      </c>
      <c r="AJ573" s="193"/>
      <c r="AK573" s="193"/>
      <c r="AL573" s="193"/>
      <c r="AM573" s="193"/>
      <c r="AN573" s="190"/>
      <c r="AO573" s="190"/>
      <c r="AP573" s="190"/>
      <c r="AQ573" s="190"/>
      <c r="AR573" s="190"/>
      <c r="AS573" s="190"/>
      <c r="AT573" s="190"/>
      <c r="AU573" s="190"/>
      <c r="AV573" s="190"/>
      <c r="AW573" s="190"/>
      <c r="AX573" s="190"/>
      <c r="AY573" s="190"/>
      <c r="AZ573" s="190"/>
      <c r="BA573" s="190"/>
      <c r="BB573" s="190"/>
      <c r="BC573" s="190"/>
      <c r="BD573" s="190"/>
      <c r="BE573" s="190"/>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c r="CN573" s="143"/>
      <c r="CO573" s="143"/>
      <c r="CP573" s="143"/>
      <c r="CQ573" s="143"/>
      <c r="CR573" s="143"/>
      <c r="CS573" s="143"/>
      <c r="CT573" s="143"/>
      <c r="CU573" s="143"/>
      <c r="CV573" s="143"/>
      <c r="CW573" s="143"/>
      <c r="CX573" s="143"/>
      <c r="CY573" s="143"/>
      <c r="CZ573" s="143"/>
      <c r="DA573" s="143"/>
      <c r="DB573" s="143"/>
      <c r="DC573" s="143"/>
      <c r="DD573" s="143"/>
      <c r="DE573" s="197"/>
    </row>
    <row r="574" spans="1:109" s="198" customFormat="1" ht="31.5">
      <c r="A574" s="362"/>
      <c r="B574" s="353"/>
      <c r="C574" s="321"/>
      <c r="D574" s="353"/>
      <c r="E574" s="321"/>
      <c r="F574" s="321"/>
      <c r="G574" s="321"/>
      <c r="H574" s="13" t="s">
        <v>1351</v>
      </c>
      <c r="I574" s="312" t="s">
        <v>612</v>
      </c>
      <c r="J574" s="312" t="s">
        <v>981</v>
      </c>
      <c r="K574" s="312" t="s">
        <v>502</v>
      </c>
      <c r="L574" s="139" t="s">
        <v>42</v>
      </c>
      <c r="M574" s="26">
        <v>1</v>
      </c>
      <c r="N574" s="26"/>
      <c r="O574" s="26"/>
      <c r="P574" s="26"/>
      <c r="Q574" s="26"/>
      <c r="R574" s="26" t="s">
        <v>36</v>
      </c>
      <c r="S574" s="26"/>
      <c r="T574" s="26"/>
      <c r="U574" s="26"/>
      <c r="V574" s="26"/>
      <c r="W574" s="189">
        <f t="shared" si="8"/>
        <v>1</v>
      </c>
      <c r="X574" s="190"/>
      <c r="Y574" s="190"/>
      <c r="Z574" s="190"/>
      <c r="AA574" s="190"/>
      <c r="AB574" s="190"/>
      <c r="AC574" s="190"/>
      <c r="AD574" s="190"/>
      <c r="AE574" s="190"/>
      <c r="AF574" s="190"/>
      <c r="AG574" s="190"/>
      <c r="AH574" s="190"/>
      <c r="AI574" s="190"/>
      <c r="AJ574" s="190"/>
      <c r="AK574" s="190"/>
      <c r="AL574" s="190"/>
      <c r="AM574" s="190"/>
      <c r="AN574" s="194"/>
      <c r="AO574" s="194"/>
      <c r="AP574" s="194"/>
      <c r="AQ574" s="194"/>
      <c r="AR574" s="194"/>
      <c r="AS574" s="194"/>
      <c r="AT574" s="190"/>
      <c r="AU574" s="190"/>
      <c r="AV574" s="190"/>
      <c r="AW574" s="190"/>
      <c r="AX574" s="190"/>
      <c r="AY574" s="190"/>
      <c r="AZ574" s="190"/>
      <c r="BA574" s="190"/>
      <c r="BB574" s="190"/>
      <c r="BC574" s="190"/>
      <c r="BD574" s="190"/>
      <c r="BE574" s="190"/>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c r="CN574" s="143"/>
      <c r="CO574" s="143"/>
      <c r="CP574" s="143"/>
      <c r="CQ574" s="143"/>
      <c r="CR574" s="143"/>
      <c r="CS574" s="143"/>
      <c r="CT574" s="143"/>
      <c r="CU574" s="143"/>
      <c r="CV574" s="143"/>
      <c r="CW574" s="143"/>
      <c r="CX574" s="143"/>
      <c r="CY574" s="143"/>
      <c r="CZ574" s="143"/>
      <c r="DA574" s="143"/>
      <c r="DB574" s="143"/>
      <c r="DC574" s="143"/>
      <c r="DD574" s="143"/>
      <c r="DE574" s="197"/>
    </row>
    <row r="575" spans="1:109" s="198" customFormat="1" ht="46.5" customHeight="1">
      <c r="A575" s="362"/>
      <c r="B575" s="353"/>
      <c r="C575" s="321"/>
      <c r="D575" s="353"/>
      <c r="E575" s="321"/>
      <c r="F575" s="321"/>
      <c r="G575" s="321"/>
      <c r="H575" s="13" t="s">
        <v>877</v>
      </c>
      <c r="I575" s="312" t="s">
        <v>612</v>
      </c>
      <c r="J575" s="312" t="s">
        <v>981</v>
      </c>
      <c r="K575" s="312" t="s">
        <v>502</v>
      </c>
      <c r="L575" s="139" t="s">
        <v>42</v>
      </c>
      <c r="M575" s="26">
        <v>1</v>
      </c>
      <c r="N575" s="26"/>
      <c r="O575" s="26"/>
      <c r="P575" s="26"/>
      <c r="Q575" s="26"/>
      <c r="R575" s="26"/>
      <c r="S575" s="26"/>
      <c r="T575" s="26" t="s">
        <v>36</v>
      </c>
      <c r="U575" s="26"/>
      <c r="V575" s="26"/>
      <c r="W575" s="189">
        <f t="shared" si="8"/>
        <v>1</v>
      </c>
      <c r="X575" s="190"/>
      <c r="Y575" s="190"/>
      <c r="Z575" s="190"/>
      <c r="AA575" s="190"/>
      <c r="AB575" s="190"/>
      <c r="AC575" s="190"/>
      <c r="AD575" s="190"/>
      <c r="AE575" s="190"/>
      <c r="AF575" s="190"/>
      <c r="AG575" s="190"/>
      <c r="AH575" s="190"/>
      <c r="AI575" s="190"/>
      <c r="AJ575" s="190"/>
      <c r="AK575" s="190"/>
      <c r="AL575" s="190"/>
      <c r="AM575" s="190"/>
      <c r="AN575" s="190"/>
      <c r="AO575" s="190"/>
      <c r="AP575" s="190"/>
      <c r="AQ575" s="190"/>
      <c r="AR575" s="190"/>
      <c r="AS575" s="190"/>
      <c r="AT575" s="190"/>
      <c r="AU575" s="190"/>
      <c r="AV575" s="190"/>
      <c r="AW575" s="190"/>
      <c r="AX575" s="195"/>
      <c r="AY575" s="195" t="s">
        <v>900</v>
      </c>
      <c r="AZ575" s="195"/>
      <c r="BA575" s="190"/>
      <c r="BB575" s="190"/>
      <c r="BC575" s="190"/>
      <c r="BD575" s="190"/>
      <c r="BE575" s="190"/>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c r="CN575" s="143"/>
      <c r="CO575" s="143"/>
      <c r="CP575" s="143"/>
      <c r="CQ575" s="143"/>
      <c r="CR575" s="143"/>
      <c r="CS575" s="143"/>
      <c r="CT575" s="143"/>
      <c r="CU575" s="143"/>
      <c r="CV575" s="143"/>
      <c r="CW575" s="143"/>
      <c r="CX575" s="143"/>
      <c r="CY575" s="143"/>
      <c r="CZ575" s="143"/>
      <c r="DA575" s="143"/>
      <c r="DB575" s="143"/>
      <c r="DC575" s="143"/>
      <c r="DD575" s="143"/>
      <c r="DE575" s="197"/>
    </row>
    <row r="576" spans="1:109" s="198" customFormat="1" ht="31.5">
      <c r="A576" s="363"/>
      <c r="B576" s="354"/>
      <c r="C576" s="308"/>
      <c r="D576" s="354"/>
      <c r="E576" s="322"/>
      <c r="F576" s="322"/>
      <c r="G576" s="322"/>
      <c r="H576" s="13" t="s">
        <v>878</v>
      </c>
      <c r="I576" s="312" t="s">
        <v>612</v>
      </c>
      <c r="J576" s="312" t="s">
        <v>981</v>
      </c>
      <c r="K576" s="312" t="s">
        <v>502</v>
      </c>
      <c r="L576" s="139" t="s">
        <v>42</v>
      </c>
      <c r="M576" s="26">
        <v>1</v>
      </c>
      <c r="N576" s="26"/>
      <c r="O576" s="26"/>
      <c r="P576" s="26"/>
      <c r="Q576" s="26"/>
      <c r="R576" s="26"/>
      <c r="S576" s="26"/>
      <c r="T576" s="26"/>
      <c r="U576" s="26"/>
      <c r="V576" s="26" t="s">
        <v>36</v>
      </c>
      <c r="W576" s="189">
        <f t="shared" si="8"/>
        <v>1</v>
      </c>
      <c r="X576" s="190"/>
      <c r="Y576" s="190"/>
      <c r="Z576" s="190"/>
      <c r="AA576" s="190"/>
      <c r="AB576" s="190"/>
      <c r="AC576" s="190"/>
      <c r="AD576" s="190"/>
      <c r="AE576" s="190"/>
      <c r="AF576" s="190"/>
      <c r="AG576" s="190"/>
      <c r="AH576" s="190"/>
      <c r="AI576" s="190"/>
      <c r="AJ576" s="190"/>
      <c r="AK576" s="190"/>
      <c r="AL576" s="190"/>
      <c r="AM576" s="190"/>
      <c r="AN576" s="190"/>
      <c r="AO576" s="190"/>
      <c r="AP576" s="190"/>
      <c r="AQ576" s="190"/>
      <c r="AR576" s="190"/>
      <c r="AS576" s="190"/>
      <c r="AT576" s="190"/>
      <c r="AU576" s="190"/>
      <c r="AV576" s="190"/>
      <c r="AW576" s="190"/>
      <c r="AX576" s="190"/>
      <c r="AY576" s="190"/>
      <c r="AZ576" s="190"/>
      <c r="BA576" s="190"/>
      <c r="BB576" s="190"/>
      <c r="BC576" s="194"/>
      <c r="BD576" s="194" t="s">
        <v>900</v>
      </c>
      <c r="BE576" s="194"/>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c r="CN576" s="143"/>
      <c r="CO576" s="143"/>
      <c r="CP576" s="143"/>
      <c r="CQ576" s="143"/>
      <c r="CR576" s="143"/>
      <c r="CS576" s="143"/>
      <c r="CT576" s="143"/>
      <c r="CU576" s="143"/>
      <c r="CV576" s="143"/>
      <c r="CW576" s="143"/>
      <c r="CX576" s="143"/>
      <c r="CY576" s="143"/>
      <c r="CZ576" s="143"/>
      <c r="DA576" s="143"/>
      <c r="DB576" s="143"/>
      <c r="DC576" s="143"/>
      <c r="DD576" s="143"/>
      <c r="DE576" s="197"/>
    </row>
    <row r="577" spans="1:109" s="198" customFormat="1" ht="33.75" customHeight="1">
      <c r="A577" s="372">
        <v>20</v>
      </c>
      <c r="B577" s="382" t="s">
        <v>517</v>
      </c>
      <c r="C577" s="376" t="s">
        <v>4</v>
      </c>
      <c r="D577" s="382" t="s">
        <v>518</v>
      </c>
      <c r="E577" s="376" t="s">
        <v>4</v>
      </c>
      <c r="F577" s="376" t="s">
        <v>36</v>
      </c>
      <c r="G577" s="52" t="s">
        <v>880</v>
      </c>
      <c r="H577" s="46" t="s">
        <v>1521</v>
      </c>
      <c r="I577" s="312" t="s">
        <v>612</v>
      </c>
      <c r="J577" s="312" t="s">
        <v>981</v>
      </c>
      <c r="K577" s="76" t="s">
        <v>502</v>
      </c>
      <c r="L577" s="25" t="s">
        <v>42</v>
      </c>
      <c r="M577" s="14"/>
      <c r="N577" s="26"/>
      <c r="O577" s="26"/>
      <c r="P577" s="26" t="s">
        <v>36</v>
      </c>
      <c r="Q577" s="26"/>
      <c r="R577" s="26"/>
      <c r="S577" s="26"/>
      <c r="T577" s="26"/>
      <c r="U577" s="26"/>
      <c r="V577" s="26"/>
      <c r="W577" s="189">
        <f t="shared" si="8"/>
        <v>1</v>
      </c>
      <c r="X577" s="190"/>
      <c r="Y577" s="190"/>
      <c r="Z577" s="190"/>
      <c r="AA577" s="190"/>
      <c r="AB577" s="190"/>
      <c r="AC577" s="190"/>
      <c r="AD577" s="190"/>
      <c r="AE577" s="192"/>
      <c r="AF577" s="192"/>
      <c r="AG577" s="192"/>
      <c r="AH577" s="192"/>
      <c r="AI577" s="190"/>
      <c r="AJ577" s="190"/>
      <c r="AK577" s="190"/>
      <c r="AL577" s="190"/>
      <c r="AM577" s="190"/>
      <c r="AN577" s="190"/>
      <c r="AO577" s="190"/>
      <c r="AP577" s="190"/>
      <c r="AQ577" s="190"/>
      <c r="AR577" s="190"/>
      <c r="AS577" s="190"/>
      <c r="AT577" s="190"/>
      <c r="AU577" s="190"/>
      <c r="AV577" s="190"/>
      <c r="AW577" s="190"/>
      <c r="AX577" s="190"/>
      <c r="AY577" s="190"/>
      <c r="AZ577" s="190"/>
      <c r="BA577" s="190"/>
      <c r="BB577" s="190"/>
      <c r="BC577" s="190"/>
      <c r="BD577" s="190"/>
      <c r="BE577" s="190"/>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c r="CN577" s="143"/>
      <c r="CO577" s="143"/>
      <c r="CP577" s="143"/>
      <c r="CQ577" s="143"/>
      <c r="CR577" s="143"/>
      <c r="CS577" s="143"/>
      <c r="CT577" s="143"/>
      <c r="CU577" s="143"/>
      <c r="CV577" s="143"/>
      <c r="CW577" s="143"/>
      <c r="CX577" s="143"/>
      <c r="CY577" s="143"/>
      <c r="CZ577" s="143"/>
      <c r="DA577" s="143"/>
      <c r="DB577" s="143"/>
      <c r="DC577" s="143"/>
      <c r="DD577" s="143"/>
      <c r="DE577" s="197"/>
    </row>
    <row r="578" spans="1:109" s="198" customFormat="1" ht="31.5">
      <c r="A578" s="370"/>
      <c r="B578" s="383"/>
      <c r="C578" s="377"/>
      <c r="D578" s="383"/>
      <c r="E578" s="377"/>
      <c r="F578" s="377"/>
      <c r="G578" s="52" t="s">
        <v>880</v>
      </c>
      <c r="H578" s="46" t="s">
        <v>1491</v>
      </c>
      <c r="I578" s="312" t="s">
        <v>612</v>
      </c>
      <c r="J578" s="312" t="s">
        <v>981</v>
      </c>
      <c r="K578" s="76" t="s">
        <v>502</v>
      </c>
      <c r="L578" s="25" t="s">
        <v>42</v>
      </c>
      <c r="M578" s="14"/>
      <c r="N578" s="26"/>
      <c r="O578" s="26"/>
      <c r="P578" s="26"/>
      <c r="Q578" s="26"/>
      <c r="R578" s="26"/>
      <c r="S578" s="26" t="s">
        <v>36</v>
      </c>
      <c r="T578" s="26"/>
      <c r="U578" s="26"/>
      <c r="V578" s="26"/>
      <c r="W578" s="189">
        <f t="shared" si="8"/>
        <v>1</v>
      </c>
      <c r="X578" s="190"/>
      <c r="Y578" s="190"/>
      <c r="Z578" s="190"/>
      <c r="AA578" s="190"/>
      <c r="AB578" s="190"/>
      <c r="AC578" s="190"/>
      <c r="AD578" s="190"/>
      <c r="AE578" s="190"/>
      <c r="AF578" s="190"/>
      <c r="AG578" s="190"/>
      <c r="AH578" s="190"/>
      <c r="AI578" s="190"/>
      <c r="AJ578" s="190"/>
      <c r="AK578" s="190"/>
      <c r="AL578" s="190"/>
      <c r="AM578" s="190"/>
      <c r="AN578" s="190"/>
      <c r="AO578" s="190"/>
      <c r="AP578" s="190"/>
      <c r="AQ578" s="190"/>
      <c r="AR578" s="190"/>
      <c r="AS578" s="190"/>
      <c r="AT578" s="70"/>
      <c r="AU578" s="70"/>
      <c r="AV578" s="70"/>
      <c r="AW578" s="70" t="s">
        <v>898</v>
      </c>
      <c r="AX578" s="190"/>
      <c r="AY578" s="190"/>
      <c r="AZ578" s="190"/>
      <c r="BA578" s="190"/>
      <c r="BB578" s="190"/>
      <c r="BC578" s="190"/>
      <c r="BD578" s="190"/>
      <c r="BE578" s="190"/>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c r="CN578" s="143"/>
      <c r="CO578" s="143"/>
      <c r="CP578" s="143"/>
      <c r="CQ578" s="143"/>
      <c r="CR578" s="143"/>
      <c r="CS578" s="143"/>
      <c r="CT578" s="143"/>
      <c r="CU578" s="143"/>
      <c r="CV578" s="143"/>
      <c r="CW578" s="143"/>
      <c r="CX578" s="143"/>
      <c r="CY578" s="143"/>
      <c r="CZ578" s="143"/>
      <c r="DA578" s="143"/>
      <c r="DB578" s="143"/>
      <c r="DC578" s="143"/>
      <c r="DD578" s="143"/>
      <c r="DE578" s="197"/>
    </row>
    <row r="579" spans="1:109" s="198" customFormat="1" ht="31.5">
      <c r="A579" s="371"/>
      <c r="B579" s="384"/>
      <c r="C579" s="378"/>
      <c r="D579" s="384"/>
      <c r="E579" s="378"/>
      <c r="F579" s="378"/>
      <c r="G579" s="52" t="s">
        <v>880</v>
      </c>
      <c r="H579" s="46" t="s">
        <v>1523</v>
      </c>
      <c r="I579" s="312" t="s">
        <v>612</v>
      </c>
      <c r="J579" s="312" t="s">
        <v>981</v>
      </c>
      <c r="K579" s="76" t="s">
        <v>502</v>
      </c>
      <c r="L579" s="25" t="s">
        <v>42</v>
      </c>
      <c r="M579" s="14"/>
      <c r="N579" s="26"/>
      <c r="O579" s="26"/>
      <c r="P579" s="26"/>
      <c r="Q579" s="26"/>
      <c r="R579" s="26" t="s">
        <v>36</v>
      </c>
      <c r="S579" s="26"/>
      <c r="T579" s="26"/>
      <c r="U579" s="26"/>
      <c r="V579" s="26"/>
      <c r="W579" s="189">
        <f t="shared" si="8"/>
        <v>1</v>
      </c>
      <c r="X579" s="190"/>
      <c r="Y579" s="190"/>
      <c r="Z579" s="190"/>
      <c r="AA579" s="190"/>
      <c r="AB579" s="190"/>
      <c r="AC579" s="190"/>
      <c r="AD579" s="190"/>
      <c r="AE579" s="190"/>
      <c r="AF579" s="190"/>
      <c r="AG579" s="190"/>
      <c r="AH579" s="190"/>
      <c r="AI579" s="190"/>
      <c r="AJ579" s="190"/>
      <c r="AK579" s="190"/>
      <c r="AL579" s="190"/>
      <c r="AM579" s="190"/>
      <c r="AN579" s="194"/>
      <c r="AO579" s="194"/>
      <c r="AP579" s="194"/>
      <c r="AQ579" s="194"/>
      <c r="AR579" s="194"/>
      <c r="AS579" s="194" t="s">
        <v>978</v>
      </c>
      <c r="AT579" s="190"/>
      <c r="AU579" s="190"/>
      <c r="AV579" s="190"/>
      <c r="AW579" s="190"/>
      <c r="AX579" s="190"/>
      <c r="AY579" s="190"/>
      <c r="AZ579" s="190"/>
      <c r="BA579" s="190"/>
      <c r="BB579" s="190"/>
      <c r="BC579" s="190"/>
      <c r="BD579" s="190"/>
      <c r="BE579" s="190"/>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c r="CN579" s="143"/>
      <c r="CO579" s="143"/>
      <c r="CP579" s="143"/>
      <c r="CQ579" s="143"/>
      <c r="CR579" s="143"/>
      <c r="CS579" s="143"/>
      <c r="CT579" s="143"/>
      <c r="CU579" s="143"/>
      <c r="CV579" s="143"/>
      <c r="CW579" s="143"/>
      <c r="CX579" s="143"/>
      <c r="CY579" s="143"/>
      <c r="CZ579" s="143"/>
      <c r="DA579" s="143"/>
      <c r="DB579" s="143"/>
      <c r="DC579" s="143"/>
      <c r="DD579" s="143"/>
      <c r="DE579" s="197"/>
    </row>
    <row r="580" spans="1:109" s="198" customFormat="1" ht="74.25" customHeight="1">
      <c r="A580" s="372">
        <v>22</v>
      </c>
      <c r="B580" s="382" t="s">
        <v>519</v>
      </c>
      <c r="C580" s="376" t="s">
        <v>4</v>
      </c>
      <c r="D580" s="379" t="s">
        <v>30</v>
      </c>
      <c r="E580" s="376" t="s">
        <v>4</v>
      </c>
      <c r="F580" s="376" t="s">
        <v>36</v>
      </c>
      <c r="G580" s="385" t="s">
        <v>30</v>
      </c>
      <c r="H580" s="305" t="s">
        <v>1503</v>
      </c>
      <c r="I580" s="312" t="s">
        <v>612</v>
      </c>
      <c r="J580" s="312" t="s">
        <v>981</v>
      </c>
      <c r="K580" s="76" t="s">
        <v>502</v>
      </c>
      <c r="L580" s="25" t="s">
        <v>42</v>
      </c>
      <c r="M580" s="14"/>
      <c r="N580" s="204" t="s">
        <v>36</v>
      </c>
      <c r="O580" s="204"/>
      <c r="P580" s="204"/>
      <c r="Q580" s="204"/>
      <c r="R580" s="204"/>
      <c r="S580" s="204"/>
      <c r="T580" s="204"/>
      <c r="U580" s="204"/>
      <c r="V580" s="204"/>
      <c r="W580" s="189">
        <f t="shared" si="8"/>
        <v>1</v>
      </c>
      <c r="X580" s="70" t="s">
        <v>979</v>
      </c>
      <c r="Y580" s="70" t="s">
        <v>979</v>
      </c>
      <c r="Z580" s="70" t="s">
        <v>979</v>
      </c>
      <c r="AA580" s="70" t="s">
        <v>979</v>
      </c>
      <c r="AB580" s="190"/>
      <c r="AC580" s="190"/>
      <c r="AD580" s="190"/>
      <c r="AE580" s="190"/>
      <c r="AF580" s="190"/>
      <c r="AG580" s="190"/>
      <c r="AH580" s="190"/>
      <c r="AI580" s="190"/>
      <c r="AJ580" s="190"/>
      <c r="AK580" s="190"/>
      <c r="AL580" s="190"/>
      <c r="AM580" s="190"/>
      <c r="AN580" s="190"/>
      <c r="AO580" s="190"/>
      <c r="AP580" s="190"/>
      <c r="AQ580" s="190"/>
      <c r="AR580" s="190"/>
      <c r="AS580" s="190"/>
      <c r="AT580" s="190"/>
      <c r="AU580" s="190"/>
      <c r="AV580" s="190"/>
      <c r="AW580" s="190"/>
      <c r="AX580" s="190"/>
      <c r="AY580" s="190"/>
      <c r="AZ580" s="190"/>
      <c r="BA580" s="190"/>
      <c r="BB580" s="190"/>
      <c r="BC580" s="190"/>
      <c r="BD580" s="190"/>
      <c r="BE580" s="190"/>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c r="CN580" s="143"/>
      <c r="CO580" s="143"/>
      <c r="CP580" s="143"/>
      <c r="CQ580" s="143"/>
      <c r="CR580" s="143"/>
      <c r="CS580" s="143"/>
      <c r="CT580" s="143"/>
      <c r="CU580" s="143"/>
      <c r="CV580" s="143"/>
      <c r="CW580" s="143"/>
      <c r="CX580" s="143"/>
      <c r="CY580" s="143"/>
      <c r="CZ580" s="143"/>
      <c r="DA580" s="143"/>
      <c r="DB580" s="143"/>
      <c r="DC580" s="143"/>
      <c r="DD580" s="143"/>
      <c r="DE580" s="197"/>
    </row>
    <row r="581" spans="1:109" s="198" customFormat="1" ht="74.25" customHeight="1">
      <c r="A581" s="370"/>
      <c r="B581" s="383"/>
      <c r="C581" s="377"/>
      <c r="D581" s="380"/>
      <c r="E581" s="377"/>
      <c r="F581" s="377"/>
      <c r="G581" s="386"/>
      <c r="H581" s="305" t="s">
        <v>1503</v>
      </c>
      <c r="I581" s="312" t="s">
        <v>612</v>
      </c>
      <c r="J581" s="312" t="s">
        <v>981</v>
      </c>
      <c r="K581" s="76" t="s">
        <v>502</v>
      </c>
      <c r="L581" s="25" t="s">
        <v>42</v>
      </c>
      <c r="M581" s="14"/>
      <c r="N581" s="204"/>
      <c r="O581" s="204"/>
      <c r="P581" s="204" t="s">
        <v>36</v>
      </c>
      <c r="Q581" s="204"/>
      <c r="R581" s="204"/>
      <c r="S581" s="204"/>
      <c r="T581" s="204"/>
      <c r="U581" s="204"/>
      <c r="V581" s="204"/>
      <c r="W581" s="189">
        <f t="shared" si="8"/>
        <v>1</v>
      </c>
      <c r="X581" s="190"/>
      <c r="Y581" s="190"/>
      <c r="Z581" s="190"/>
      <c r="AA581" s="190"/>
      <c r="AB581" s="190"/>
      <c r="AC581" s="190"/>
      <c r="AD581" s="190"/>
      <c r="AE581" s="192"/>
      <c r="AF581" s="192"/>
      <c r="AG581" s="192"/>
      <c r="AH581" s="192"/>
      <c r="AI581" s="190"/>
      <c r="AJ581" s="190"/>
      <c r="AK581" s="190"/>
      <c r="AL581" s="190"/>
      <c r="AM581" s="190"/>
      <c r="AN581" s="190"/>
      <c r="AO581" s="190"/>
      <c r="AP581" s="190"/>
      <c r="AQ581" s="190"/>
      <c r="AR581" s="190"/>
      <c r="AS581" s="190"/>
      <c r="AT581" s="190"/>
      <c r="AU581" s="190"/>
      <c r="AV581" s="190"/>
      <c r="AW581" s="190"/>
      <c r="AX581" s="190"/>
      <c r="AY581" s="190"/>
      <c r="AZ581" s="190"/>
      <c r="BA581" s="190"/>
      <c r="BB581" s="190"/>
      <c r="BC581" s="190"/>
      <c r="BD581" s="190"/>
      <c r="BE581" s="190"/>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c r="CN581" s="143"/>
      <c r="CO581" s="143"/>
      <c r="CP581" s="143"/>
      <c r="CQ581" s="143"/>
      <c r="CR581" s="143"/>
      <c r="CS581" s="143"/>
      <c r="CT581" s="143"/>
      <c r="CU581" s="143"/>
      <c r="CV581" s="143"/>
      <c r="CW581" s="143"/>
      <c r="CX581" s="143"/>
      <c r="CY581" s="143"/>
      <c r="CZ581" s="143"/>
      <c r="DA581" s="143"/>
      <c r="DB581" s="143"/>
      <c r="DC581" s="143"/>
      <c r="DD581" s="143"/>
      <c r="DE581" s="197"/>
    </row>
    <row r="582" spans="1:109" s="198" customFormat="1" ht="74.25" customHeight="1">
      <c r="A582" s="371"/>
      <c r="B582" s="384"/>
      <c r="C582" s="378"/>
      <c r="D582" s="381"/>
      <c r="E582" s="378"/>
      <c r="F582" s="378"/>
      <c r="G582" s="387"/>
      <c r="H582" s="305" t="s">
        <v>1503</v>
      </c>
      <c r="I582" s="312" t="s">
        <v>612</v>
      </c>
      <c r="J582" s="312" t="s">
        <v>981</v>
      </c>
      <c r="K582" s="76" t="s">
        <v>502</v>
      </c>
      <c r="L582" s="25" t="s">
        <v>42</v>
      </c>
      <c r="M582" s="14"/>
      <c r="N582" s="204"/>
      <c r="O582" s="204"/>
      <c r="P582" s="204"/>
      <c r="Q582" s="204"/>
      <c r="R582" s="204"/>
      <c r="S582" s="204"/>
      <c r="T582" s="204"/>
      <c r="U582" s="204" t="s">
        <v>36</v>
      </c>
      <c r="V582" s="204"/>
      <c r="W582" s="189">
        <f t="shared" si="8"/>
        <v>1</v>
      </c>
      <c r="X582" s="190"/>
      <c r="Y582" s="190"/>
      <c r="Z582" s="190"/>
      <c r="AA582" s="190"/>
      <c r="AB582" s="190"/>
      <c r="AC582" s="190"/>
      <c r="AD582" s="190"/>
      <c r="AE582" s="190"/>
      <c r="AF582" s="190"/>
      <c r="AG582" s="190"/>
      <c r="AH582" s="190"/>
      <c r="AI582" s="190"/>
      <c r="AJ582" s="190"/>
      <c r="AK582" s="190"/>
      <c r="AL582" s="190"/>
      <c r="AM582" s="190"/>
      <c r="AN582" s="190"/>
      <c r="AO582" s="190"/>
      <c r="AP582" s="190"/>
      <c r="AQ582" s="190"/>
      <c r="AR582" s="190"/>
      <c r="AS582" s="190"/>
      <c r="AT582" s="190"/>
      <c r="AU582" s="190"/>
      <c r="AV582" s="190"/>
      <c r="AW582" s="190"/>
      <c r="AX582" s="190"/>
      <c r="AY582" s="190"/>
      <c r="AZ582" s="190"/>
      <c r="BA582" s="196"/>
      <c r="BB582" s="196"/>
      <c r="BC582" s="190"/>
      <c r="BD582" s="190"/>
      <c r="BE582" s="190"/>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c r="CN582" s="143"/>
      <c r="CO582" s="143"/>
      <c r="CP582" s="143"/>
      <c r="CQ582" s="143"/>
      <c r="CR582" s="143"/>
      <c r="CS582" s="143"/>
      <c r="CT582" s="143"/>
      <c r="CU582" s="143"/>
      <c r="CV582" s="143"/>
      <c r="CW582" s="143"/>
      <c r="CX582" s="143"/>
      <c r="CY582" s="143"/>
      <c r="CZ582" s="143"/>
      <c r="DA582" s="143"/>
      <c r="DB582" s="143"/>
      <c r="DC582" s="143"/>
      <c r="DD582" s="143"/>
      <c r="DE582" s="197"/>
    </row>
    <row r="583" spans="1:109" s="198" customFormat="1" ht="62.25" customHeight="1">
      <c r="A583" s="370">
        <v>24</v>
      </c>
      <c r="B583" s="353" t="s">
        <v>520</v>
      </c>
      <c r="C583" s="312" t="s">
        <v>1</v>
      </c>
      <c r="D583" s="311" t="s">
        <v>521</v>
      </c>
      <c r="E583" s="312" t="s">
        <v>3</v>
      </c>
      <c r="F583" s="388"/>
      <c r="G583" s="388" t="s">
        <v>520</v>
      </c>
      <c r="H583" s="311" t="s">
        <v>1492</v>
      </c>
      <c r="I583" s="312" t="s">
        <v>612</v>
      </c>
      <c r="J583" s="312" t="s">
        <v>981</v>
      </c>
      <c r="K583" s="76" t="s">
        <v>502</v>
      </c>
      <c r="L583" s="25" t="s">
        <v>42</v>
      </c>
      <c r="M583" s="26"/>
      <c r="N583" s="26"/>
      <c r="O583" s="26"/>
      <c r="P583" s="26"/>
      <c r="Q583" s="26" t="s">
        <v>36</v>
      </c>
      <c r="R583" s="26"/>
      <c r="S583" s="26"/>
      <c r="T583" s="26"/>
      <c r="U583" s="26"/>
      <c r="V583" s="26"/>
      <c r="W583" s="189">
        <f t="shared" si="8"/>
        <v>1</v>
      </c>
      <c r="X583" s="190"/>
      <c r="Y583" s="190"/>
      <c r="Z583" s="190"/>
      <c r="AA583" s="190"/>
      <c r="AB583" s="190"/>
      <c r="AC583" s="190"/>
      <c r="AD583" s="190"/>
      <c r="AE583" s="190"/>
      <c r="AF583" s="190"/>
      <c r="AG583" s="190"/>
      <c r="AH583" s="190"/>
      <c r="AI583" s="193"/>
      <c r="AJ583" s="193"/>
      <c r="AK583" s="193"/>
      <c r="AL583" s="193"/>
      <c r="AM583" s="193"/>
      <c r="AN583" s="190"/>
      <c r="AO583" s="190"/>
      <c r="AP583" s="190"/>
      <c r="AQ583" s="190"/>
      <c r="AR583" s="190"/>
      <c r="AS583" s="190"/>
      <c r="AT583" s="190"/>
      <c r="AU583" s="190"/>
      <c r="AV583" s="190"/>
      <c r="AW583" s="190"/>
      <c r="AX583" s="190"/>
      <c r="AY583" s="190"/>
      <c r="AZ583" s="190"/>
      <c r="BA583" s="190"/>
      <c r="BB583" s="190"/>
      <c r="BC583" s="190"/>
      <c r="BD583" s="190"/>
      <c r="BE583" s="190"/>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c r="CN583" s="143"/>
      <c r="CO583" s="143"/>
      <c r="CP583" s="143"/>
      <c r="CQ583" s="143"/>
      <c r="CR583" s="143"/>
      <c r="CS583" s="143"/>
      <c r="CT583" s="143"/>
      <c r="CU583" s="143"/>
      <c r="CV583" s="143"/>
      <c r="CW583" s="143"/>
      <c r="CX583" s="143"/>
      <c r="CY583" s="143"/>
      <c r="CZ583" s="143"/>
      <c r="DA583" s="143"/>
      <c r="DB583" s="143"/>
      <c r="DC583" s="143"/>
      <c r="DD583" s="143"/>
      <c r="DE583" s="197"/>
    </row>
    <row r="584" spans="1:109" s="198" customFormat="1" ht="62.25" customHeight="1">
      <c r="A584" s="370"/>
      <c r="B584" s="353"/>
      <c r="C584" s="312" t="s">
        <v>1</v>
      </c>
      <c r="D584" s="311" t="s">
        <v>521</v>
      </c>
      <c r="E584" s="312" t="s">
        <v>3</v>
      </c>
      <c r="F584" s="388"/>
      <c r="G584" s="388"/>
      <c r="H584" s="311" t="s">
        <v>1493</v>
      </c>
      <c r="I584" s="312" t="s">
        <v>612</v>
      </c>
      <c r="J584" s="312" t="s">
        <v>981</v>
      </c>
      <c r="K584" s="76" t="s">
        <v>502</v>
      </c>
      <c r="L584" s="25" t="s">
        <v>42</v>
      </c>
      <c r="M584" s="26"/>
      <c r="N584" s="26"/>
      <c r="O584" s="26"/>
      <c r="P584" s="26"/>
      <c r="Q584" s="26"/>
      <c r="R584" s="26"/>
      <c r="S584" s="26" t="s">
        <v>36</v>
      </c>
      <c r="T584" s="26"/>
      <c r="U584" s="26"/>
      <c r="V584" s="26"/>
      <c r="W584" s="189">
        <f t="shared" si="8"/>
        <v>1</v>
      </c>
      <c r="X584" s="190"/>
      <c r="Y584" s="190"/>
      <c r="Z584" s="190"/>
      <c r="AA584" s="190"/>
      <c r="AB584" s="190"/>
      <c r="AC584" s="190"/>
      <c r="AD584" s="190"/>
      <c r="AE584" s="190"/>
      <c r="AF584" s="190"/>
      <c r="AG584" s="190"/>
      <c r="AH584" s="190"/>
      <c r="AI584" s="190"/>
      <c r="AJ584" s="190"/>
      <c r="AK584" s="190"/>
      <c r="AL584" s="190"/>
      <c r="AM584" s="190"/>
      <c r="AN584" s="190"/>
      <c r="AO584" s="190"/>
      <c r="AP584" s="190"/>
      <c r="AQ584" s="190"/>
      <c r="AR584" s="190"/>
      <c r="AS584" s="190"/>
      <c r="AT584" s="70"/>
      <c r="AU584" s="70"/>
      <c r="AV584" s="70"/>
      <c r="AW584" s="70"/>
      <c r="AX584" s="190"/>
      <c r="AY584" s="190"/>
      <c r="AZ584" s="190"/>
      <c r="BA584" s="190"/>
      <c r="BB584" s="190"/>
      <c r="BC584" s="190"/>
      <c r="BD584" s="190"/>
      <c r="BE584" s="190"/>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c r="CN584" s="143"/>
      <c r="CO584" s="143"/>
      <c r="CP584" s="143"/>
      <c r="CQ584" s="143"/>
      <c r="CR584" s="143"/>
      <c r="CS584" s="143"/>
      <c r="CT584" s="143"/>
      <c r="CU584" s="143"/>
      <c r="CV584" s="143"/>
      <c r="CW584" s="143"/>
      <c r="CX584" s="143"/>
      <c r="CY584" s="143"/>
      <c r="CZ584" s="143"/>
      <c r="DA584" s="143"/>
      <c r="DB584" s="143"/>
      <c r="DC584" s="143"/>
      <c r="DD584" s="143"/>
      <c r="DE584" s="197"/>
    </row>
    <row r="585" spans="1:109" s="198" customFormat="1" ht="62.25" customHeight="1">
      <c r="A585" s="370"/>
      <c r="B585" s="353"/>
      <c r="C585" s="312" t="s">
        <v>1</v>
      </c>
      <c r="D585" s="311" t="s">
        <v>521</v>
      </c>
      <c r="E585" s="312" t="s">
        <v>3</v>
      </c>
      <c r="F585" s="388"/>
      <c r="G585" s="388"/>
      <c r="H585" s="311" t="s">
        <v>1494</v>
      </c>
      <c r="I585" s="312" t="s">
        <v>612</v>
      </c>
      <c r="J585" s="312" t="s">
        <v>981</v>
      </c>
      <c r="K585" s="76" t="s">
        <v>502</v>
      </c>
      <c r="L585" s="25" t="s">
        <v>42</v>
      </c>
      <c r="M585" s="26"/>
      <c r="N585" s="26"/>
      <c r="O585" s="26"/>
      <c r="P585" s="26" t="s">
        <v>36</v>
      </c>
      <c r="Q585" s="26"/>
      <c r="R585" s="26"/>
      <c r="S585" s="26"/>
      <c r="T585" s="26"/>
      <c r="U585" s="26"/>
      <c r="V585" s="26"/>
      <c r="W585" s="189">
        <f t="shared" si="8"/>
        <v>1</v>
      </c>
      <c r="X585" s="190"/>
      <c r="Y585" s="190"/>
      <c r="Z585" s="190"/>
      <c r="AA585" s="190"/>
      <c r="AB585" s="190"/>
      <c r="AC585" s="190"/>
      <c r="AD585" s="190"/>
      <c r="AE585" s="192"/>
      <c r="AF585" s="192"/>
      <c r="AG585" s="192"/>
      <c r="AH585" s="192"/>
      <c r="AI585" s="190"/>
      <c r="AJ585" s="190"/>
      <c r="AK585" s="190"/>
      <c r="AL585" s="190"/>
      <c r="AM585" s="190"/>
      <c r="AN585" s="190"/>
      <c r="AO585" s="190"/>
      <c r="AP585" s="190"/>
      <c r="AQ585" s="190"/>
      <c r="AR585" s="190"/>
      <c r="AS585" s="190"/>
      <c r="AT585" s="190"/>
      <c r="AU585" s="190"/>
      <c r="AV585" s="190"/>
      <c r="AW585" s="190"/>
      <c r="AX585" s="190"/>
      <c r="AY585" s="190"/>
      <c r="AZ585" s="190"/>
      <c r="BA585" s="190"/>
      <c r="BB585" s="190"/>
      <c r="BC585" s="190"/>
      <c r="BD585" s="190"/>
      <c r="BE585" s="190"/>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c r="CN585" s="143"/>
      <c r="CO585" s="143"/>
      <c r="CP585" s="143"/>
      <c r="CQ585" s="143"/>
      <c r="CR585" s="143"/>
      <c r="CS585" s="143"/>
      <c r="CT585" s="143"/>
      <c r="CU585" s="143"/>
      <c r="CV585" s="143"/>
      <c r="CW585" s="143"/>
      <c r="CX585" s="143"/>
      <c r="CY585" s="143"/>
      <c r="CZ585" s="143"/>
      <c r="DA585" s="143"/>
      <c r="DB585" s="143"/>
      <c r="DC585" s="143"/>
      <c r="DD585" s="143"/>
      <c r="DE585" s="197"/>
    </row>
    <row r="586" spans="1:109" s="198" customFormat="1" ht="38.25" customHeight="1">
      <c r="A586" s="372">
        <v>27</v>
      </c>
      <c r="B586" s="373" t="s">
        <v>522</v>
      </c>
      <c r="C586" s="376" t="s">
        <v>1</v>
      </c>
      <c r="D586" s="373" t="s">
        <v>523</v>
      </c>
      <c r="E586" s="376" t="s">
        <v>3</v>
      </c>
      <c r="F586" s="376" t="s">
        <v>36</v>
      </c>
      <c r="G586" s="367" t="s">
        <v>523</v>
      </c>
      <c r="H586" s="13" t="s">
        <v>881</v>
      </c>
      <c r="I586" s="312" t="s">
        <v>612</v>
      </c>
      <c r="J586" s="312" t="s">
        <v>981</v>
      </c>
      <c r="K586" s="76" t="s">
        <v>502</v>
      </c>
      <c r="L586" s="145" t="s">
        <v>42</v>
      </c>
      <c r="M586" s="14">
        <v>1</v>
      </c>
      <c r="N586" s="26" t="s">
        <v>36</v>
      </c>
      <c r="O586" s="26"/>
      <c r="P586" s="26"/>
      <c r="Q586" s="26"/>
      <c r="R586" s="26"/>
      <c r="S586" s="26"/>
      <c r="T586" s="26"/>
      <c r="U586" s="26"/>
      <c r="V586" s="26"/>
      <c r="W586" s="189">
        <f t="shared" si="8"/>
        <v>1</v>
      </c>
      <c r="X586" s="70"/>
      <c r="Y586" s="70" t="s">
        <v>899</v>
      </c>
      <c r="Z586" s="70"/>
      <c r="AA586" s="70"/>
      <c r="AB586" s="190"/>
      <c r="AC586" s="190"/>
      <c r="AD586" s="190"/>
      <c r="AE586" s="190"/>
      <c r="AF586" s="190"/>
      <c r="AG586" s="190"/>
      <c r="AH586" s="190"/>
      <c r="AI586" s="190"/>
      <c r="AJ586" s="190"/>
      <c r="AK586" s="190"/>
      <c r="AL586" s="190"/>
      <c r="AM586" s="190"/>
      <c r="AN586" s="190"/>
      <c r="AO586" s="190"/>
      <c r="AP586" s="190"/>
      <c r="AQ586" s="190"/>
      <c r="AR586" s="190"/>
      <c r="AS586" s="190"/>
      <c r="AT586" s="190"/>
      <c r="AU586" s="190"/>
      <c r="AV586" s="190"/>
      <c r="AW586" s="190"/>
      <c r="AX586" s="190"/>
      <c r="AY586" s="190"/>
      <c r="AZ586" s="190"/>
      <c r="BA586" s="190"/>
      <c r="BB586" s="190"/>
      <c r="BC586" s="190"/>
      <c r="BD586" s="190"/>
      <c r="BE586" s="190"/>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c r="CN586" s="143"/>
      <c r="CO586" s="143"/>
      <c r="CP586" s="143"/>
      <c r="CQ586" s="143"/>
      <c r="CR586" s="143"/>
      <c r="CS586" s="143"/>
      <c r="CT586" s="143"/>
      <c r="CU586" s="143"/>
      <c r="CV586" s="143"/>
      <c r="CW586" s="143"/>
      <c r="CX586" s="143"/>
      <c r="CY586" s="143"/>
      <c r="CZ586" s="143"/>
      <c r="DA586" s="143"/>
      <c r="DB586" s="143"/>
      <c r="DC586" s="143"/>
      <c r="DD586" s="143"/>
      <c r="DE586" s="197"/>
    </row>
    <row r="587" spans="1:109" s="198" customFormat="1" ht="55.5" customHeight="1">
      <c r="A587" s="370"/>
      <c r="B587" s="374"/>
      <c r="C587" s="377"/>
      <c r="D587" s="374"/>
      <c r="E587" s="377"/>
      <c r="F587" s="377"/>
      <c r="G587" s="368"/>
      <c r="H587" s="13" t="s">
        <v>883</v>
      </c>
      <c r="I587" s="312" t="s">
        <v>612</v>
      </c>
      <c r="J587" s="312" t="s">
        <v>981</v>
      </c>
      <c r="K587" s="76" t="s">
        <v>502</v>
      </c>
      <c r="L587" s="145" t="s">
        <v>42</v>
      </c>
      <c r="M587" s="14">
        <v>2</v>
      </c>
      <c r="N587" s="26"/>
      <c r="O587" s="26"/>
      <c r="P587" s="26" t="s">
        <v>36</v>
      </c>
      <c r="Q587" s="26"/>
      <c r="R587" s="26"/>
      <c r="S587" s="26"/>
      <c r="T587" s="26"/>
      <c r="U587" s="26"/>
      <c r="V587" s="26"/>
      <c r="W587" s="189">
        <f t="shared" si="8"/>
        <v>1</v>
      </c>
      <c r="X587" s="190"/>
      <c r="Y587" s="190"/>
      <c r="Z587" s="190"/>
      <c r="AA587" s="190"/>
      <c r="AB587" s="190"/>
      <c r="AC587" s="190"/>
      <c r="AD587" s="190"/>
      <c r="AE587" s="192"/>
      <c r="AF587" s="192" t="s">
        <v>899</v>
      </c>
      <c r="AG587" s="192"/>
      <c r="AH587" s="192" t="s">
        <v>899</v>
      </c>
      <c r="AI587" s="190"/>
      <c r="AJ587" s="190"/>
      <c r="AK587" s="190"/>
      <c r="AL587" s="190"/>
      <c r="AM587" s="190"/>
      <c r="AN587" s="190"/>
      <c r="AO587" s="190"/>
      <c r="AP587" s="190"/>
      <c r="AQ587" s="190"/>
      <c r="AR587" s="190"/>
      <c r="AS587" s="190"/>
      <c r="AT587" s="190"/>
      <c r="AU587" s="190"/>
      <c r="AV587" s="190"/>
      <c r="AW587" s="190"/>
      <c r="AX587" s="190"/>
      <c r="AY587" s="190"/>
      <c r="AZ587" s="190"/>
      <c r="BA587" s="190"/>
      <c r="BB587" s="190"/>
      <c r="BC587" s="190"/>
      <c r="BD587" s="190"/>
      <c r="BE587" s="190"/>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c r="CN587" s="143"/>
      <c r="CO587" s="143"/>
      <c r="CP587" s="143"/>
      <c r="CQ587" s="143"/>
      <c r="CR587" s="143"/>
      <c r="CS587" s="143"/>
      <c r="CT587" s="143"/>
      <c r="CU587" s="143"/>
      <c r="CV587" s="143"/>
      <c r="CW587" s="143"/>
      <c r="CX587" s="143"/>
      <c r="CY587" s="143"/>
      <c r="CZ587" s="143"/>
      <c r="DA587" s="143"/>
      <c r="DB587" s="143"/>
      <c r="DC587" s="143"/>
      <c r="DD587" s="143"/>
      <c r="DE587" s="197"/>
    </row>
    <row r="588" spans="1:109" s="198" customFormat="1" ht="55.5" customHeight="1">
      <c r="A588" s="370"/>
      <c r="B588" s="374"/>
      <c r="C588" s="377"/>
      <c r="D588" s="374"/>
      <c r="E588" s="377"/>
      <c r="F588" s="377"/>
      <c r="G588" s="368"/>
      <c r="H588" s="13" t="s">
        <v>1522</v>
      </c>
      <c r="I588" s="312" t="s">
        <v>612</v>
      </c>
      <c r="J588" s="312" t="s">
        <v>981</v>
      </c>
      <c r="K588" s="76" t="s">
        <v>502</v>
      </c>
      <c r="L588" s="145" t="s">
        <v>42</v>
      </c>
      <c r="M588" s="14">
        <v>2</v>
      </c>
      <c r="N588" s="26"/>
      <c r="O588" s="26"/>
      <c r="P588" s="26"/>
      <c r="Q588" s="26" t="s">
        <v>36</v>
      </c>
      <c r="R588" s="26"/>
      <c r="S588" s="26"/>
      <c r="T588" s="26"/>
      <c r="U588" s="26"/>
      <c r="V588" s="26"/>
      <c r="W588" s="189">
        <f t="shared" si="8"/>
        <v>1</v>
      </c>
      <c r="X588" s="190"/>
      <c r="Y588" s="190"/>
      <c r="Z588" s="190"/>
      <c r="AA588" s="190"/>
      <c r="AB588" s="190"/>
      <c r="AC588" s="190"/>
      <c r="AD588" s="190"/>
      <c r="AE588" s="190"/>
      <c r="AF588" s="190"/>
      <c r="AG588" s="190"/>
      <c r="AH588" s="190"/>
      <c r="AI588" s="193"/>
      <c r="AJ588" s="193"/>
      <c r="AK588" s="193" t="s">
        <v>975</v>
      </c>
      <c r="AL588" s="193"/>
      <c r="AM588" s="193" t="s">
        <v>899</v>
      </c>
      <c r="AN588" s="190"/>
      <c r="AO588" s="190"/>
      <c r="AP588" s="190"/>
      <c r="AQ588" s="190"/>
      <c r="AR588" s="190"/>
      <c r="AS588" s="190"/>
      <c r="AT588" s="190"/>
      <c r="AU588" s="190"/>
      <c r="AV588" s="190"/>
      <c r="AW588" s="190"/>
      <c r="AX588" s="190"/>
      <c r="AY588" s="190"/>
      <c r="AZ588" s="190"/>
      <c r="BA588" s="190"/>
      <c r="BB588" s="190"/>
      <c r="BC588" s="190"/>
      <c r="BD588" s="190"/>
      <c r="BE588" s="190"/>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c r="CN588" s="143"/>
      <c r="CO588" s="143"/>
      <c r="CP588" s="143"/>
      <c r="CQ588" s="143"/>
      <c r="CR588" s="143"/>
      <c r="CS588" s="143"/>
      <c r="CT588" s="143"/>
      <c r="CU588" s="143"/>
      <c r="CV588" s="143"/>
      <c r="CW588" s="143"/>
      <c r="CX588" s="143"/>
      <c r="CY588" s="143"/>
      <c r="CZ588" s="143"/>
      <c r="DA588" s="143"/>
      <c r="DB588" s="143"/>
      <c r="DC588" s="143"/>
      <c r="DD588" s="143"/>
      <c r="DE588" s="197"/>
    </row>
    <row r="589" spans="1:109" s="198" customFormat="1" ht="38.25" customHeight="1">
      <c r="A589" s="370"/>
      <c r="B589" s="374"/>
      <c r="C589" s="377"/>
      <c r="D589" s="374"/>
      <c r="E589" s="377"/>
      <c r="F589" s="377"/>
      <c r="G589" s="368"/>
      <c r="H589" s="13" t="s">
        <v>1355</v>
      </c>
      <c r="I589" s="312" t="s">
        <v>612</v>
      </c>
      <c r="J589" s="312" t="s">
        <v>981</v>
      </c>
      <c r="K589" s="76" t="s">
        <v>502</v>
      </c>
      <c r="L589" s="145" t="s">
        <v>42</v>
      </c>
      <c r="M589" s="14">
        <v>1</v>
      </c>
      <c r="N589" s="26"/>
      <c r="O589" s="26"/>
      <c r="P589" s="26"/>
      <c r="Q589" s="26"/>
      <c r="R589" s="26"/>
      <c r="S589" s="26" t="s">
        <v>36</v>
      </c>
      <c r="T589" s="26"/>
      <c r="U589" s="26"/>
      <c r="V589" s="26"/>
      <c r="W589" s="189">
        <f t="shared" si="8"/>
        <v>1</v>
      </c>
      <c r="X589" s="190"/>
      <c r="Y589" s="190"/>
      <c r="Z589" s="190"/>
      <c r="AA589" s="190"/>
      <c r="AB589" s="190"/>
      <c r="AC589" s="190"/>
      <c r="AD589" s="190"/>
      <c r="AE589" s="190"/>
      <c r="AF589" s="190"/>
      <c r="AG589" s="190"/>
      <c r="AH589" s="190"/>
      <c r="AI589" s="190"/>
      <c r="AJ589" s="190"/>
      <c r="AK589" s="190"/>
      <c r="AL589" s="190"/>
      <c r="AM589" s="190"/>
      <c r="AN589" s="190"/>
      <c r="AO589" s="190"/>
      <c r="AP589" s="190"/>
      <c r="AQ589" s="190"/>
      <c r="AR589" s="190"/>
      <c r="AS589" s="190"/>
      <c r="AT589" s="70" t="s">
        <v>899</v>
      </c>
      <c r="AU589" s="70"/>
      <c r="AV589" s="70" t="s">
        <v>899</v>
      </c>
      <c r="AW589" s="70"/>
      <c r="AX589" s="190"/>
      <c r="AY589" s="190"/>
      <c r="AZ589" s="190"/>
      <c r="BA589" s="190"/>
      <c r="BB589" s="190"/>
      <c r="BC589" s="190"/>
      <c r="BD589" s="190"/>
      <c r="BE589" s="190"/>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c r="CN589" s="143"/>
      <c r="CO589" s="143"/>
      <c r="CP589" s="143"/>
      <c r="CQ589" s="143"/>
      <c r="CR589" s="143"/>
      <c r="CS589" s="143"/>
      <c r="CT589" s="143"/>
      <c r="CU589" s="143"/>
      <c r="CV589" s="143"/>
      <c r="CW589" s="143"/>
      <c r="CX589" s="143"/>
      <c r="CY589" s="143"/>
      <c r="CZ589" s="143"/>
      <c r="DA589" s="143"/>
      <c r="DB589" s="143"/>
      <c r="DC589" s="143"/>
      <c r="DD589" s="143"/>
      <c r="DE589" s="197"/>
    </row>
    <row r="590" spans="1:109" s="198" customFormat="1" ht="38.25" customHeight="1">
      <c r="A590" s="370"/>
      <c r="B590" s="374"/>
      <c r="C590" s="377"/>
      <c r="D590" s="374"/>
      <c r="E590" s="377"/>
      <c r="F590" s="377"/>
      <c r="G590" s="368"/>
      <c r="H590" s="13" t="s">
        <v>882</v>
      </c>
      <c r="I590" s="312" t="s">
        <v>612</v>
      </c>
      <c r="J590" s="312" t="s">
        <v>981</v>
      </c>
      <c r="K590" s="76" t="s">
        <v>502</v>
      </c>
      <c r="L590" s="145" t="s">
        <v>42</v>
      </c>
      <c r="M590" s="14">
        <v>1</v>
      </c>
      <c r="N590" s="26"/>
      <c r="O590" s="26"/>
      <c r="P590" s="26"/>
      <c r="Q590" s="26"/>
      <c r="R590" s="26" t="s">
        <v>36</v>
      </c>
      <c r="S590" s="26"/>
      <c r="T590" s="26"/>
      <c r="U590" s="26"/>
      <c r="V590" s="26"/>
      <c r="W590" s="189">
        <f t="shared" si="8"/>
        <v>1</v>
      </c>
      <c r="X590" s="190"/>
      <c r="Y590" s="190"/>
      <c r="Z590" s="190"/>
      <c r="AA590" s="190"/>
      <c r="AB590" s="190"/>
      <c r="AC590" s="190"/>
      <c r="AD590" s="190"/>
      <c r="AE590" s="190"/>
      <c r="AF590" s="190"/>
      <c r="AG590" s="190"/>
      <c r="AH590" s="190"/>
      <c r="AI590" s="190"/>
      <c r="AJ590" s="190"/>
      <c r="AK590" s="190"/>
      <c r="AL590" s="190"/>
      <c r="AM590" s="190"/>
      <c r="AN590" s="194" t="s">
        <v>899</v>
      </c>
      <c r="AO590" s="194"/>
      <c r="AP590" s="194"/>
      <c r="AQ590" s="194"/>
      <c r="AR590" s="194"/>
      <c r="AS590" s="194"/>
      <c r="AT590" s="190"/>
      <c r="AU590" s="190"/>
      <c r="AV590" s="190"/>
      <c r="AW590" s="190"/>
      <c r="AX590" s="190"/>
      <c r="AY590" s="190"/>
      <c r="AZ590" s="190"/>
      <c r="BA590" s="190"/>
      <c r="BB590" s="190"/>
      <c r="BC590" s="190"/>
      <c r="BD590" s="190"/>
      <c r="BE590" s="190"/>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c r="CN590" s="143"/>
      <c r="CO590" s="143"/>
      <c r="CP590" s="143"/>
      <c r="CQ590" s="143"/>
      <c r="CR590" s="143"/>
      <c r="CS590" s="143"/>
      <c r="CT590" s="143"/>
      <c r="CU590" s="143"/>
      <c r="CV590" s="143"/>
      <c r="CW590" s="143"/>
      <c r="CX590" s="143"/>
      <c r="CY590" s="143"/>
      <c r="CZ590" s="143"/>
      <c r="DA590" s="143"/>
      <c r="DB590" s="143"/>
      <c r="DC590" s="143"/>
      <c r="DD590" s="143"/>
      <c r="DE590" s="197"/>
    </row>
    <row r="591" spans="1:109" s="198" customFormat="1" ht="38.25" customHeight="1">
      <c r="A591" s="370"/>
      <c r="B591" s="374"/>
      <c r="C591" s="377"/>
      <c r="D591" s="374"/>
      <c r="E591" s="377"/>
      <c r="F591" s="377"/>
      <c r="G591" s="368"/>
      <c r="H591" s="13" t="s">
        <v>1357</v>
      </c>
      <c r="I591" s="312" t="s">
        <v>612</v>
      </c>
      <c r="J591" s="312" t="s">
        <v>981</v>
      </c>
      <c r="K591" s="76" t="s">
        <v>502</v>
      </c>
      <c r="L591" s="145" t="s">
        <v>42</v>
      </c>
      <c r="M591" s="14">
        <v>1</v>
      </c>
      <c r="N591" s="26"/>
      <c r="O591" s="26"/>
      <c r="P591" s="26"/>
      <c r="Q591" s="26"/>
      <c r="R591" s="26"/>
      <c r="S591" s="26"/>
      <c r="T591" s="26" t="s">
        <v>36</v>
      </c>
      <c r="U591" s="26"/>
      <c r="V591" s="26"/>
      <c r="W591" s="189">
        <f t="shared" si="8"/>
        <v>1</v>
      </c>
      <c r="X591" s="190"/>
      <c r="Y591" s="190"/>
      <c r="Z591" s="190"/>
      <c r="AA591" s="190"/>
      <c r="AB591" s="190"/>
      <c r="AC591" s="190"/>
      <c r="AD591" s="190"/>
      <c r="AE591" s="190"/>
      <c r="AF591" s="190"/>
      <c r="AG591" s="190"/>
      <c r="AH591" s="190"/>
      <c r="AI591" s="190"/>
      <c r="AJ591" s="190"/>
      <c r="AK591" s="190"/>
      <c r="AL591" s="190"/>
      <c r="AM591" s="190"/>
      <c r="AN591" s="190"/>
      <c r="AO591" s="190"/>
      <c r="AP591" s="190"/>
      <c r="AQ591" s="190"/>
      <c r="AR591" s="190"/>
      <c r="AS591" s="190"/>
      <c r="AT591" s="190"/>
      <c r="AU591" s="190"/>
      <c r="AV591" s="190"/>
      <c r="AW591" s="190"/>
      <c r="AX591" s="195" t="s">
        <v>899</v>
      </c>
      <c r="AY591" s="195"/>
      <c r="AZ591" s="195"/>
      <c r="BA591" s="190"/>
      <c r="BB591" s="190"/>
      <c r="BC591" s="190"/>
      <c r="BD591" s="190"/>
      <c r="BE591" s="190"/>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c r="CN591" s="143"/>
      <c r="CO591" s="143"/>
      <c r="CP591" s="143"/>
      <c r="CQ591" s="143"/>
      <c r="CR591" s="143"/>
      <c r="CS591" s="143"/>
      <c r="CT591" s="143"/>
      <c r="CU591" s="143"/>
      <c r="CV591" s="143"/>
      <c r="CW591" s="143"/>
      <c r="CX591" s="143"/>
      <c r="CY591" s="143"/>
      <c r="CZ591" s="143"/>
      <c r="DA591" s="143"/>
      <c r="DB591" s="143"/>
      <c r="DC591" s="143"/>
      <c r="DD591" s="143"/>
      <c r="DE591" s="197"/>
    </row>
    <row r="592" spans="1:109" s="198" customFormat="1" ht="38.25" customHeight="1">
      <c r="A592" s="370"/>
      <c r="B592" s="374"/>
      <c r="C592" s="377"/>
      <c r="D592" s="374"/>
      <c r="E592" s="377"/>
      <c r="F592" s="377"/>
      <c r="G592" s="368"/>
      <c r="H592" s="13" t="s">
        <v>1528</v>
      </c>
      <c r="I592" s="312" t="s">
        <v>612</v>
      </c>
      <c r="J592" s="312" t="s">
        <v>981</v>
      </c>
      <c r="K592" s="76" t="s">
        <v>502</v>
      </c>
      <c r="L592" s="145" t="s">
        <v>42</v>
      </c>
      <c r="M592" s="14"/>
      <c r="N592" s="26"/>
      <c r="O592" s="26"/>
      <c r="P592" s="26"/>
      <c r="Q592" s="26"/>
      <c r="R592" s="26"/>
      <c r="S592" s="26"/>
      <c r="T592" s="26"/>
      <c r="U592" s="26"/>
      <c r="V592" s="26" t="s">
        <v>36</v>
      </c>
      <c r="W592" s="189">
        <f t="shared" si="8"/>
        <v>1</v>
      </c>
      <c r="X592" s="190"/>
      <c r="Y592" s="190"/>
      <c r="Z592" s="190"/>
      <c r="AA592" s="190"/>
      <c r="AB592" s="190"/>
      <c r="AC592" s="190"/>
      <c r="AD592" s="190"/>
      <c r="AE592" s="190"/>
      <c r="AF592" s="190"/>
      <c r="AG592" s="190"/>
      <c r="AH592" s="190"/>
      <c r="AI592" s="190"/>
      <c r="AJ592" s="190"/>
      <c r="AK592" s="190"/>
      <c r="AL592" s="190"/>
      <c r="AM592" s="190"/>
      <c r="AN592" s="190"/>
      <c r="AO592" s="190"/>
      <c r="AP592" s="190"/>
      <c r="AQ592" s="190"/>
      <c r="AR592" s="190"/>
      <c r="AS592" s="190"/>
      <c r="AT592" s="190"/>
      <c r="AU592" s="190"/>
      <c r="AV592" s="190"/>
      <c r="AW592" s="190"/>
      <c r="AX592" s="190"/>
      <c r="AY592" s="190"/>
      <c r="AZ592" s="190"/>
      <c r="BA592" s="190"/>
      <c r="BB592" s="190"/>
      <c r="BC592" s="194" t="s">
        <v>978</v>
      </c>
      <c r="BD592" s="194"/>
      <c r="BE592" s="194"/>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c r="CN592" s="143"/>
      <c r="CO592" s="143"/>
      <c r="CP592" s="143"/>
      <c r="CQ592" s="143"/>
      <c r="CR592" s="143"/>
      <c r="CS592" s="143"/>
      <c r="CT592" s="143"/>
      <c r="CU592" s="143"/>
      <c r="CV592" s="143"/>
      <c r="CW592" s="143"/>
      <c r="CX592" s="143"/>
      <c r="CY592" s="143"/>
      <c r="CZ592" s="143"/>
      <c r="DA592" s="143"/>
      <c r="DB592" s="143"/>
      <c r="DC592" s="143"/>
      <c r="DD592" s="143"/>
      <c r="DE592" s="197"/>
    </row>
    <row r="593" spans="1:109" s="198" customFormat="1" ht="36.75" customHeight="1">
      <c r="A593" s="372">
        <v>30</v>
      </c>
      <c r="B593" s="373" t="s">
        <v>524</v>
      </c>
      <c r="C593" s="376" t="s">
        <v>1</v>
      </c>
      <c r="D593" s="373" t="s">
        <v>525</v>
      </c>
      <c r="E593" s="376" t="s">
        <v>3</v>
      </c>
      <c r="F593" s="376" t="s">
        <v>36</v>
      </c>
      <c r="G593" s="367" t="s">
        <v>525</v>
      </c>
      <c r="H593" s="13" t="s">
        <v>885</v>
      </c>
      <c r="I593" s="312" t="s">
        <v>612</v>
      </c>
      <c r="J593" s="312" t="s">
        <v>981</v>
      </c>
      <c r="K593" s="76" t="s">
        <v>502</v>
      </c>
      <c r="L593" s="145" t="s">
        <v>42</v>
      </c>
      <c r="M593" s="14">
        <v>1</v>
      </c>
      <c r="N593" s="26" t="s">
        <v>36</v>
      </c>
      <c r="O593" s="26"/>
      <c r="P593" s="26"/>
      <c r="Q593" s="26"/>
      <c r="R593" s="26"/>
      <c r="S593" s="26"/>
      <c r="T593" s="26"/>
      <c r="U593" s="26"/>
      <c r="V593" s="26"/>
      <c r="W593" s="189">
        <f t="shared" si="8"/>
        <v>1</v>
      </c>
      <c r="X593" s="70" t="s">
        <v>899</v>
      </c>
      <c r="Y593" s="70"/>
      <c r="Z593" s="70" t="s">
        <v>899</v>
      </c>
      <c r="AA593" s="70"/>
      <c r="AB593" s="199"/>
      <c r="AC593" s="199"/>
      <c r="AD593" s="199"/>
      <c r="AE593" s="199"/>
      <c r="AF593" s="199"/>
      <c r="AG593" s="199"/>
      <c r="AH593" s="199"/>
      <c r="AI593" s="199"/>
      <c r="AJ593" s="199"/>
      <c r="AK593" s="199"/>
      <c r="AL593" s="199"/>
      <c r="AM593" s="199"/>
      <c r="AN593" s="199"/>
      <c r="AO593" s="199"/>
      <c r="AP593" s="199"/>
      <c r="AQ593" s="199"/>
      <c r="AR593" s="199"/>
      <c r="AS593" s="199"/>
      <c r="AT593" s="199"/>
      <c r="AU593" s="199"/>
      <c r="AV593" s="199"/>
      <c r="AW593" s="199"/>
      <c r="AX593" s="199"/>
      <c r="AY593" s="199"/>
      <c r="AZ593" s="199"/>
      <c r="BA593" s="199"/>
      <c r="BB593" s="199"/>
      <c r="BC593" s="199"/>
      <c r="BD593" s="199"/>
      <c r="BE593" s="199"/>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c r="CN593" s="143"/>
      <c r="CO593" s="143"/>
      <c r="CP593" s="143"/>
      <c r="CQ593" s="143"/>
      <c r="CR593" s="143"/>
      <c r="CS593" s="143"/>
      <c r="CT593" s="143"/>
      <c r="CU593" s="143"/>
      <c r="CV593" s="143"/>
      <c r="CW593" s="143"/>
      <c r="CX593" s="143"/>
      <c r="CY593" s="143"/>
      <c r="CZ593" s="143"/>
      <c r="DA593" s="143"/>
      <c r="DB593" s="143"/>
      <c r="DC593" s="143"/>
      <c r="DD593" s="143"/>
      <c r="DE593" s="197"/>
    </row>
    <row r="594" spans="1:109" s="198" customFormat="1" ht="36.75" customHeight="1">
      <c r="A594" s="370"/>
      <c r="B594" s="374"/>
      <c r="C594" s="377"/>
      <c r="D594" s="374"/>
      <c r="E594" s="377"/>
      <c r="F594" s="377"/>
      <c r="G594" s="368"/>
      <c r="H594" s="13" t="s">
        <v>884</v>
      </c>
      <c r="I594" s="312" t="s">
        <v>612</v>
      </c>
      <c r="J594" s="312" t="s">
        <v>981</v>
      </c>
      <c r="K594" s="76" t="s">
        <v>502</v>
      </c>
      <c r="L594" s="145" t="s">
        <v>42</v>
      </c>
      <c r="M594" s="14">
        <v>1</v>
      </c>
      <c r="N594" s="26"/>
      <c r="O594" s="26"/>
      <c r="P594" s="26" t="s">
        <v>36</v>
      </c>
      <c r="Q594" s="26"/>
      <c r="R594" s="26"/>
      <c r="S594" s="26"/>
      <c r="T594" s="26"/>
      <c r="U594" s="26"/>
      <c r="V594" s="26"/>
      <c r="W594" s="189">
        <f t="shared" si="8"/>
        <v>1</v>
      </c>
      <c r="X594" s="199"/>
      <c r="Y594" s="199"/>
      <c r="Z594" s="199"/>
      <c r="AA594" s="199"/>
      <c r="AB594" s="199"/>
      <c r="AC594" s="199"/>
      <c r="AD594" s="199"/>
      <c r="AE594" s="192" t="s">
        <v>899</v>
      </c>
      <c r="AF594" s="192"/>
      <c r="AG594" s="192"/>
      <c r="AH594" s="192"/>
      <c r="AI594" s="199"/>
      <c r="AJ594" s="199"/>
      <c r="AK594" s="199"/>
      <c r="AL594" s="199"/>
      <c r="AM594" s="199"/>
      <c r="AN594" s="199"/>
      <c r="AO594" s="199"/>
      <c r="AP594" s="199"/>
      <c r="AQ594" s="199"/>
      <c r="AR594" s="199"/>
      <c r="AS594" s="199"/>
      <c r="AT594" s="199"/>
      <c r="AU594" s="199"/>
      <c r="AV594" s="199"/>
      <c r="AW594" s="199"/>
      <c r="AX594" s="199"/>
      <c r="AY594" s="199"/>
      <c r="AZ594" s="199"/>
      <c r="BA594" s="199"/>
      <c r="BB594" s="199"/>
      <c r="BC594" s="199"/>
      <c r="BD594" s="199"/>
      <c r="BE594" s="199"/>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c r="CN594" s="143"/>
      <c r="CO594" s="143"/>
      <c r="CP594" s="143"/>
      <c r="CQ594" s="143"/>
      <c r="CR594" s="143"/>
      <c r="CS594" s="143"/>
      <c r="CT594" s="143"/>
      <c r="CU594" s="143"/>
      <c r="CV594" s="143"/>
      <c r="CW594" s="143"/>
      <c r="CX594" s="143"/>
      <c r="CY594" s="143"/>
      <c r="CZ594" s="143"/>
      <c r="DA594" s="143"/>
      <c r="DB594" s="143"/>
      <c r="DC594" s="143"/>
      <c r="DD594" s="143"/>
      <c r="DE594" s="197"/>
    </row>
    <row r="595" spans="1:109" s="198" customFormat="1" ht="36.75" customHeight="1">
      <c r="A595" s="370"/>
      <c r="B595" s="374"/>
      <c r="C595" s="377"/>
      <c r="D595" s="374"/>
      <c r="E595" s="377"/>
      <c r="F595" s="377"/>
      <c r="G595" s="368"/>
      <c r="H595" s="13" t="s">
        <v>887</v>
      </c>
      <c r="I595" s="312" t="s">
        <v>612</v>
      </c>
      <c r="J595" s="312" t="s">
        <v>981</v>
      </c>
      <c r="K595" s="76" t="s">
        <v>502</v>
      </c>
      <c r="L595" s="145" t="s">
        <v>42</v>
      </c>
      <c r="M595" s="14">
        <v>1</v>
      </c>
      <c r="N595" s="26"/>
      <c r="O595" s="26"/>
      <c r="P595" s="26"/>
      <c r="Q595" s="26" t="s">
        <v>36</v>
      </c>
      <c r="R595" s="26"/>
      <c r="S595" s="26"/>
      <c r="T595" s="26"/>
      <c r="U595" s="26"/>
      <c r="V595" s="26"/>
      <c r="W595" s="189">
        <f t="shared" si="8"/>
        <v>1</v>
      </c>
      <c r="X595" s="199"/>
      <c r="Y595" s="199"/>
      <c r="Z595" s="199"/>
      <c r="AA595" s="199"/>
      <c r="AB595" s="199"/>
      <c r="AC595" s="199"/>
      <c r="AD595" s="199"/>
      <c r="AE595" s="199"/>
      <c r="AF595" s="199"/>
      <c r="AG595" s="199"/>
      <c r="AH595" s="199"/>
      <c r="AI595" s="193" t="s">
        <v>899</v>
      </c>
      <c r="AJ595" s="193"/>
      <c r="AK595" s="193"/>
      <c r="AL595" s="193"/>
      <c r="AM595" s="193"/>
      <c r="AN595" s="199"/>
      <c r="AO595" s="199"/>
      <c r="AP595" s="199"/>
      <c r="AQ595" s="199"/>
      <c r="AR595" s="199"/>
      <c r="AS595" s="199"/>
      <c r="AT595" s="199"/>
      <c r="AU595" s="199"/>
      <c r="AV595" s="199"/>
      <c r="AW595" s="199"/>
      <c r="AX595" s="199"/>
      <c r="AY595" s="199"/>
      <c r="AZ595" s="199"/>
      <c r="BA595" s="199"/>
      <c r="BB595" s="199"/>
      <c r="BC595" s="199"/>
      <c r="BD595" s="199"/>
      <c r="BE595" s="199"/>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c r="CN595" s="143"/>
      <c r="CO595" s="143"/>
      <c r="CP595" s="143"/>
      <c r="CQ595" s="143"/>
      <c r="CR595" s="143"/>
      <c r="CS595" s="143"/>
      <c r="CT595" s="143"/>
      <c r="CU595" s="143"/>
      <c r="CV595" s="143"/>
      <c r="CW595" s="143"/>
      <c r="CX595" s="143"/>
      <c r="CY595" s="143"/>
      <c r="CZ595" s="143"/>
      <c r="DA595" s="143"/>
      <c r="DB595" s="143"/>
      <c r="DC595" s="143"/>
      <c r="DD595" s="143"/>
      <c r="DE595" s="197"/>
    </row>
    <row r="596" spans="1:109" s="198" customFormat="1" ht="36.75" customHeight="1">
      <c r="A596" s="370"/>
      <c r="B596" s="374"/>
      <c r="C596" s="377"/>
      <c r="D596" s="374"/>
      <c r="E596" s="377"/>
      <c r="F596" s="377"/>
      <c r="G596" s="368"/>
      <c r="H596" s="13" t="s">
        <v>1376</v>
      </c>
      <c r="I596" s="312" t="s">
        <v>612</v>
      </c>
      <c r="J596" s="312" t="s">
        <v>981</v>
      </c>
      <c r="K596" s="76" t="s">
        <v>502</v>
      </c>
      <c r="L596" s="145" t="s">
        <v>42</v>
      </c>
      <c r="M596" s="14">
        <v>1</v>
      </c>
      <c r="N596" s="26"/>
      <c r="O596" s="26"/>
      <c r="P596" s="26"/>
      <c r="Q596" s="26"/>
      <c r="R596" s="26" t="s">
        <v>36</v>
      </c>
      <c r="S596" s="26"/>
      <c r="T596" s="26"/>
      <c r="U596" s="26"/>
      <c r="V596" s="26"/>
      <c r="W596" s="189">
        <f t="shared" si="8"/>
        <v>1</v>
      </c>
      <c r="X596" s="199"/>
      <c r="Y596" s="199"/>
      <c r="Z596" s="199"/>
      <c r="AA596" s="199"/>
      <c r="AB596" s="199"/>
      <c r="AC596" s="199"/>
      <c r="AD596" s="199"/>
      <c r="AE596" s="199"/>
      <c r="AF596" s="199"/>
      <c r="AG596" s="199"/>
      <c r="AH596" s="199"/>
      <c r="AI596" s="199"/>
      <c r="AJ596" s="199"/>
      <c r="AK596" s="199"/>
      <c r="AL596" s="199"/>
      <c r="AM596" s="199"/>
      <c r="AN596" s="194"/>
      <c r="AO596" s="194"/>
      <c r="AP596" s="194" t="s">
        <v>899</v>
      </c>
      <c r="AQ596" s="194"/>
      <c r="AR596" s="194"/>
      <c r="AS596" s="194"/>
      <c r="AT596" s="199"/>
      <c r="AU596" s="199"/>
      <c r="AV596" s="199"/>
      <c r="AW596" s="199"/>
      <c r="AX596" s="199"/>
      <c r="AY596" s="199"/>
      <c r="AZ596" s="199"/>
      <c r="BA596" s="199"/>
      <c r="BB596" s="199"/>
      <c r="BC596" s="199"/>
      <c r="BD596" s="199"/>
      <c r="BE596" s="199"/>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c r="CN596" s="143"/>
      <c r="CO596" s="143"/>
      <c r="CP596" s="143"/>
      <c r="CQ596" s="143"/>
      <c r="CR596" s="143"/>
      <c r="CS596" s="143"/>
      <c r="CT596" s="143"/>
      <c r="CU596" s="143"/>
      <c r="CV596" s="143"/>
      <c r="CW596" s="143"/>
      <c r="CX596" s="143"/>
      <c r="CY596" s="143"/>
      <c r="CZ596" s="143"/>
      <c r="DA596" s="143"/>
      <c r="DB596" s="143"/>
      <c r="DC596" s="143"/>
      <c r="DD596" s="143"/>
      <c r="DE596" s="207" t="s">
        <v>1339</v>
      </c>
    </row>
    <row r="597" spans="1:109" s="198" customFormat="1" ht="36.75" customHeight="1">
      <c r="A597" s="370"/>
      <c r="B597" s="374"/>
      <c r="C597" s="377"/>
      <c r="D597" s="374"/>
      <c r="E597" s="377"/>
      <c r="F597" s="377"/>
      <c r="G597" s="368"/>
      <c r="H597" s="13" t="s">
        <v>886</v>
      </c>
      <c r="I597" s="312" t="s">
        <v>612</v>
      </c>
      <c r="J597" s="312" t="s">
        <v>981</v>
      </c>
      <c r="K597" s="76" t="s">
        <v>502</v>
      </c>
      <c r="L597" s="145" t="s">
        <v>42</v>
      </c>
      <c r="M597" s="14">
        <v>1</v>
      </c>
      <c r="N597" s="26"/>
      <c r="O597" s="26"/>
      <c r="P597" s="26"/>
      <c r="Q597" s="26"/>
      <c r="R597" s="26"/>
      <c r="S597" s="26"/>
      <c r="T597" s="26" t="s">
        <v>36</v>
      </c>
      <c r="U597" s="26"/>
      <c r="V597" s="26"/>
      <c r="W597" s="189">
        <f t="shared" si="8"/>
        <v>1</v>
      </c>
      <c r="X597" s="199"/>
      <c r="Y597" s="199"/>
      <c r="Z597" s="199"/>
      <c r="AA597" s="199"/>
      <c r="AB597" s="199"/>
      <c r="AC597" s="199"/>
      <c r="AD597" s="199"/>
      <c r="AE597" s="199"/>
      <c r="AF597" s="199"/>
      <c r="AG597" s="199"/>
      <c r="AH597" s="199"/>
      <c r="AI597" s="199"/>
      <c r="AJ597" s="199"/>
      <c r="AK597" s="199"/>
      <c r="AL597" s="199"/>
      <c r="AM597" s="199"/>
      <c r="AN597" s="199"/>
      <c r="AO597" s="199"/>
      <c r="AP597" s="199"/>
      <c r="AQ597" s="199"/>
      <c r="AR597" s="199"/>
      <c r="AS597" s="199"/>
      <c r="AT597" s="199"/>
      <c r="AU597" s="199"/>
      <c r="AV597" s="199"/>
      <c r="AW597" s="199"/>
      <c r="AX597" s="195"/>
      <c r="AY597" s="195" t="s">
        <v>899</v>
      </c>
      <c r="AZ597" s="195"/>
      <c r="BA597" s="199"/>
      <c r="BB597" s="199"/>
      <c r="BC597" s="199"/>
      <c r="BD597" s="199"/>
      <c r="BE597" s="199"/>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c r="CN597" s="143"/>
      <c r="CO597" s="143"/>
      <c r="CP597" s="143"/>
      <c r="CQ597" s="143"/>
      <c r="CR597" s="143"/>
      <c r="CS597" s="143"/>
      <c r="CT597" s="143"/>
      <c r="CU597" s="143"/>
      <c r="CV597" s="143"/>
      <c r="CW597" s="143"/>
      <c r="CX597" s="143"/>
      <c r="CY597" s="143"/>
      <c r="CZ597" s="143"/>
      <c r="DA597" s="143"/>
      <c r="DB597" s="143"/>
      <c r="DC597" s="143"/>
      <c r="DD597" s="143"/>
      <c r="DE597" s="197"/>
    </row>
    <row r="598" spans="1:109" s="198" customFormat="1" ht="36.75" customHeight="1">
      <c r="A598" s="370"/>
      <c r="B598" s="374"/>
      <c r="C598" s="377"/>
      <c r="D598" s="374"/>
      <c r="E598" s="377"/>
      <c r="F598" s="377"/>
      <c r="G598" s="368"/>
      <c r="H598" s="13" t="s">
        <v>1525</v>
      </c>
      <c r="I598" s="312" t="s">
        <v>612</v>
      </c>
      <c r="J598" s="312" t="s">
        <v>981</v>
      </c>
      <c r="K598" s="76" t="s">
        <v>502</v>
      </c>
      <c r="L598" s="145" t="s">
        <v>42</v>
      </c>
      <c r="M598" s="14"/>
      <c r="N598" s="26"/>
      <c r="O598" s="26"/>
      <c r="P598" s="26"/>
      <c r="Q598" s="26"/>
      <c r="R598" s="26"/>
      <c r="S598" s="26"/>
      <c r="T598" s="26"/>
      <c r="U598" s="26" t="s">
        <v>36</v>
      </c>
      <c r="V598" s="26"/>
      <c r="W598" s="189">
        <f t="shared" si="8"/>
        <v>1</v>
      </c>
      <c r="X598" s="199"/>
      <c r="Y598" s="199"/>
      <c r="Z598" s="199"/>
      <c r="AA598" s="199"/>
      <c r="AB598" s="199"/>
      <c r="AC598" s="199"/>
      <c r="AD598" s="199"/>
      <c r="AE598" s="199"/>
      <c r="AF598" s="199"/>
      <c r="AG598" s="199"/>
      <c r="AH598" s="199"/>
      <c r="AI598" s="199"/>
      <c r="AJ598" s="199"/>
      <c r="AK598" s="199"/>
      <c r="AL598" s="199"/>
      <c r="AM598" s="199"/>
      <c r="AN598" s="199"/>
      <c r="AO598" s="199"/>
      <c r="AP598" s="199"/>
      <c r="AQ598" s="199"/>
      <c r="AR598" s="199"/>
      <c r="AS598" s="199"/>
      <c r="AT598" s="199"/>
      <c r="AU598" s="199"/>
      <c r="AV598" s="199"/>
      <c r="AW598" s="199"/>
      <c r="AX598" s="195"/>
      <c r="AY598" s="195"/>
      <c r="AZ598" s="195"/>
      <c r="BA598" s="196" t="s">
        <v>975</v>
      </c>
      <c r="BB598" s="196"/>
      <c r="BC598" s="199"/>
      <c r="BD598" s="199"/>
      <c r="BE598" s="199"/>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c r="CN598" s="143"/>
      <c r="CO598" s="143"/>
      <c r="CP598" s="143"/>
      <c r="CQ598" s="143"/>
      <c r="CR598" s="143"/>
      <c r="CS598" s="143"/>
      <c r="CT598" s="143"/>
      <c r="CU598" s="143"/>
      <c r="CV598" s="143"/>
      <c r="CW598" s="143"/>
      <c r="CX598" s="143"/>
      <c r="CY598" s="143"/>
      <c r="CZ598" s="143"/>
      <c r="DA598" s="143"/>
      <c r="DB598" s="143"/>
      <c r="DC598" s="143"/>
      <c r="DD598" s="143"/>
      <c r="DE598" s="197"/>
    </row>
    <row r="599" spans="1:109" s="198" customFormat="1" ht="36.75" customHeight="1">
      <c r="A599" s="371"/>
      <c r="B599" s="375"/>
      <c r="C599" s="378"/>
      <c r="D599" s="375"/>
      <c r="E599" s="378"/>
      <c r="F599" s="378"/>
      <c r="G599" s="369"/>
      <c r="H599" s="13" t="s">
        <v>1361</v>
      </c>
      <c r="I599" s="312" t="s">
        <v>612</v>
      </c>
      <c r="J599" s="312" t="s">
        <v>981</v>
      </c>
      <c r="K599" s="76" t="s">
        <v>502</v>
      </c>
      <c r="L599" s="145" t="s">
        <v>42</v>
      </c>
      <c r="M599" s="14"/>
      <c r="N599" s="26"/>
      <c r="O599" s="26"/>
      <c r="P599" s="26"/>
      <c r="Q599" s="26"/>
      <c r="R599" s="26"/>
      <c r="S599" s="26"/>
      <c r="T599" s="26"/>
      <c r="U599" s="26"/>
      <c r="V599" s="26" t="s">
        <v>36</v>
      </c>
      <c r="W599" s="189">
        <f t="shared" si="8"/>
        <v>1</v>
      </c>
      <c r="X599" s="199"/>
      <c r="Y599" s="199"/>
      <c r="Z599" s="199"/>
      <c r="AA599" s="199"/>
      <c r="AB599" s="199"/>
      <c r="AC599" s="199"/>
      <c r="AD599" s="199"/>
      <c r="AE599" s="199"/>
      <c r="AF599" s="199"/>
      <c r="AG599" s="199"/>
      <c r="AH599" s="199"/>
      <c r="AI599" s="199"/>
      <c r="AJ599" s="199"/>
      <c r="AK599" s="199"/>
      <c r="AL599" s="199"/>
      <c r="AM599" s="199"/>
      <c r="AN599" s="199"/>
      <c r="AO599" s="199"/>
      <c r="AP599" s="199"/>
      <c r="AQ599" s="199"/>
      <c r="AR599" s="199"/>
      <c r="AS599" s="199"/>
      <c r="AT599" s="199"/>
      <c r="AU599" s="199"/>
      <c r="AV599" s="199"/>
      <c r="AW599" s="199"/>
      <c r="AX599" s="199"/>
      <c r="AY599" s="199"/>
      <c r="AZ599" s="199"/>
      <c r="BA599" s="190"/>
      <c r="BB599" s="190"/>
      <c r="BC599" s="194"/>
      <c r="BD599" s="194"/>
      <c r="BE599" s="194"/>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c r="CN599" s="143"/>
      <c r="CO599" s="143"/>
      <c r="CP599" s="143"/>
      <c r="CQ599" s="143"/>
      <c r="CR599" s="143"/>
      <c r="CS599" s="143"/>
      <c r="CT599" s="143"/>
      <c r="CU599" s="143"/>
      <c r="CV599" s="143"/>
      <c r="CW599" s="143"/>
      <c r="CX599" s="143"/>
      <c r="CY599" s="143"/>
      <c r="CZ599" s="143"/>
      <c r="DA599" s="143"/>
      <c r="DB599" s="143"/>
      <c r="DC599" s="143"/>
      <c r="DD599" s="143"/>
      <c r="DE599" s="197"/>
    </row>
    <row r="600" spans="1:109" s="198" customFormat="1" ht="38.25" customHeight="1">
      <c r="A600" s="372">
        <v>33</v>
      </c>
      <c r="B600" s="373" t="s">
        <v>526</v>
      </c>
      <c r="C600" s="376" t="s">
        <v>1</v>
      </c>
      <c r="D600" s="373" t="s">
        <v>527</v>
      </c>
      <c r="E600" s="376" t="s">
        <v>3</v>
      </c>
      <c r="F600" s="376" t="s">
        <v>36</v>
      </c>
      <c r="G600" s="367" t="s">
        <v>527</v>
      </c>
      <c r="H600" s="13" t="s">
        <v>888</v>
      </c>
      <c r="I600" s="312" t="s">
        <v>612</v>
      </c>
      <c r="J600" s="312" t="s">
        <v>981</v>
      </c>
      <c r="K600" s="76" t="s">
        <v>502</v>
      </c>
      <c r="L600" s="145" t="s">
        <v>42</v>
      </c>
      <c r="M600" s="14"/>
      <c r="N600" s="26"/>
      <c r="O600" s="26" t="s">
        <v>36</v>
      </c>
      <c r="P600" s="26"/>
      <c r="Q600" s="26"/>
      <c r="R600" s="26"/>
      <c r="S600" s="26"/>
      <c r="T600" s="26"/>
      <c r="U600" s="26"/>
      <c r="V600" s="26"/>
      <c r="W600" s="189">
        <f t="shared" si="8"/>
        <v>1</v>
      </c>
      <c r="X600" s="190"/>
      <c r="Y600" s="190"/>
      <c r="Z600" s="190"/>
      <c r="AA600" s="190"/>
      <c r="AB600" s="191" t="s">
        <v>899</v>
      </c>
      <c r="AC600" s="191"/>
      <c r="AD600" s="191"/>
      <c r="AE600" s="190"/>
      <c r="AF600" s="190"/>
      <c r="AG600" s="190"/>
      <c r="AH600" s="190"/>
      <c r="AI600" s="190"/>
      <c r="AJ600" s="190"/>
      <c r="AK600" s="190"/>
      <c r="AL600" s="190"/>
      <c r="AM600" s="190"/>
      <c r="AN600" s="190"/>
      <c r="AO600" s="190"/>
      <c r="AP600" s="190"/>
      <c r="AQ600" s="190"/>
      <c r="AR600" s="190"/>
      <c r="AS600" s="190"/>
      <c r="AT600" s="190"/>
      <c r="AU600" s="190"/>
      <c r="AV600" s="190"/>
      <c r="AW600" s="190"/>
      <c r="AX600" s="190"/>
      <c r="AY600" s="190"/>
      <c r="AZ600" s="190"/>
      <c r="BA600" s="190"/>
      <c r="BB600" s="190"/>
      <c r="BC600" s="190"/>
      <c r="BD600" s="190"/>
      <c r="BE600" s="190"/>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c r="CN600" s="143"/>
      <c r="CO600" s="143"/>
      <c r="CP600" s="143"/>
      <c r="CQ600" s="143"/>
      <c r="CR600" s="143"/>
      <c r="CS600" s="143"/>
      <c r="CT600" s="143"/>
      <c r="CU600" s="143"/>
      <c r="CV600" s="143"/>
      <c r="CW600" s="143"/>
      <c r="CX600" s="143"/>
      <c r="CY600" s="143"/>
      <c r="CZ600" s="143"/>
      <c r="DA600" s="143"/>
      <c r="DB600" s="143"/>
      <c r="DC600" s="143"/>
      <c r="DD600" s="143"/>
      <c r="DE600" s="197"/>
    </row>
    <row r="601" spans="1:109" s="198" customFormat="1" ht="38.25" customHeight="1">
      <c r="A601" s="370"/>
      <c r="B601" s="374"/>
      <c r="C601" s="377"/>
      <c r="D601" s="374"/>
      <c r="E601" s="377"/>
      <c r="F601" s="377"/>
      <c r="G601" s="368"/>
      <c r="H601" s="13" t="s">
        <v>889</v>
      </c>
      <c r="I601" s="312" t="s">
        <v>612</v>
      </c>
      <c r="J601" s="312" t="s">
        <v>981</v>
      </c>
      <c r="K601" s="76" t="s">
        <v>502</v>
      </c>
      <c r="L601" s="145" t="s">
        <v>42</v>
      </c>
      <c r="M601" s="14">
        <v>1</v>
      </c>
      <c r="N601" s="26"/>
      <c r="O601" s="26"/>
      <c r="P601" s="26"/>
      <c r="Q601" s="26"/>
      <c r="R601" s="26"/>
      <c r="S601" s="26" t="s">
        <v>36</v>
      </c>
      <c r="T601" s="26"/>
      <c r="U601" s="26"/>
      <c r="V601" s="26"/>
      <c r="W601" s="189">
        <f t="shared" si="8"/>
        <v>1</v>
      </c>
      <c r="X601" s="190"/>
      <c r="Y601" s="190"/>
      <c r="Z601" s="190"/>
      <c r="AA601" s="190"/>
      <c r="AB601" s="190"/>
      <c r="AC601" s="190"/>
      <c r="AD601" s="190"/>
      <c r="AE601" s="190"/>
      <c r="AF601" s="190"/>
      <c r="AG601" s="190"/>
      <c r="AH601" s="190"/>
      <c r="AI601" s="190"/>
      <c r="AJ601" s="190"/>
      <c r="AK601" s="190"/>
      <c r="AL601" s="190"/>
      <c r="AM601" s="190"/>
      <c r="AN601" s="190"/>
      <c r="AO601" s="190"/>
      <c r="AP601" s="190"/>
      <c r="AQ601" s="190"/>
      <c r="AR601" s="190"/>
      <c r="AS601" s="190"/>
      <c r="AT601" s="70" t="s">
        <v>899</v>
      </c>
      <c r="AU601" s="70"/>
      <c r="AV601" s="70"/>
      <c r="AW601" s="70"/>
      <c r="AX601" s="190"/>
      <c r="AY601" s="190"/>
      <c r="AZ601" s="190"/>
      <c r="BA601" s="190"/>
      <c r="BB601" s="190"/>
      <c r="BC601" s="190"/>
      <c r="BD601" s="190"/>
      <c r="BE601" s="190"/>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c r="CN601" s="143"/>
      <c r="CO601" s="143"/>
      <c r="CP601" s="143"/>
      <c r="CQ601" s="143"/>
      <c r="CR601" s="143"/>
      <c r="CS601" s="143"/>
      <c r="CT601" s="143"/>
      <c r="CU601" s="143"/>
      <c r="CV601" s="143"/>
      <c r="CW601" s="143"/>
      <c r="CX601" s="143"/>
      <c r="CY601" s="143"/>
      <c r="CZ601" s="143"/>
      <c r="DA601" s="143"/>
      <c r="DB601" s="143"/>
      <c r="DC601" s="143"/>
      <c r="DD601" s="143"/>
      <c r="DE601" s="197"/>
    </row>
    <row r="602" spans="1:109" s="198" customFormat="1" ht="38.25" customHeight="1">
      <c r="A602" s="370"/>
      <c r="B602" s="374"/>
      <c r="C602" s="377"/>
      <c r="D602" s="374"/>
      <c r="E602" s="377"/>
      <c r="F602" s="377"/>
      <c r="G602" s="368"/>
      <c r="H602" s="13" t="s">
        <v>1377</v>
      </c>
      <c r="I602" s="312"/>
      <c r="J602" s="312"/>
      <c r="K602" s="76" t="s">
        <v>502</v>
      </c>
      <c r="L602" s="145" t="s">
        <v>42</v>
      </c>
      <c r="M602" s="14">
        <v>1</v>
      </c>
      <c r="N602" s="26"/>
      <c r="O602" s="26"/>
      <c r="P602" s="26"/>
      <c r="Q602" s="26"/>
      <c r="R602" s="26" t="s">
        <v>36</v>
      </c>
      <c r="S602" s="26"/>
      <c r="T602" s="26"/>
      <c r="U602" s="26"/>
      <c r="V602" s="26"/>
      <c r="W602" s="189">
        <f t="shared" si="8"/>
        <v>1</v>
      </c>
      <c r="X602" s="190"/>
      <c r="Y602" s="190"/>
      <c r="Z602" s="190"/>
      <c r="AA602" s="190"/>
      <c r="AB602" s="190"/>
      <c r="AC602" s="190"/>
      <c r="AD602" s="190"/>
      <c r="AE602" s="190"/>
      <c r="AF602" s="190"/>
      <c r="AG602" s="190"/>
      <c r="AH602" s="190"/>
      <c r="AI602" s="190"/>
      <c r="AJ602" s="190"/>
      <c r="AK602" s="190"/>
      <c r="AL602" s="190"/>
      <c r="AM602" s="190"/>
      <c r="AN602" s="194"/>
      <c r="AO602" s="194"/>
      <c r="AP602" s="194" t="s">
        <v>899</v>
      </c>
      <c r="AQ602" s="194"/>
      <c r="AR602" s="194"/>
      <c r="AS602" s="194"/>
      <c r="AT602" s="70"/>
      <c r="AU602" s="70"/>
      <c r="AV602" s="70"/>
      <c r="AW602" s="70"/>
      <c r="AX602" s="190"/>
      <c r="AY602" s="190"/>
      <c r="AZ602" s="190"/>
      <c r="BA602" s="190"/>
      <c r="BB602" s="190"/>
      <c r="BC602" s="190"/>
      <c r="BD602" s="190"/>
      <c r="BE602" s="190"/>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c r="CN602" s="143"/>
      <c r="CO602" s="143"/>
      <c r="CP602" s="143"/>
      <c r="CQ602" s="143"/>
      <c r="CR602" s="143"/>
      <c r="CS602" s="143"/>
      <c r="CT602" s="143"/>
      <c r="CU602" s="143"/>
      <c r="CV602" s="143"/>
      <c r="CW602" s="143"/>
      <c r="CX602" s="143"/>
      <c r="CY602" s="143"/>
      <c r="CZ602" s="143"/>
      <c r="DA602" s="143"/>
      <c r="DB602" s="143"/>
      <c r="DC602" s="143"/>
      <c r="DD602" s="143"/>
      <c r="DE602" s="197"/>
    </row>
    <row r="603" spans="1:109" s="198" customFormat="1" ht="38.25" customHeight="1">
      <c r="A603" s="371"/>
      <c r="B603" s="375"/>
      <c r="C603" s="378"/>
      <c r="D603" s="375"/>
      <c r="E603" s="378"/>
      <c r="F603" s="378"/>
      <c r="G603" s="369"/>
      <c r="H603" s="13" t="s">
        <v>890</v>
      </c>
      <c r="I603" s="312" t="s">
        <v>612</v>
      </c>
      <c r="J603" s="312" t="s">
        <v>981</v>
      </c>
      <c r="K603" s="76" t="s">
        <v>502</v>
      </c>
      <c r="L603" s="145" t="s">
        <v>42</v>
      </c>
      <c r="M603" s="14">
        <v>1</v>
      </c>
      <c r="N603" s="26"/>
      <c r="O603" s="26"/>
      <c r="P603" s="26"/>
      <c r="Q603" s="26"/>
      <c r="R603" s="26" t="s">
        <v>36</v>
      </c>
      <c r="S603" s="26"/>
      <c r="T603" s="26"/>
      <c r="U603" s="26"/>
      <c r="V603" s="26"/>
      <c r="W603" s="189">
        <f t="shared" si="8"/>
        <v>1</v>
      </c>
      <c r="X603" s="190"/>
      <c r="Y603" s="190"/>
      <c r="Z603" s="190"/>
      <c r="AA603" s="190"/>
      <c r="AB603" s="190"/>
      <c r="AC603" s="190"/>
      <c r="AD603" s="190"/>
      <c r="AE603" s="190"/>
      <c r="AF603" s="190"/>
      <c r="AG603" s="190"/>
      <c r="AH603" s="190"/>
      <c r="AI603" s="190"/>
      <c r="AJ603" s="190"/>
      <c r="AK603" s="190"/>
      <c r="AL603" s="190"/>
      <c r="AM603" s="190"/>
      <c r="AN603" s="194"/>
      <c r="AO603" s="194"/>
      <c r="AP603" s="194"/>
      <c r="AQ603" s="194"/>
      <c r="AR603" s="194" t="s">
        <v>899</v>
      </c>
      <c r="AS603" s="194"/>
      <c r="AT603" s="190"/>
      <c r="AU603" s="190"/>
      <c r="AV603" s="190"/>
      <c r="AW603" s="190"/>
      <c r="AX603" s="190"/>
      <c r="AY603" s="190"/>
      <c r="AZ603" s="190"/>
      <c r="BA603" s="190"/>
      <c r="BB603" s="190"/>
      <c r="BC603" s="190"/>
      <c r="BD603" s="190"/>
      <c r="BE603" s="190"/>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c r="CN603" s="143"/>
      <c r="CO603" s="143"/>
      <c r="CP603" s="143"/>
      <c r="CQ603" s="143"/>
      <c r="CR603" s="143"/>
      <c r="CS603" s="143"/>
      <c r="CT603" s="143"/>
      <c r="CU603" s="143"/>
      <c r="CV603" s="143"/>
      <c r="CW603" s="143"/>
      <c r="CX603" s="143"/>
      <c r="CY603" s="143"/>
      <c r="CZ603" s="143"/>
      <c r="DA603" s="143"/>
      <c r="DB603" s="143"/>
      <c r="DC603" s="143"/>
      <c r="DD603" s="143"/>
      <c r="DE603" s="197"/>
    </row>
    <row r="604" spans="1:109" s="198" customFormat="1" ht="41.25" customHeight="1">
      <c r="A604" s="372">
        <v>36</v>
      </c>
      <c r="B604" s="373" t="s">
        <v>528</v>
      </c>
      <c r="C604" s="376" t="s">
        <v>1</v>
      </c>
      <c r="D604" s="373" t="s">
        <v>529</v>
      </c>
      <c r="E604" s="376" t="s">
        <v>3</v>
      </c>
      <c r="F604" s="376" t="s">
        <v>36</v>
      </c>
      <c r="G604" s="376" t="s">
        <v>528</v>
      </c>
      <c r="H604" s="311" t="s">
        <v>1495</v>
      </c>
      <c r="I604" s="312" t="s">
        <v>612</v>
      </c>
      <c r="J604" s="312" t="s">
        <v>981</v>
      </c>
      <c r="K604" s="76" t="s">
        <v>502</v>
      </c>
      <c r="L604" s="145" t="s">
        <v>42</v>
      </c>
      <c r="M604" s="14"/>
      <c r="N604" s="26"/>
      <c r="O604" s="26" t="s">
        <v>36</v>
      </c>
      <c r="P604" s="26"/>
      <c r="Q604" s="26"/>
      <c r="R604" s="26"/>
      <c r="S604" s="26"/>
      <c r="T604" s="26"/>
      <c r="U604" s="26"/>
      <c r="V604" s="26"/>
      <c r="W604" s="189">
        <f t="shared" si="8"/>
        <v>1</v>
      </c>
      <c r="X604" s="190"/>
      <c r="Y604" s="190"/>
      <c r="Z604" s="190"/>
      <c r="AA604" s="190"/>
      <c r="AB604" s="191"/>
      <c r="AC604" s="191"/>
      <c r="AD604" s="191"/>
      <c r="AE604" s="190"/>
      <c r="AF604" s="190"/>
      <c r="AG604" s="190"/>
      <c r="AH604" s="190"/>
      <c r="AI604" s="190"/>
      <c r="AJ604" s="190"/>
      <c r="AK604" s="190"/>
      <c r="AL604" s="190"/>
      <c r="AM604" s="190"/>
      <c r="AN604" s="190"/>
      <c r="AO604" s="190"/>
      <c r="AP604" s="190"/>
      <c r="AQ604" s="190"/>
      <c r="AR604" s="190"/>
      <c r="AS604" s="190"/>
      <c r="AT604" s="190"/>
      <c r="AU604" s="190"/>
      <c r="AV604" s="190"/>
      <c r="AW604" s="190"/>
      <c r="AX604" s="190"/>
      <c r="AY604" s="190"/>
      <c r="AZ604" s="190"/>
      <c r="BA604" s="190"/>
      <c r="BB604" s="190"/>
      <c r="BC604" s="190"/>
      <c r="BD604" s="190"/>
      <c r="BE604" s="190"/>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c r="CN604" s="143"/>
      <c r="CO604" s="143"/>
      <c r="CP604" s="143"/>
      <c r="CQ604" s="143"/>
      <c r="CR604" s="143"/>
      <c r="CS604" s="143"/>
      <c r="CT604" s="143"/>
      <c r="CU604" s="143"/>
      <c r="CV604" s="143"/>
      <c r="CW604" s="143"/>
      <c r="CX604" s="143"/>
      <c r="CY604" s="143"/>
      <c r="CZ604" s="143"/>
      <c r="DA604" s="143"/>
      <c r="DB604" s="143"/>
      <c r="DC604" s="143"/>
      <c r="DD604" s="143"/>
      <c r="DE604" s="197"/>
    </row>
    <row r="605" spans="1:109" s="198" customFormat="1" ht="41.25" customHeight="1">
      <c r="A605" s="370"/>
      <c r="B605" s="374"/>
      <c r="C605" s="377"/>
      <c r="D605" s="374"/>
      <c r="E605" s="377"/>
      <c r="F605" s="377"/>
      <c r="G605" s="377"/>
      <c r="H605" s="311" t="s">
        <v>1496</v>
      </c>
      <c r="I605" s="312" t="s">
        <v>612</v>
      </c>
      <c r="J605" s="312" t="s">
        <v>981</v>
      </c>
      <c r="K605" s="76" t="s">
        <v>502</v>
      </c>
      <c r="L605" s="145" t="s">
        <v>42</v>
      </c>
      <c r="M605" s="14"/>
      <c r="N605" s="26"/>
      <c r="O605" s="26"/>
      <c r="P605" s="26"/>
      <c r="Q605" s="26"/>
      <c r="R605" s="26" t="s">
        <v>36</v>
      </c>
      <c r="S605" s="26"/>
      <c r="T605" s="26"/>
      <c r="U605" s="26"/>
      <c r="V605" s="26"/>
      <c r="W605" s="189">
        <f t="shared" si="8"/>
        <v>1</v>
      </c>
      <c r="X605" s="190"/>
      <c r="Y605" s="190"/>
      <c r="Z605" s="190"/>
      <c r="AA605" s="190"/>
      <c r="AB605" s="190"/>
      <c r="AC605" s="190"/>
      <c r="AD605" s="190"/>
      <c r="AE605" s="190"/>
      <c r="AF605" s="190"/>
      <c r="AG605" s="190"/>
      <c r="AH605" s="190"/>
      <c r="AI605" s="190"/>
      <c r="AJ605" s="190"/>
      <c r="AK605" s="190"/>
      <c r="AL605" s="190"/>
      <c r="AM605" s="190"/>
      <c r="AN605" s="194"/>
      <c r="AO605" s="194"/>
      <c r="AP605" s="194"/>
      <c r="AQ605" s="194"/>
      <c r="AR605" s="194"/>
      <c r="AS605" s="194"/>
      <c r="AT605" s="70"/>
      <c r="AU605" s="70"/>
      <c r="AV605" s="70"/>
      <c r="AW605" s="70"/>
      <c r="AX605" s="190"/>
      <c r="AY605" s="190"/>
      <c r="AZ605" s="190"/>
      <c r="BA605" s="190"/>
      <c r="BB605" s="190"/>
      <c r="BC605" s="190"/>
      <c r="BD605" s="190"/>
      <c r="BE605" s="190"/>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c r="CN605" s="143"/>
      <c r="CO605" s="143"/>
      <c r="CP605" s="143"/>
      <c r="CQ605" s="143"/>
      <c r="CR605" s="143"/>
      <c r="CS605" s="143"/>
      <c r="CT605" s="143"/>
      <c r="CU605" s="143"/>
      <c r="CV605" s="143"/>
      <c r="CW605" s="143"/>
      <c r="CX605" s="143"/>
      <c r="CY605" s="143"/>
      <c r="CZ605" s="143"/>
      <c r="DA605" s="143"/>
      <c r="DB605" s="143"/>
      <c r="DC605" s="143"/>
      <c r="DD605" s="143"/>
      <c r="DE605" s="197"/>
    </row>
    <row r="606" spans="1:109" s="198" customFormat="1" ht="41.25" customHeight="1">
      <c r="A606" s="371"/>
      <c r="B606" s="375"/>
      <c r="C606" s="378"/>
      <c r="D606" s="375"/>
      <c r="E606" s="378"/>
      <c r="F606" s="378"/>
      <c r="G606" s="378"/>
      <c r="H606" s="311" t="s">
        <v>1497</v>
      </c>
      <c r="I606" s="312" t="s">
        <v>612</v>
      </c>
      <c r="J606" s="312" t="s">
        <v>981</v>
      </c>
      <c r="K606" s="76" t="s">
        <v>502</v>
      </c>
      <c r="L606" s="145" t="s">
        <v>42</v>
      </c>
      <c r="M606" s="14"/>
      <c r="N606" s="26"/>
      <c r="O606" s="26"/>
      <c r="P606" s="26"/>
      <c r="Q606" s="26"/>
      <c r="R606" s="26"/>
      <c r="S606" s="26"/>
      <c r="T606" s="26" t="s">
        <v>36</v>
      </c>
      <c r="U606" s="26"/>
      <c r="V606" s="26"/>
      <c r="W606" s="189">
        <f t="shared" si="8"/>
        <v>1</v>
      </c>
      <c r="X606" s="190"/>
      <c r="Y606" s="190"/>
      <c r="Z606" s="190"/>
      <c r="AA606" s="190"/>
      <c r="AB606" s="190"/>
      <c r="AC606" s="190"/>
      <c r="AD606" s="190"/>
      <c r="AE606" s="190"/>
      <c r="AF606" s="190"/>
      <c r="AG606" s="190"/>
      <c r="AH606" s="190"/>
      <c r="AI606" s="190"/>
      <c r="AJ606" s="190"/>
      <c r="AK606" s="190"/>
      <c r="AL606" s="190"/>
      <c r="AM606" s="190"/>
      <c r="AN606" s="190"/>
      <c r="AO606" s="190"/>
      <c r="AP606" s="190"/>
      <c r="AQ606" s="190"/>
      <c r="AR606" s="190"/>
      <c r="AS606" s="190"/>
      <c r="AT606" s="190"/>
      <c r="AU606" s="190"/>
      <c r="AV606" s="190"/>
      <c r="AW606" s="190"/>
      <c r="AX606" s="195"/>
      <c r="AY606" s="195"/>
      <c r="AZ606" s="195"/>
      <c r="BA606" s="190"/>
      <c r="BB606" s="190"/>
      <c r="BC606" s="190"/>
      <c r="BD606" s="190"/>
      <c r="BE606" s="190"/>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c r="CN606" s="143"/>
      <c r="CO606" s="143"/>
      <c r="CP606" s="143"/>
      <c r="CQ606" s="143"/>
      <c r="CR606" s="143"/>
      <c r="CS606" s="143"/>
      <c r="CT606" s="143"/>
      <c r="CU606" s="143"/>
      <c r="CV606" s="143"/>
      <c r="CW606" s="143"/>
      <c r="CX606" s="143"/>
      <c r="CY606" s="143"/>
      <c r="CZ606" s="143"/>
      <c r="DA606" s="143"/>
      <c r="DB606" s="143"/>
      <c r="DC606" s="143"/>
      <c r="DD606" s="143"/>
      <c r="DE606" s="197"/>
    </row>
    <row r="607" spans="1:109" s="198" customFormat="1" ht="66.75" customHeight="1">
      <c r="A607" s="25">
        <v>39</v>
      </c>
      <c r="B607" s="138" t="s">
        <v>530</v>
      </c>
      <c r="C607" s="76" t="s">
        <v>4</v>
      </c>
      <c r="D607" s="138" t="s">
        <v>531</v>
      </c>
      <c r="E607" s="76" t="s">
        <v>4</v>
      </c>
      <c r="F607" s="76" t="s">
        <v>36</v>
      </c>
      <c r="G607" s="138" t="s">
        <v>531</v>
      </c>
      <c r="H607" s="13" t="s">
        <v>1350</v>
      </c>
      <c r="I607" s="312" t="s">
        <v>612</v>
      </c>
      <c r="J607" s="312" t="s">
        <v>981</v>
      </c>
      <c r="K607" s="76" t="s">
        <v>502</v>
      </c>
      <c r="L607" s="145" t="s">
        <v>42</v>
      </c>
      <c r="M607" s="14">
        <v>1</v>
      </c>
      <c r="N607" s="26"/>
      <c r="O607" s="26"/>
      <c r="P607" s="26"/>
      <c r="Q607" s="26"/>
      <c r="R607" s="26" t="s">
        <v>36</v>
      </c>
      <c r="S607" s="26"/>
      <c r="T607" s="26"/>
      <c r="U607" s="26"/>
      <c r="V607" s="26"/>
      <c r="W607" s="189">
        <f t="shared" si="8"/>
        <v>1</v>
      </c>
      <c r="X607" s="190"/>
      <c r="Y607" s="190"/>
      <c r="Z607" s="190"/>
      <c r="AA607" s="190"/>
      <c r="AB607" s="190"/>
      <c r="AC607" s="190"/>
      <c r="AD607" s="190"/>
      <c r="AE607" s="190"/>
      <c r="AF607" s="190"/>
      <c r="AG607" s="190"/>
      <c r="AH607" s="190"/>
      <c r="AI607" s="190"/>
      <c r="AJ607" s="190"/>
      <c r="AK607" s="190"/>
      <c r="AL607" s="190"/>
      <c r="AM607" s="190"/>
      <c r="AN607" s="194"/>
      <c r="AO607" s="194"/>
      <c r="AP607" s="194"/>
      <c r="AQ607" s="194"/>
      <c r="AR607" s="194"/>
      <c r="AS607" s="194" t="s">
        <v>899</v>
      </c>
      <c r="AT607" s="190"/>
      <c r="AU607" s="190"/>
      <c r="AV607" s="190"/>
      <c r="AW607" s="190"/>
      <c r="AX607" s="190"/>
      <c r="AY607" s="190"/>
      <c r="AZ607" s="190"/>
      <c r="BA607" s="190"/>
      <c r="BB607" s="190"/>
      <c r="BC607" s="190"/>
      <c r="BD607" s="190"/>
      <c r="BE607" s="190"/>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c r="CN607" s="143"/>
      <c r="CO607" s="143"/>
      <c r="CP607" s="143"/>
      <c r="CQ607" s="143"/>
      <c r="CR607" s="143"/>
      <c r="CS607" s="143"/>
      <c r="CT607" s="143"/>
      <c r="CU607" s="143"/>
      <c r="CV607" s="143"/>
      <c r="CW607" s="143"/>
      <c r="CX607" s="143"/>
      <c r="CY607" s="143"/>
      <c r="CZ607" s="143"/>
      <c r="DA607" s="143"/>
      <c r="DB607" s="143"/>
      <c r="DC607" s="143"/>
      <c r="DD607" s="143"/>
      <c r="DE607" s="197"/>
    </row>
    <row r="608" spans="1:109" s="198" customFormat="1" ht="48.75" customHeight="1">
      <c r="A608" s="372">
        <v>42</v>
      </c>
      <c r="B608" s="373" t="s">
        <v>532</v>
      </c>
      <c r="C608" s="376" t="s">
        <v>4</v>
      </c>
      <c r="D608" s="373" t="s">
        <v>533</v>
      </c>
      <c r="E608" s="376" t="s">
        <v>4</v>
      </c>
      <c r="F608" s="376" t="s">
        <v>36</v>
      </c>
      <c r="G608" s="367" t="s">
        <v>533</v>
      </c>
      <c r="H608" s="8" t="s">
        <v>1187</v>
      </c>
      <c r="I608" s="312" t="s">
        <v>612</v>
      </c>
      <c r="J608" s="312" t="s">
        <v>981</v>
      </c>
      <c r="K608" s="76" t="s">
        <v>502</v>
      </c>
      <c r="L608" s="145" t="s">
        <v>42</v>
      </c>
      <c r="M608" s="14">
        <v>1</v>
      </c>
      <c r="N608" s="26"/>
      <c r="O608" s="26"/>
      <c r="P608" s="26"/>
      <c r="Q608" s="26" t="s">
        <v>36</v>
      </c>
      <c r="R608" s="26"/>
      <c r="S608" s="26"/>
      <c r="T608" s="26"/>
      <c r="U608" s="26"/>
      <c r="V608" s="26"/>
      <c r="W608" s="189">
        <f t="shared" si="8"/>
        <v>1</v>
      </c>
      <c r="X608" s="190"/>
      <c r="Y608" s="190"/>
      <c r="Z608" s="190"/>
      <c r="AA608" s="190"/>
      <c r="AB608" s="190"/>
      <c r="AC608" s="190"/>
      <c r="AD608" s="190"/>
      <c r="AE608" s="190"/>
      <c r="AF608" s="190"/>
      <c r="AG608" s="190"/>
      <c r="AH608" s="190"/>
      <c r="AI608" s="190"/>
      <c r="AJ608" s="190"/>
      <c r="AK608" s="190"/>
      <c r="AL608" s="190"/>
      <c r="AM608" s="190"/>
      <c r="AN608" s="194"/>
      <c r="AO608" s="194"/>
      <c r="AP608" s="194"/>
      <c r="AQ608" s="194"/>
      <c r="AR608" s="194"/>
      <c r="AS608" s="194"/>
      <c r="AT608" s="190"/>
      <c r="AU608" s="190"/>
      <c r="AV608" s="190"/>
      <c r="AW608" s="190"/>
      <c r="AX608" s="190"/>
      <c r="AY608" s="190"/>
      <c r="AZ608" s="190"/>
      <c r="BA608" s="190"/>
      <c r="BB608" s="190"/>
      <c r="BC608" s="190"/>
      <c r="BD608" s="190"/>
      <c r="BE608" s="190"/>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c r="CN608" s="143"/>
      <c r="CO608" s="143"/>
      <c r="CP608" s="143"/>
      <c r="CQ608" s="143"/>
      <c r="CR608" s="143"/>
      <c r="CS608" s="143"/>
      <c r="CT608" s="143"/>
      <c r="CU608" s="143"/>
      <c r="CV608" s="143"/>
      <c r="CW608" s="143"/>
      <c r="CX608" s="143"/>
      <c r="CY608" s="143"/>
      <c r="CZ608" s="143"/>
      <c r="DA608" s="143"/>
      <c r="DB608" s="143"/>
      <c r="DC608" s="143"/>
      <c r="DD608" s="143"/>
      <c r="DE608" s="25" t="s">
        <v>1187</v>
      </c>
    </row>
    <row r="609" spans="1:109" s="198" customFormat="1" ht="31.5" customHeight="1">
      <c r="A609" s="370"/>
      <c r="B609" s="374"/>
      <c r="C609" s="377"/>
      <c r="D609" s="374"/>
      <c r="E609" s="377"/>
      <c r="F609" s="377"/>
      <c r="G609" s="368"/>
      <c r="H609" s="8" t="s">
        <v>1356</v>
      </c>
      <c r="I609" s="312"/>
      <c r="J609" s="312"/>
      <c r="K609" s="76" t="s">
        <v>502</v>
      </c>
      <c r="L609" s="145" t="s">
        <v>42</v>
      </c>
      <c r="M609" s="14"/>
      <c r="N609" s="26"/>
      <c r="O609" s="26"/>
      <c r="P609" s="26"/>
      <c r="Q609" s="26"/>
      <c r="R609" s="26"/>
      <c r="S609" s="26" t="s">
        <v>36</v>
      </c>
      <c r="T609" s="26"/>
      <c r="U609" s="26"/>
      <c r="V609" s="26"/>
      <c r="W609" s="189">
        <f t="shared" si="8"/>
        <v>1</v>
      </c>
      <c r="X609" s="190"/>
      <c r="Y609" s="190"/>
      <c r="Z609" s="190"/>
      <c r="AA609" s="190"/>
      <c r="AB609" s="190"/>
      <c r="AC609" s="190"/>
      <c r="AD609" s="190"/>
      <c r="AE609" s="190"/>
      <c r="AF609" s="190"/>
      <c r="AG609" s="190"/>
      <c r="AH609" s="190"/>
      <c r="AI609" s="190"/>
      <c r="AJ609" s="190"/>
      <c r="AK609" s="190"/>
      <c r="AL609" s="190"/>
      <c r="AM609" s="190"/>
      <c r="AN609" s="194"/>
      <c r="AO609" s="194"/>
      <c r="AP609" s="194"/>
      <c r="AQ609" s="194"/>
      <c r="AR609" s="194"/>
      <c r="AS609" s="194"/>
      <c r="AT609" s="70"/>
      <c r="AU609" s="70"/>
      <c r="AV609" s="70"/>
      <c r="AW609" s="70" t="s">
        <v>899</v>
      </c>
      <c r="AX609" s="190"/>
      <c r="AY609" s="190"/>
      <c r="AZ609" s="190"/>
      <c r="BA609" s="190"/>
      <c r="BB609" s="190"/>
      <c r="BC609" s="190"/>
      <c r="BD609" s="190"/>
      <c r="BE609" s="190"/>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c r="CN609" s="143"/>
      <c r="CO609" s="143"/>
      <c r="CP609" s="143"/>
      <c r="CQ609" s="143"/>
      <c r="CR609" s="143"/>
      <c r="CS609" s="143"/>
      <c r="CT609" s="143"/>
      <c r="CU609" s="143"/>
      <c r="CV609" s="143"/>
      <c r="CW609" s="143"/>
      <c r="CX609" s="143"/>
      <c r="CY609" s="143"/>
      <c r="CZ609" s="143"/>
      <c r="DA609" s="143"/>
      <c r="DB609" s="143"/>
      <c r="DC609" s="143"/>
      <c r="DD609" s="143"/>
      <c r="DE609" s="25"/>
    </row>
    <row r="610" spans="1:109" s="198" customFormat="1" ht="31.5" customHeight="1">
      <c r="A610" s="371"/>
      <c r="B610" s="375"/>
      <c r="C610" s="378"/>
      <c r="D610" s="375"/>
      <c r="E610" s="378"/>
      <c r="F610" s="378"/>
      <c r="G610" s="369"/>
      <c r="H610" s="13" t="s">
        <v>891</v>
      </c>
      <c r="I610" s="312" t="s">
        <v>612</v>
      </c>
      <c r="J610" s="312" t="s">
        <v>981</v>
      </c>
      <c r="K610" s="76" t="s">
        <v>502</v>
      </c>
      <c r="L610" s="145" t="s">
        <v>42</v>
      </c>
      <c r="M610" s="14"/>
      <c r="N610" s="26"/>
      <c r="O610" s="26"/>
      <c r="P610" s="26"/>
      <c r="Q610" s="26"/>
      <c r="R610" s="26"/>
      <c r="S610" s="26"/>
      <c r="T610" s="26"/>
      <c r="U610" s="26" t="s">
        <v>36</v>
      </c>
      <c r="V610" s="26"/>
      <c r="W610" s="189">
        <f t="shared" si="8"/>
        <v>1</v>
      </c>
      <c r="X610" s="190"/>
      <c r="Y610" s="190"/>
      <c r="Z610" s="190"/>
      <c r="AA610" s="190"/>
      <c r="AB610" s="190"/>
      <c r="AC610" s="190"/>
      <c r="AD610" s="190"/>
      <c r="AE610" s="190"/>
      <c r="AF610" s="190"/>
      <c r="AG610" s="190"/>
      <c r="AH610" s="190"/>
      <c r="AI610" s="190"/>
      <c r="AJ610" s="190"/>
      <c r="AK610" s="190"/>
      <c r="AL610" s="190"/>
      <c r="AM610" s="190"/>
      <c r="AN610" s="190"/>
      <c r="AO610" s="190"/>
      <c r="AP610" s="190"/>
      <c r="AQ610" s="190"/>
      <c r="AR610" s="190"/>
      <c r="AS610" s="190"/>
      <c r="AT610" s="190"/>
      <c r="AU610" s="190"/>
      <c r="AV610" s="190"/>
      <c r="AW610" s="190"/>
      <c r="AX610" s="190"/>
      <c r="AY610" s="190"/>
      <c r="AZ610" s="190"/>
      <c r="BA610" s="196"/>
      <c r="BB610" s="196" t="s">
        <v>899</v>
      </c>
      <c r="BC610" s="190"/>
      <c r="BD610" s="190"/>
      <c r="BE610" s="190"/>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c r="CN610" s="143"/>
      <c r="CO610" s="143"/>
      <c r="CP610" s="143"/>
      <c r="CQ610" s="143"/>
      <c r="CR610" s="143"/>
      <c r="CS610" s="143"/>
      <c r="CT610" s="143"/>
      <c r="CU610" s="143"/>
      <c r="CV610" s="143"/>
      <c r="CW610" s="143"/>
      <c r="CX610" s="143"/>
      <c r="CY610" s="143"/>
      <c r="CZ610" s="143"/>
      <c r="DA610" s="143"/>
      <c r="DB610" s="143"/>
      <c r="DC610" s="143"/>
      <c r="DD610" s="143"/>
      <c r="DE610" s="25"/>
    </row>
    <row r="611" spans="1:109" s="198" customFormat="1" ht="40.5" customHeight="1">
      <c r="A611" s="296">
        <v>45</v>
      </c>
      <c r="B611" s="138" t="s">
        <v>534</v>
      </c>
      <c r="C611" s="76" t="s">
        <v>4</v>
      </c>
      <c r="D611" s="138" t="s">
        <v>535</v>
      </c>
      <c r="E611" s="299" t="s">
        <v>4</v>
      </c>
      <c r="F611" s="299" t="s">
        <v>36</v>
      </c>
      <c r="G611" s="294" t="s">
        <v>535</v>
      </c>
      <c r="H611" s="311" t="s">
        <v>535</v>
      </c>
      <c r="I611" s="312" t="s">
        <v>612</v>
      </c>
      <c r="J611" s="312" t="s">
        <v>981</v>
      </c>
      <c r="K611" s="76" t="s">
        <v>502</v>
      </c>
      <c r="L611" s="145" t="s">
        <v>42</v>
      </c>
      <c r="M611" s="26"/>
      <c r="N611" s="26"/>
      <c r="O611" s="26"/>
      <c r="P611" s="26"/>
      <c r="Q611" s="26"/>
      <c r="R611" s="26"/>
      <c r="S611" s="26" t="s">
        <v>36</v>
      </c>
      <c r="T611" s="26"/>
      <c r="U611" s="26"/>
      <c r="V611" s="26"/>
      <c r="W611" s="189">
        <f t="shared" si="8"/>
        <v>1</v>
      </c>
      <c r="X611" s="190"/>
      <c r="Y611" s="190"/>
      <c r="Z611" s="190"/>
      <c r="AA611" s="190"/>
      <c r="AB611" s="190"/>
      <c r="AC611" s="190"/>
      <c r="AD611" s="190"/>
      <c r="AE611" s="192"/>
      <c r="AF611" s="192"/>
      <c r="AG611" s="192"/>
      <c r="AH611" s="192"/>
      <c r="AI611" s="190"/>
      <c r="AJ611" s="190"/>
      <c r="AK611" s="190"/>
      <c r="AL611" s="190"/>
      <c r="AM611" s="190"/>
      <c r="AN611" s="190"/>
      <c r="AO611" s="190"/>
      <c r="AP611" s="190"/>
      <c r="AQ611" s="190"/>
      <c r="AR611" s="190"/>
      <c r="AS611" s="190"/>
      <c r="AT611" s="70"/>
      <c r="AU611" s="70"/>
      <c r="AV611" s="70"/>
      <c r="AW611" s="70"/>
      <c r="AX611" s="190"/>
      <c r="AY611" s="190"/>
      <c r="AZ611" s="190"/>
      <c r="BA611" s="190"/>
      <c r="BB611" s="190"/>
      <c r="BC611" s="190"/>
      <c r="BD611" s="190"/>
      <c r="BE611" s="190"/>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c r="CN611" s="143"/>
      <c r="CO611" s="143"/>
      <c r="CP611" s="143"/>
      <c r="CQ611" s="143"/>
      <c r="CR611" s="143"/>
      <c r="CS611" s="143"/>
      <c r="CT611" s="143"/>
      <c r="CU611" s="143"/>
      <c r="CV611" s="143"/>
      <c r="CW611" s="143"/>
      <c r="CX611" s="143"/>
      <c r="CY611" s="143"/>
      <c r="CZ611" s="143"/>
      <c r="DA611" s="143"/>
      <c r="DB611" s="143"/>
      <c r="DC611" s="143"/>
      <c r="DD611" s="143"/>
      <c r="DE611" s="197"/>
    </row>
    <row r="612" spans="1:109" s="198" customFormat="1" ht="47.25" customHeight="1">
      <c r="A612" s="370"/>
      <c r="B612" s="320" t="s">
        <v>1498</v>
      </c>
      <c r="C612" s="320" t="s">
        <v>1</v>
      </c>
      <c r="D612" s="320" t="s">
        <v>536</v>
      </c>
      <c r="E612" s="321"/>
      <c r="F612" s="321"/>
      <c r="G612" s="321"/>
      <c r="H612" s="311" t="s">
        <v>536</v>
      </c>
      <c r="I612" s="312" t="s">
        <v>612</v>
      </c>
      <c r="J612" s="312" t="s">
        <v>981</v>
      </c>
      <c r="K612" s="312" t="s">
        <v>502</v>
      </c>
      <c r="L612" s="139" t="s">
        <v>42</v>
      </c>
      <c r="M612" s="26"/>
      <c r="N612" s="26"/>
      <c r="O612" s="26" t="s">
        <v>36</v>
      </c>
      <c r="P612" s="26"/>
      <c r="Q612" s="26"/>
      <c r="R612" s="26"/>
      <c r="S612" s="26"/>
      <c r="T612" s="26"/>
      <c r="U612" s="26"/>
      <c r="V612" s="26"/>
      <c r="W612" s="189">
        <f t="shared" si="8"/>
        <v>1</v>
      </c>
      <c r="X612" s="199"/>
      <c r="Y612" s="199"/>
      <c r="Z612" s="199"/>
      <c r="AA612" s="199"/>
      <c r="AB612" s="191"/>
      <c r="AC612" s="191"/>
      <c r="AD612" s="191"/>
      <c r="AE612" s="199"/>
      <c r="AF612" s="199"/>
      <c r="AG612" s="199"/>
      <c r="AH612" s="199"/>
      <c r="AI612" s="199"/>
      <c r="AJ612" s="199"/>
      <c r="AK612" s="199"/>
      <c r="AL612" s="199"/>
      <c r="AM612" s="199"/>
      <c r="AN612" s="199"/>
      <c r="AO612" s="199"/>
      <c r="AP612" s="199"/>
      <c r="AQ612" s="199"/>
      <c r="AR612" s="199"/>
      <c r="AS612" s="199"/>
      <c r="AT612" s="199"/>
      <c r="AU612" s="199"/>
      <c r="AV612" s="199"/>
      <c r="AW612" s="199"/>
      <c r="AX612" s="199"/>
      <c r="AY612" s="199"/>
      <c r="AZ612" s="199"/>
      <c r="BA612" s="199"/>
      <c r="BB612" s="199"/>
      <c r="BC612" s="199"/>
      <c r="BD612" s="199"/>
      <c r="BE612" s="199"/>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c r="CN612" s="143"/>
      <c r="CO612" s="143"/>
      <c r="CP612" s="143"/>
      <c r="CQ612" s="143"/>
      <c r="CR612" s="143"/>
      <c r="CS612" s="143"/>
      <c r="CT612" s="143"/>
      <c r="CU612" s="143"/>
      <c r="CV612" s="143"/>
      <c r="CW612" s="143"/>
      <c r="CX612" s="143"/>
      <c r="CY612" s="143"/>
      <c r="CZ612" s="143"/>
      <c r="DA612" s="143"/>
      <c r="DB612" s="143"/>
      <c r="DC612" s="143"/>
      <c r="DD612" s="143"/>
      <c r="DE612" s="197"/>
    </row>
    <row r="613" spans="1:109" s="198" customFormat="1" ht="31.5">
      <c r="A613" s="370"/>
      <c r="B613" s="321"/>
      <c r="C613" s="321"/>
      <c r="D613" s="321"/>
      <c r="E613" s="321"/>
      <c r="F613" s="321"/>
      <c r="G613" s="321"/>
      <c r="H613" s="311" t="s">
        <v>536</v>
      </c>
      <c r="I613" s="312" t="s">
        <v>612</v>
      </c>
      <c r="J613" s="312" t="s">
        <v>981</v>
      </c>
      <c r="K613" s="312" t="s">
        <v>502</v>
      </c>
      <c r="L613" s="139" t="s">
        <v>42</v>
      </c>
      <c r="M613" s="26"/>
      <c r="N613" s="26"/>
      <c r="O613" s="26"/>
      <c r="P613" s="26"/>
      <c r="Q613" s="26" t="s">
        <v>36</v>
      </c>
      <c r="R613" s="26"/>
      <c r="S613" s="26"/>
      <c r="T613" s="26"/>
      <c r="U613" s="26"/>
      <c r="V613" s="26"/>
      <c r="W613" s="189">
        <f t="shared" si="8"/>
        <v>1</v>
      </c>
      <c r="X613" s="199"/>
      <c r="Y613" s="199"/>
      <c r="Z613" s="199"/>
      <c r="AA613" s="199"/>
      <c r="AB613" s="199"/>
      <c r="AC613" s="199"/>
      <c r="AD613" s="199"/>
      <c r="AE613" s="199"/>
      <c r="AF613" s="199"/>
      <c r="AG613" s="199"/>
      <c r="AH613" s="199"/>
      <c r="AI613" s="193"/>
      <c r="AJ613" s="193"/>
      <c r="AK613" s="193"/>
      <c r="AL613" s="193"/>
      <c r="AM613" s="193"/>
      <c r="AN613" s="199"/>
      <c r="AO613" s="199"/>
      <c r="AP613" s="199"/>
      <c r="AQ613" s="199"/>
      <c r="AR613" s="199"/>
      <c r="AS613" s="199"/>
      <c r="AT613" s="199"/>
      <c r="AU613" s="199"/>
      <c r="AV613" s="199"/>
      <c r="AW613" s="199"/>
      <c r="AX613" s="199"/>
      <c r="AY613" s="199"/>
      <c r="AZ613" s="199"/>
      <c r="BA613" s="199"/>
      <c r="BB613" s="199"/>
      <c r="BC613" s="199"/>
      <c r="BD613" s="199"/>
      <c r="BE613" s="199"/>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c r="CN613" s="143"/>
      <c r="CO613" s="143"/>
      <c r="CP613" s="143"/>
      <c r="CQ613" s="143"/>
      <c r="CR613" s="143"/>
      <c r="CS613" s="143"/>
      <c r="CT613" s="143"/>
      <c r="CU613" s="143"/>
      <c r="CV613" s="143"/>
      <c r="CW613" s="143"/>
      <c r="CX613" s="143"/>
      <c r="CY613" s="143"/>
      <c r="CZ613" s="143"/>
      <c r="DA613" s="143"/>
      <c r="DB613" s="143"/>
      <c r="DC613" s="143"/>
      <c r="DD613" s="143"/>
      <c r="DE613" s="197"/>
    </row>
    <row r="614" spans="1:109" s="198" customFormat="1" ht="31.5">
      <c r="A614" s="370"/>
      <c r="B614" s="321"/>
      <c r="C614" s="321"/>
      <c r="D614" s="321"/>
      <c r="E614" s="321"/>
      <c r="F614" s="321"/>
      <c r="G614" s="321"/>
      <c r="H614" s="311" t="s">
        <v>536</v>
      </c>
      <c r="I614" s="312" t="s">
        <v>612</v>
      </c>
      <c r="J614" s="312" t="s">
        <v>981</v>
      </c>
      <c r="K614" s="312" t="s">
        <v>502</v>
      </c>
      <c r="L614" s="139" t="s">
        <v>42</v>
      </c>
      <c r="M614" s="26"/>
      <c r="N614" s="26"/>
      <c r="O614" s="26"/>
      <c r="P614" s="26"/>
      <c r="Q614" s="26"/>
      <c r="R614" s="26"/>
      <c r="S614" s="26"/>
      <c r="T614" s="26" t="s">
        <v>36</v>
      </c>
      <c r="U614" s="26"/>
      <c r="V614" s="26"/>
      <c r="W614" s="189">
        <f t="shared" si="8"/>
        <v>1</v>
      </c>
      <c r="X614" s="199"/>
      <c r="Y614" s="199"/>
      <c r="Z614" s="199"/>
      <c r="AA614" s="199"/>
      <c r="AB614" s="199"/>
      <c r="AC614" s="199"/>
      <c r="AD614" s="199"/>
      <c r="AE614" s="199"/>
      <c r="AF614" s="199"/>
      <c r="AG614" s="199"/>
      <c r="AH614" s="199"/>
      <c r="AI614" s="199"/>
      <c r="AJ614" s="199"/>
      <c r="AK614" s="199"/>
      <c r="AL614" s="199"/>
      <c r="AM614" s="199"/>
      <c r="AN614" s="199"/>
      <c r="AO614" s="199"/>
      <c r="AP614" s="199"/>
      <c r="AQ614" s="199"/>
      <c r="AR614" s="199"/>
      <c r="AS614" s="199"/>
      <c r="AT614" s="199"/>
      <c r="AU614" s="199"/>
      <c r="AV614" s="199"/>
      <c r="AW614" s="199"/>
      <c r="AX614" s="195"/>
      <c r="AY614" s="195"/>
      <c r="AZ614" s="195"/>
      <c r="BA614" s="199"/>
      <c r="BB614" s="199"/>
      <c r="BC614" s="199"/>
      <c r="BD614" s="199"/>
      <c r="BE614" s="199"/>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c r="CN614" s="143"/>
      <c r="CO614" s="143"/>
      <c r="CP614" s="143"/>
      <c r="CQ614" s="143"/>
      <c r="CR614" s="143"/>
      <c r="CS614" s="143"/>
      <c r="CT614" s="143"/>
      <c r="CU614" s="143"/>
      <c r="CV614" s="143"/>
      <c r="CW614" s="143"/>
      <c r="CX614" s="143"/>
      <c r="CY614" s="143"/>
      <c r="CZ614" s="143"/>
      <c r="DA614" s="143"/>
      <c r="DB614" s="143"/>
      <c r="DC614" s="143"/>
      <c r="DD614" s="143"/>
      <c r="DE614" s="197"/>
    </row>
    <row r="615" spans="1:109" s="198" customFormat="1" ht="31.5">
      <c r="A615" s="371"/>
      <c r="B615" s="322"/>
      <c r="C615" s="322"/>
      <c r="D615" s="322"/>
      <c r="E615" s="322"/>
      <c r="F615" s="322"/>
      <c r="G615" s="322"/>
      <c r="H615" s="311" t="s">
        <v>536</v>
      </c>
      <c r="I615" s="312" t="s">
        <v>612</v>
      </c>
      <c r="J615" s="312" t="s">
        <v>981</v>
      </c>
      <c r="K615" s="312" t="s">
        <v>502</v>
      </c>
      <c r="L615" s="139" t="s">
        <v>42</v>
      </c>
      <c r="M615" s="26"/>
      <c r="N615" s="26"/>
      <c r="O615" s="26"/>
      <c r="P615" s="26"/>
      <c r="Q615" s="26"/>
      <c r="R615" s="26"/>
      <c r="S615" s="26"/>
      <c r="T615" s="26"/>
      <c r="U615" s="26"/>
      <c r="V615" s="26" t="s">
        <v>36</v>
      </c>
      <c r="W615" s="189">
        <f t="shared" si="8"/>
        <v>1</v>
      </c>
      <c r="X615" s="199"/>
      <c r="Y615" s="199"/>
      <c r="Z615" s="199"/>
      <c r="AA615" s="199"/>
      <c r="AB615" s="199"/>
      <c r="AC615" s="199"/>
      <c r="AD615" s="199"/>
      <c r="AE615" s="199"/>
      <c r="AF615" s="199"/>
      <c r="AG615" s="199"/>
      <c r="AH615" s="199"/>
      <c r="AI615" s="199"/>
      <c r="AJ615" s="199"/>
      <c r="AK615" s="199"/>
      <c r="AL615" s="199"/>
      <c r="AM615" s="199"/>
      <c r="AN615" s="199"/>
      <c r="AO615" s="199"/>
      <c r="AP615" s="199"/>
      <c r="AQ615" s="199"/>
      <c r="AR615" s="199"/>
      <c r="AS615" s="199"/>
      <c r="AT615" s="199"/>
      <c r="AU615" s="199"/>
      <c r="AV615" s="199"/>
      <c r="AW615" s="199"/>
      <c r="AX615" s="199"/>
      <c r="AY615" s="199"/>
      <c r="AZ615" s="199"/>
      <c r="BA615" s="190"/>
      <c r="BB615" s="190"/>
      <c r="BC615" s="194"/>
      <c r="BD615" s="194"/>
      <c r="BE615" s="194"/>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c r="CN615" s="143"/>
      <c r="CO615" s="143"/>
      <c r="CP615" s="143"/>
      <c r="CQ615" s="143"/>
      <c r="CR615" s="143"/>
      <c r="CS615" s="143"/>
      <c r="CT615" s="143"/>
      <c r="CU615" s="143"/>
      <c r="CV615" s="143"/>
      <c r="CW615" s="143"/>
      <c r="CX615" s="143"/>
      <c r="CY615" s="143"/>
      <c r="CZ615" s="143"/>
      <c r="DA615" s="143"/>
      <c r="DB615" s="143"/>
      <c r="DC615" s="143"/>
      <c r="DD615" s="143"/>
      <c r="DE615" s="197"/>
    </row>
    <row r="616" spans="1:109">
      <c r="A616" s="364" t="s">
        <v>537</v>
      </c>
      <c r="B616" s="365"/>
      <c r="C616" s="365"/>
      <c r="D616" s="366"/>
      <c r="E616" s="137" t="s">
        <v>27</v>
      </c>
      <c r="F616" s="137"/>
      <c r="G616" s="137"/>
      <c r="H616" s="137"/>
      <c r="I616" s="137"/>
      <c r="J616" s="137"/>
      <c r="K616" s="137"/>
      <c r="L616" s="137"/>
      <c r="M616" s="137" t="s">
        <v>46</v>
      </c>
      <c r="N616" s="137" t="s">
        <v>27</v>
      </c>
      <c r="O616" s="137" t="s">
        <v>27</v>
      </c>
      <c r="P616" s="137" t="s">
        <v>27</v>
      </c>
      <c r="Q616" s="137" t="s">
        <v>27</v>
      </c>
      <c r="R616" s="137" t="s">
        <v>27</v>
      </c>
      <c r="S616" s="137" t="s">
        <v>27</v>
      </c>
      <c r="T616" s="137" t="s">
        <v>27</v>
      </c>
      <c r="U616" s="137" t="s">
        <v>27</v>
      </c>
      <c r="V616" s="137" t="s">
        <v>27</v>
      </c>
      <c r="W616" s="137"/>
      <c r="X616" s="137"/>
      <c r="Y616" s="137"/>
      <c r="Z616" s="13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c r="CN616" s="143"/>
      <c r="CO616" s="143"/>
      <c r="CP616" s="143"/>
      <c r="CQ616" s="143"/>
      <c r="CR616" s="143"/>
      <c r="CS616" s="143"/>
      <c r="CT616" s="143"/>
      <c r="CU616" s="143"/>
      <c r="CV616" s="143"/>
      <c r="CW616" s="143"/>
      <c r="CX616" s="143"/>
      <c r="CY616" s="143"/>
      <c r="CZ616" s="143"/>
      <c r="DA616" s="143"/>
      <c r="DB616" s="143"/>
      <c r="DC616" s="143"/>
      <c r="DD616" s="143"/>
      <c r="DE616" s="143"/>
    </row>
    <row r="617" spans="1:109" s="198" customFormat="1" ht="38.25" customHeight="1">
      <c r="A617" s="361">
        <v>50</v>
      </c>
      <c r="B617" s="352" t="s">
        <v>538</v>
      </c>
      <c r="C617" s="320" t="s">
        <v>1</v>
      </c>
      <c r="D617" s="352" t="s">
        <v>539</v>
      </c>
      <c r="E617" s="320" t="s">
        <v>3</v>
      </c>
      <c r="F617" s="320"/>
      <c r="G617" s="320" t="s">
        <v>539</v>
      </c>
      <c r="H617" s="311" t="s">
        <v>539</v>
      </c>
      <c r="I617" s="312" t="s">
        <v>612</v>
      </c>
      <c r="J617" s="312" t="s">
        <v>981</v>
      </c>
      <c r="K617" s="312" t="s">
        <v>502</v>
      </c>
      <c r="L617" s="139" t="s">
        <v>42</v>
      </c>
      <c r="M617" s="26"/>
      <c r="N617" s="26"/>
      <c r="O617" s="26"/>
      <c r="P617" s="26" t="s">
        <v>36</v>
      </c>
      <c r="Q617" s="26"/>
      <c r="R617" s="26"/>
      <c r="S617" s="26"/>
      <c r="T617" s="26"/>
      <c r="U617" s="26"/>
      <c r="V617" s="26"/>
      <c r="W617" s="189">
        <f t="shared" si="8"/>
        <v>1</v>
      </c>
      <c r="X617" s="190"/>
      <c r="Y617" s="190"/>
      <c r="Z617" s="190"/>
      <c r="AA617" s="190"/>
      <c r="AB617" s="190"/>
      <c r="AC617" s="190"/>
      <c r="AD617" s="190"/>
      <c r="AE617" s="192"/>
      <c r="AF617" s="192"/>
      <c r="AG617" s="192"/>
      <c r="AH617" s="192"/>
      <c r="AI617" s="190"/>
      <c r="AJ617" s="190"/>
      <c r="AK617" s="190"/>
      <c r="AL617" s="190"/>
      <c r="AM617" s="190"/>
      <c r="AN617" s="190"/>
      <c r="AO617" s="190"/>
      <c r="AP617" s="190"/>
      <c r="AQ617" s="190"/>
      <c r="AR617" s="190"/>
      <c r="AS617" s="190"/>
      <c r="AT617" s="190"/>
      <c r="AU617" s="190"/>
      <c r="AV617" s="190"/>
      <c r="AW617" s="190"/>
      <c r="AX617" s="190"/>
      <c r="AY617" s="190"/>
      <c r="AZ617" s="190"/>
      <c r="BA617" s="190"/>
      <c r="BB617" s="190"/>
      <c r="BC617" s="190"/>
      <c r="BD617" s="190"/>
      <c r="BE617" s="190"/>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c r="CN617" s="143"/>
      <c r="CO617" s="143"/>
      <c r="CP617" s="143"/>
      <c r="CQ617" s="143"/>
      <c r="CR617" s="143"/>
      <c r="CS617" s="143"/>
      <c r="CT617" s="143"/>
      <c r="CU617" s="143"/>
      <c r="CV617" s="143"/>
      <c r="CW617" s="143"/>
      <c r="CX617" s="143"/>
      <c r="CY617" s="143"/>
      <c r="CZ617" s="143"/>
      <c r="DA617" s="143"/>
      <c r="DB617" s="143"/>
      <c r="DC617" s="143"/>
      <c r="DD617" s="143"/>
      <c r="DE617" s="197"/>
    </row>
    <row r="618" spans="1:109" s="198" customFormat="1" ht="31.5">
      <c r="A618" s="362"/>
      <c r="B618" s="353"/>
      <c r="C618" s="321"/>
      <c r="D618" s="353"/>
      <c r="E618" s="321"/>
      <c r="F618" s="321"/>
      <c r="G618" s="321"/>
      <c r="H618" s="311" t="s">
        <v>539</v>
      </c>
      <c r="I618" s="312" t="s">
        <v>612</v>
      </c>
      <c r="J618" s="312" t="s">
        <v>981</v>
      </c>
      <c r="K618" s="312" t="s">
        <v>502</v>
      </c>
      <c r="L618" s="139" t="s">
        <v>42</v>
      </c>
      <c r="M618" s="26"/>
      <c r="N618" s="26"/>
      <c r="O618" s="26"/>
      <c r="P618" s="26"/>
      <c r="Q618" s="26"/>
      <c r="R618" s="26" t="s">
        <v>36</v>
      </c>
      <c r="S618" s="26"/>
      <c r="T618" s="26"/>
      <c r="U618" s="26"/>
      <c r="V618" s="26"/>
      <c r="W618" s="189">
        <f t="shared" si="8"/>
        <v>1</v>
      </c>
      <c r="X618" s="190"/>
      <c r="Y618" s="190"/>
      <c r="Z618" s="190"/>
      <c r="AA618" s="190"/>
      <c r="AB618" s="190"/>
      <c r="AC618" s="190"/>
      <c r="AD618" s="190"/>
      <c r="AE618" s="190"/>
      <c r="AF618" s="190"/>
      <c r="AG618" s="190"/>
      <c r="AH618" s="190"/>
      <c r="AI618" s="190"/>
      <c r="AJ618" s="190"/>
      <c r="AK618" s="190"/>
      <c r="AL618" s="190"/>
      <c r="AM618" s="190"/>
      <c r="AN618" s="194"/>
      <c r="AO618" s="194"/>
      <c r="AP618" s="194"/>
      <c r="AQ618" s="194"/>
      <c r="AR618" s="194"/>
      <c r="AS618" s="194"/>
      <c r="AT618" s="70"/>
      <c r="AU618" s="70"/>
      <c r="AV618" s="70"/>
      <c r="AW618" s="70"/>
      <c r="AX618" s="190"/>
      <c r="AY618" s="190"/>
      <c r="AZ618" s="190"/>
      <c r="BA618" s="190"/>
      <c r="BB618" s="190"/>
      <c r="BC618" s="190"/>
      <c r="BD618" s="190"/>
      <c r="BE618" s="190"/>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c r="CN618" s="143"/>
      <c r="CO618" s="143"/>
      <c r="CP618" s="143"/>
      <c r="CQ618" s="143"/>
      <c r="CR618" s="143"/>
      <c r="CS618" s="143"/>
      <c r="CT618" s="143"/>
      <c r="CU618" s="143"/>
      <c r="CV618" s="143"/>
      <c r="CW618" s="143"/>
      <c r="CX618" s="143"/>
      <c r="CY618" s="143"/>
      <c r="CZ618" s="143"/>
      <c r="DA618" s="143"/>
      <c r="DB618" s="143"/>
      <c r="DC618" s="143"/>
      <c r="DD618" s="143"/>
      <c r="DE618" s="197"/>
    </row>
    <row r="619" spans="1:109" s="198" customFormat="1" ht="31.5">
      <c r="A619" s="363"/>
      <c r="B619" s="354"/>
      <c r="C619" s="322"/>
      <c r="D619" s="354"/>
      <c r="E619" s="322"/>
      <c r="F619" s="322"/>
      <c r="G619" s="322"/>
      <c r="H619" s="311" t="s">
        <v>539</v>
      </c>
      <c r="I619" s="312" t="s">
        <v>612</v>
      </c>
      <c r="J619" s="312" t="s">
        <v>981</v>
      </c>
      <c r="K619" s="312" t="s">
        <v>502</v>
      </c>
      <c r="L619" s="139" t="s">
        <v>42</v>
      </c>
      <c r="M619" s="26"/>
      <c r="N619" s="26"/>
      <c r="O619" s="26"/>
      <c r="P619" s="26"/>
      <c r="Q619" s="26"/>
      <c r="R619" s="26"/>
      <c r="S619" s="26"/>
      <c r="T619" s="26"/>
      <c r="U619" s="26" t="s">
        <v>36</v>
      </c>
      <c r="V619" s="26"/>
      <c r="W619" s="189">
        <f t="shared" si="8"/>
        <v>1</v>
      </c>
      <c r="X619" s="190"/>
      <c r="Y619" s="190"/>
      <c r="Z619" s="190"/>
      <c r="AA619" s="190"/>
      <c r="AB619" s="190"/>
      <c r="AC619" s="190"/>
      <c r="AD619" s="190"/>
      <c r="AE619" s="190"/>
      <c r="AF619" s="190"/>
      <c r="AG619" s="190"/>
      <c r="AH619" s="190"/>
      <c r="AI619" s="190"/>
      <c r="AJ619" s="190"/>
      <c r="AK619" s="190"/>
      <c r="AL619" s="190"/>
      <c r="AM619" s="190"/>
      <c r="AN619" s="194"/>
      <c r="AO619" s="194"/>
      <c r="AP619" s="194"/>
      <c r="AQ619" s="194"/>
      <c r="AR619" s="194"/>
      <c r="AS619" s="194"/>
      <c r="AT619" s="70"/>
      <c r="AU619" s="70"/>
      <c r="AV619" s="70"/>
      <c r="AW619" s="70"/>
      <c r="AX619" s="190"/>
      <c r="AY619" s="190"/>
      <c r="AZ619" s="190"/>
      <c r="BA619" s="190"/>
      <c r="BB619" s="190"/>
      <c r="BC619" s="190"/>
      <c r="BD619" s="190"/>
      <c r="BE619" s="190"/>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c r="CN619" s="143"/>
      <c r="CO619" s="143"/>
      <c r="CP619" s="143"/>
      <c r="CQ619" s="143"/>
      <c r="CR619" s="143"/>
      <c r="CS619" s="143"/>
      <c r="CT619" s="143"/>
      <c r="CU619" s="143"/>
      <c r="CV619" s="143"/>
      <c r="CW619" s="143"/>
      <c r="CX619" s="143"/>
      <c r="CY619" s="143"/>
      <c r="CZ619" s="143"/>
      <c r="DA619" s="143"/>
      <c r="DB619" s="143"/>
      <c r="DC619" s="143"/>
      <c r="DD619" s="143"/>
      <c r="DE619" s="197"/>
    </row>
    <row r="620" spans="1:109" s="198" customFormat="1" ht="30.75" customHeight="1">
      <c r="A620" s="361">
        <v>52</v>
      </c>
      <c r="B620" s="352" t="s">
        <v>540</v>
      </c>
      <c r="C620" s="320" t="s">
        <v>1</v>
      </c>
      <c r="D620" s="352" t="s">
        <v>541</v>
      </c>
      <c r="E620" s="320" t="s">
        <v>3</v>
      </c>
      <c r="F620" s="320"/>
      <c r="G620" s="320" t="s">
        <v>541</v>
      </c>
      <c r="H620" s="311" t="s">
        <v>541</v>
      </c>
      <c r="I620" s="312" t="s">
        <v>612</v>
      </c>
      <c r="J620" s="312" t="s">
        <v>981</v>
      </c>
      <c r="K620" s="312" t="s">
        <v>502</v>
      </c>
      <c r="L620" s="139" t="s">
        <v>42</v>
      </c>
      <c r="M620" s="26"/>
      <c r="N620" s="14"/>
      <c r="O620" s="14"/>
      <c r="P620" s="14"/>
      <c r="Q620" s="14" t="s">
        <v>36</v>
      </c>
      <c r="R620" s="14"/>
      <c r="S620" s="14"/>
      <c r="T620" s="14"/>
      <c r="U620" s="14"/>
      <c r="V620" s="14"/>
      <c r="W620" s="189">
        <f t="shared" si="8"/>
        <v>1</v>
      </c>
      <c r="X620" s="190"/>
      <c r="Y620" s="190"/>
      <c r="Z620" s="190"/>
      <c r="AA620" s="190"/>
      <c r="AB620" s="190"/>
      <c r="AC620" s="190"/>
      <c r="AD620" s="190"/>
      <c r="AE620" s="190"/>
      <c r="AF620" s="190"/>
      <c r="AG620" s="190"/>
      <c r="AH620" s="190"/>
      <c r="AI620" s="190"/>
      <c r="AJ620" s="190"/>
      <c r="AK620" s="190"/>
      <c r="AL620" s="190"/>
      <c r="AM620" s="190"/>
      <c r="AN620" s="190"/>
      <c r="AO620" s="190"/>
      <c r="AP620" s="190"/>
      <c r="AQ620" s="190"/>
      <c r="AR620" s="190"/>
      <c r="AS620" s="190"/>
      <c r="AT620" s="190"/>
      <c r="AU620" s="190"/>
      <c r="AV620" s="190"/>
      <c r="AW620" s="190"/>
      <c r="AX620" s="195"/>
      <c r="AY620" s="195"/>
      <c r="AZ620" s="195"/>
      <c r="BA620" s="190"/>
      <c r="BB620" s="190"/>
      <c r="BC620" s="190"/>
      <c r="BD620" s="190"/>
      <c r="BE620" s="190"/>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c r="CN620" s="143"/>
      <c r="CO620" s="143"/>
      <c r="CP620" s="143"/>
      <c r="CQ620" s="143"/>
      <c r="CR620" s="143"/>
      <c r="CS620" s="143"/>
      <c r="CT620" s="143"/>
      <c r="CU620" s="143"/>
      <c r="CV620" s="143"/>
      <c r="CW620" s="143"/>
      <c r="CX620" s="143"/>
      <c r="CY620" s="143"/>
      <c r="CZ620" s="143"/>
      <c r="DA620" s="143"/>
      <c r="DB620" s="143"/>
      <c r="DC620" s="143"/>
      <c r="DD620" s="143"/>
      <c r="DE620" s="197"/>
    </row>
    <row r="621" spans="1:109" s="198" customFormat="1" ht="31.5">
      <c r="A621" s="362"/>
      <c r="B621" s="353"/>
      <c r="C621" s="321"/>
      <c r="D621" s="353"/>
      <c r="E621" s="321"/>
      <c r="F621" s="321"/>
      <c r="G621" s="321"/>
      <c r="H621" s="311" t="s">
        <v>541</v>
      </c>
      <c r="I621" s="312" t="s">
        <v>612</v>
      </c>
      <c r="J621" s="312" t="s">
        <v>981</v>
      </c>
      <c r="K621" s="312" t="s">
        <v>502</v>
      </c>
      <c r="L621" s="139" t="s">
        <v>42</v>
      </c>
      <c r="M621" s="26"/>
      <c r="N621" s="14"/>
      <c r="O621" s="14"/>
      <c r="P621" s="14"/>
      <c r="Q621" s="14"/>
      <c r="R621" s="14"/>
      <c r="S621" s="14" t="s">
        <v>36</v>
      </c>
      <c r="T621" s="14"/>
      <c r="U621" s="14"/>
      <c r="V621" s="14"/>
      <c r="W621" s="189">
        <f t="shared" si="8"/>
        <v>1</v>
      </c>
      <c r="X621" s="190"/>
      <c r="Y621" s="190"/>
      <c r="Z621" s="190"/>
      <c r="AA621" s="190"/>
      <c r="AB621" s="190"/>
      <c r="AC621" s="190"/>
      <c r="AD621" s="190"/>
      <c r="AE621" s="190"/>
      <c r="AF621" s="190"/>
      <c r="AG621" s="190"/>
      <c r="AH621" s="190"/>
      <c r="AI621" s="190"/>
      <c r="AJ621" s="190"/>
      <c r="AK621" s="190"/>
      <c r="AL621" s="190"/>
      <c r="AM621" s="190"/>
      <c r="AN621" s="190"/>
      <c r="AO621" s="190"/>
      <c r="AP621" s="190"/>
      <c r="AQ621" s="190"/>
      <c r="AR621" s="190"/>
      <c r="AS621" s="190"/>
      <c r="AT621" s="70"/>
      <c r="AU621" s="70"/>
      <c r="AV621" s="70"/>
      <c r="AW621" s="70"/>
      <c r="AX621" s="190"/>
      <c r="AY621" s="190"/>
      <c r="AZ621" s="190"/>
      <c r="BA621" s="196"/>
      <c r="BB621" s="196"/>
      <c r="BC621" s="190"/>
      <c r="BD621" s="190"/>
      <c r="BE621" s="190"/>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c r="CN621" s="143"/>
      <c r="CO621" s="143"/>
      <c r="CP621" s="143"/>
      <c r="CQ621" s="143"/>
      <c r="CR621" s="143"/>
      <c r="CS621" s="143"/>
      <c r="CT621" s="143"/>
      <c r="CU621" s="143"/>
      <c r="CV621" s="143"/>
      <c r="CW621" s="143"/>
      <c r="CX621" s="143"/>
      <c r="CY621" s="143"/>
      <c r="CZ621" s="143"/>
      <c r="DA621" s="143"/>
      <c r="DB621" s="143"/>
      <c r="DC621" s="143"/>
      <c r="DD621" s="143"/>
      <c r="DE621" s="197"/>
    </row>
    <row r="622" spans="1:109" s="198" customFormat="1" ht="31.5">
      <c r="A622" s="363"/>
      <c r="B622" s="354"/>
      <c r="C622" s="322"/>
      <c r="D622" s="354"/>
      <c r="E622" s="322"/>
      <c r="F622" s="322"/>
      <c r="G622" s="322"/>
      <c r="H622" s="311" t="s">
        <v>541</v>
      </c>
      <c r="I622" s="312" t="s">
        <v>612</v>
      </c>
      <c r="J622" s="312" t="s">
        <v>981</v>
      </c>
      <c r="K622" s="312" t="s">
        <v>502</v>
      </c>
      <c r="L622" s="139" t="s">
        <v>42</v>
      </c>
      <c r="M622" s="26"/>
      <c r="N622" s="14"/>
      <c r="O622" s="14"/>
      <c r="P622" s="14"/>
      <c r="Q622" s="14"/>
      <c r="R622" s="14"/>
      <c r="S622" s="14"/>
      <c r="T622" s="14"/>
      <c r="U622" s="14"/>
      <c r="V622" s="14" t="s">
        <v>36</v>
      </c>
      <c r="W622" s="189">
        <f t="shared" si="8"/>
        <v>1</v>
      </c>
      <c r="X622" s="190"/>
      <c r="Y622" s="190"/>
      <c r="Z622" s="190"/>
      <c r="AA622" s="190"/>
      <c r="AB622" s="190"/>
      <c r="AC622" s="190"/>
      <c r="AD622" s="190"/>
      <c r="AE622" s="190"/>
      <c r="AF622" s="190"/>
      <c r="AG622" s="190"/>
      <c r="AH622" s="190"/>
      <c r="AI622" s="190"/>
      <c r="AJ622" s="190"/>
      <c r="AK622" s="190"/>
      <c r="AL622" s="190"/>
      <c r="AM622" s="190"/>
      <c r="AN622" s="190"/>
      <c r="AO622" s="190"/>
      <c r="AP622" s="190"/>
      <c r="AQ622" s="190"/>
      <c r="AR622" s="190"/>
      <c r="AS622" s="190"/>
      <c r="AT622" s="190"/>
      <c r="AU622" s="190"/>
      <c r="AV622" s="190"/>
      <c r="AW622" s="190"/>
      <c r="AX622" s="190"/>
      <c r="AY622" s="190"/>
      <c r="AZ622" s="190"/>
      <c r="BA622" s="190"/>
      <c r="BB622" s="190"/>
      <c r="BC622" s="194"/>
      <c r="BD622" s="194"/>
      <c r="BE622" s="194"/>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c r="CN622" s="143"/>
      <c r="CO622" s="143"/>
      <c r="CP622" s="143"/>
      <c r="CQ622" s="143"/>
      <c r="CR622" s="143"/>
      <c r="CS622" s="143"/>
      <c r="CT622" s="143"/>
      <c r="CU622" s="143"/>
      <c r="CV622" s="143"/>
      <c r="CW622" s="143"/>
      <c r="CX622" s="143"/>
      <c r="CY622" s="143"/>
      <c r="CZ622" s="143"/>
      <c r="DA622" s="143"/>
      <c r="DB622" s="143"/>
      <c r="DC622" s="143"/>
      <c r="DD622" s="143"/>
      <c r="DE622" s="197"/>
    </row>
    <row r="623" spans="1:109" s="198" customFormat="1" ht="49.5" customHeight="1">
      <c r="A623" s="361">
        <v>56</v>
      </c>
      <c r="B623" s="352" t="s">
        <v>543</v>
      </c>
      <c r="C623" s="320" t="s">
        <v>3</v>
      </c>
      <c r="D623" s="352" t="s">
        <v>542</v>
      </c>
      <c r="E623" s="320" t="s">
        <v>3</v>
      </c>
      <c r="F623" s="320"/>
      <c r="G623" s="320" t="s">
        <v>542</v>
      </c>
      <c r="H623" s="311" t="s">
        <v>892</v>
      </c>
      <c r="I623" s="312" t="s">
        <v>612</v>
      </c>
      <c r="J623" s="312" t="s">
        <v>981</v>
      </c>
      <c r="K623" s="312" t="s">
        <v>502</v>
      </c>
      <c r="L623" s="139" t="s">
        <v>42</v>
      </c>
      <c r="M623" s="26"/>
      <c r="N623" s="26" t="s">
        <v>36</v>
      </c>
      <c r="O623" s="26"/>
      <c r="P623" s="26"/>
      <c r="Q623" s="26"/>
      <c r="R623" s="26"/>
      <c r="S623" s="26"/>
      <c r="T623" s="26"/>
      <c r="U623" s="26"/>
      <c r="V623" s="26"/>
      <c r="W623" s="189">
        <f t="shared" si="8"/>
        <v>1</v>
      </c>
      <c r="X623" s="70" t="s">
        <v>975</v>
      </c>
      <c r="Y623" s="70" t="s">
        <v>975</v>
      </c>
      <c r="Z623" s="70" t="s">
        <v>975</v>
      </c>
      <c r="AA623" s="70" t="s">
        <v>975</v>
      </c>
      <c r="AB623" s="190"/>
      <c r="AC623" s="190"/>
      <c r="AD623" s="190"/>
      <c r="AE623" s="190"/>
      <c r="AF623" s="190"/>
      <c r="AG623" s="190"/>
      <c r="AH623" s="190"/>
      <c r="AI623" s="190"/>
      <c r="AJ623" s="190"/>
      <c r="AK623" s="190"/>
      <c r="AL623" s="190"/>
      <c r="AM623" s="190"/>
      <c r="AN623" s="190"/>
      <c r="AO623" s="190"/>
      <c r="AP623" s="190"/>
      <c r="AQ623" s="190"/>
      <c r="AR623" s="190"/>
      <c r="AS623" s="190"/>
      <c r="AT623" s="190"/>
      <c r="AU623" s="190"/>
      <c r="AV623" s="190"/>
      <c r="AW623" s="190"/>
      <c r="AX623" s="190"/>
      <c r="AY623" s="190"/>
      <c r="AZ623" s="190"/>
      <c r="BA623" s="190"/>
      <c r="BB623" s="190"/>
      <c r="BC623" s="190"/>
      <c r="BD623" s="190"/>
      <c r="BE623" s="190"/>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c r="CN623" s="143"/>
      <c r="CO623" s="143"/>
      <c r="CP623" s="143"/>
      <c r="CQ623" s="143"/>
      <c r="CR623" s="143"/>
      <c r="CS623" s="143"/>
      <c r="CT623" s="143"/>
      <c r="CU623" s="143"/>
      <c r="CV623" s="143"/>
      <c r="CW623" s="143"/>
      <c r="CX623" s="143"/>
      <c r="CY623" s="143"/>
      <c r="CZ623" s="143"/>
      <c r="DA623" s="143"/>
      <c r="DB623" s="143"/>
      <c r="DC623" s="143"/>
      <c r="DD623" s="143"/>
      <c r="DE623" s="197"/>
    </row>
    <row r="624" spans="1:109" s="198" customFormat="1" ht="49.5" customHeight="1">
      <c r="A624" s="362"/>
      <c r="B624" s="353"/>
      <c r="C624" s="321"/>
      <c r="D624" s="353"/>
      <c r="E624" s="321"/>
      <c r="F624" s="321"/>
      <c r="G624" s="321"/>
      <c r="H624" s="311" t="s">
        <v>893</v>
      </c>
      <c r="I624" s="312" t="s">
        <v>612</v>
      </c>
      <c r="J624" s="312" t="s">
        <v>981</v>
      </c>
      <c r="K624" s="312" t="s">
        <v>502</v>
      </c>
      <c r="L624" s="139" t="s">
        <v>42</v>
      </c>
      <c r="M624" s="26"/>
      <c r="N624" s="26"/>
      <c r="O624" s="26"/>
      <c r="P624" s="26" t="s">
        <v>36</v>
      </c>
      <c r="Q624" s="26"/>
      <c r="R624" s="26"/>
      <c r="S624" s="26"/>
      <c r="T624" s="26"/>
      <c r="U624" s="26"/>
      <c r="V624" s="26"/>
      <c r="W624" s="189">
        <f t="shared" si="8"/>
        <v>1</v>
      </c>
      <c r="X624" s="190"/>
      <c r="Y624" s="190"/>
      <c r="Z624" s="190"/>
      <c r="AA624" s="190"/>
      <c r="AB624" s="190"/>
      <c r="AC624" s="190"/>
      <c r="AD624" s="190"/>
      <c r="AE624" s="192"/>
      <c r="AF624" s="192"/>
      <c r="AG624" s="192"/>
      <c r="AH624" s="192"/>
      <c r="AI624" s="190"/>
      <c r="AJ624" s="190"/>
      <c r="AK624" s="190"/>
      <c r="AL624" s="190"/>
      <c r="AM624" s="190"/>
      <c r="AN624" s="190"/>
      <c r="AO624" s="190"/>
      <c r="AP624" s="190"/>
      <c r="AQ624" s="190"/>
      <c r="AR624" s="190"/>
      <c r="AS624" s="190"/>
      <c r="AT624" s="190"/>
      <c r="AU624" s="190"/>
      <c r="AV624" s="190"/>
      <c r="AW624" s="190"/>
      <c r="AX624" s="190"/>
      <c r="AY624" s="190"/>
      <c r="AZ624" s="190"/>
      <c r="BA624" s="190"/>
      <c r="BB624" s="190"/>
      <c r="BC624" s="190"/>
      <c r="BD624" s="190"/>
      <c r="BE624" s="190"/>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c r="CN624" s="143"/>
      <c r="CO624" s="143"/>
      <c r="CP624" s="143"/>
      <c r="CQ624" s="143"/>
      <c r="CR624" s="143"/>
      <c r="CS624" s="143"/>
      <c r="CT624" s="143"/>
      <c r="CU624" s="143"/>
      <c r="CV624" s="143"/>
      <c r="CW624" s="143"/>
      <c r="CX624" s="143"/>
      <c r="CY624" s="143"/>
      <c r="CZ624" s="143"/>
      <c r="DA624" s="143"/>
      <c r="DB624" s="143"/>
      <c r="DC624" s="143"/>
      <c r="DD624" s="143"/>
      <c r="DE624" s="197"/>
    </row>
    <row r="625" spans="1:109" s="198" customFormat="1" ht="49.5" customHeight="1">
      <c r="A625" s="362"/>
      <c r="B625" s="353"/>
      <c r="C625" s="321"/>
      <c r="D625" s="353"/>
      <c r="E625" s="321"/>
      <c r="F625" s="321"/>
      <c r="G625" s="321"/>
      <c r="H625" s="311" t="s">
        <v>1378</v>
      </c>
      <c r="I625" s="312" t="s">
        <v>612</v>
      </c>
      <c r="J625" s="312" t="s">
        <v>981</v>
      </c>
      <c r="K625" s="312" t="s">
        <v>502</v>
      </c>
      <c r="L625" s="139" t="s">
        <v>42</v>
      </c>
      <c r="M625" s="26">
        <v>1</v>
      </c>
      <c r="N625" s="26"/>
      <c r="O625" s="26"/>
      <c r="P625" s="26"/>
      <c r="Q625" s="26" t="s">
        <v>36</v>
      </c>
      <c r="R625" s="26"/>
      <c r="S625" s="26"/>
      <c r="T625" s="26"/>
      <c r="U625" s="26"/>
      <c r="V625" s="26"/>
      <c r="W625" s="189">
        <f t="shared" si="8"/>
        <v>1</v>
      </c>
      <c r="X625" s="190"/>
      <c r="Y625" s="190"/>
      <c r="Z625" s="190"/>
      <c r="AA625" s="190"/>
      <c r="AB625" s="190"/>
      <c r="AC625" s="190"/>
      <c r="AD625" s="190"/>
      <c r="AE625" s="190"/>
      <c r="AF625" s="190"/>
      <c r="AG625" s="190"/>
      <c r="AH625" s="190"/>
      <c r="AI625" s="193"/>
      <c r="AJ625" s="193"/>
      <c r="AK625" s="193"/>
      <c r="AL625" s="193" t="s">
        <v>899</v>
      </c>
      <c r="AM625" s="193"/>
      <c r="AN625" s="190"/>
      <c r="AO625" s="190"/>
      <c r="AP625" s="190"/>
      <c r="AQ625" s="190"/>
      <c r="AR625" s="190"/>
      <c r="AS625" s="190"/>
      <c r="AT625" s="190"/>
      <c r="AU625" s="190"/>
      <c r="AV625" s="190"/>
      <c r="AW625" s="190"/>
      <c r="AX625" s="190"/>
      <c r="AY625" s="190"/>
      <c r="AZ625" s="190"/>
      <c r="BA625" s="190"/>
      <c r="BB625" s="190"/>
      <c r="BC625" s="190"/>
      <c r="BD625" s="190"/>
      <c r="BE625" s="190"/>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c r="CN625" s="143"/>
      <c r="CO625" s="143"/>
      <c r="CP625" s="143"/>
      <c r="CQ625" s="143"/>
      <c r="CR625" s="143"/>
      <c r="CS625" s="143"/>
      <c r="CT625" s="143"/>
      <c r="CU625" s="143"/>
      <c r="CV625" s="143"/>
      <c r="CW625" s="143"/>
      <c r="CX625" s="143"/>
      <c r="CY625" s="143"/>
      <c r="CZ625" s="143"/>
      <c r="DA625" s="143"/>
      <c r="DB625" s="143"/>
      <c r="DC625" s="143"/>
      <c r="DD625" s="143"/>
      <c r="DE625" s="197"/>
    </row>
    <row r="626" spans="1:109" s="198" customFormat="1" ht="49.5" customHeight="1">
      <c r="A626" s="362"/>
      <c r="B626" s="353"/>
      <c r="C626" s="321"/>
      <c r="D626" s="353"/>
      <c r="E626" s="321"/>
      <c r="F626" s="321"/>
      <c r="G626" s="321"/>
      <c r="H626" s="311" t="s">
        <v>1353</v>
      </c>
      <c r="I626" s="312" t="s">
        <v>612</v>
      </c>
      <c r="J626" s="312" t="s">
        <v>981</v>
      </c>
      <c r="K626" s="312" t="s">
        <v>502</v>
      </c>
      <c r="L626" s="139" t="s">
        <v>42</v>
      </c>
      <c r="M626" s="26">
        <v>1</v>
      </c>
      <c r="N626" s="26"/>
      <c r="O626" s="26"/>
      <c r="P626" s="26"/>
      <c r="Q626" s="26"/>
      <c r="R626" s="26"/>
      <c r="S626" s="26" t="s">
        <v>36</v>
      </c>
      <c r="T626" s="26"/>
      <c r="U626" s="26"/>
      <c r="V626" s="26"/>
      <c r="W626" s="189">
        <f t="shared" si="8"/>
        <v>1</v>
      </c>
      <c r="X626" s="190"/>
      <c r="Y626" s="190"/>
      <c r="Z626" s="190"/>
      <c r="AA626" s="190"/>
      <c r="AB626" s="190"/>
      <c r="AC626" s="190"/>
      <c r="AD626" s="190"/>
      <c r="AE626" s="190"/>
      <c r="AF626" s="190"/>
      <c r="AG626" s="190"/>
      <c r="AH626" s="190"/>
      <c r="AI626" s="190"/>
      <c r="AJ626" s="190"/>
      <c r="AK626" s="190"/>
      <c r="AL626" s="190"/>
      <c r="AM626" s="190"/>
      <c r="AN626" s="190"/>
      <c r="AO626" s="190"/>
      <c r="AP626" s="190"/>
      <c r="AQ626" s="190"/>
      <c r="AR626" s="190"/>
      <c r="AS626" s="190"/>
      <c r="AT626" s="70"/>
      <c r="AU626" s="70" t="s">
        <v>899</v>
      </c>
      <c r="AV626" s="70"/>
      <c r="AW626" s="70"/>
      <c r="AX626" s="190"/>
      <c r="AY626" s="190"/>
      <c r="AZ626" s="190"/>
      <c r="BA626" s="190"/>
      <c r="BB626" s="190"/>
      <c r="BC626" s="190"/>
      <c r="BD626" s="190"/>
      <c r="BE626" s="190"/>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c r="CN626" s="143"/>
      <c r="CO626" s="143"/>
      <c r="CP626" s="143"/>
      <c r="CQ626" s="143"/>
      <c r="CR626" s="143"/>
      <c r="CS626" s="143"/>
      <c r="CT626" s="143"/>
      <c r="CU626" s="143"/>
      <c r="CV626" s="143"/>
      <c r="CW626" s="143"/>
      <c r="CX626" s="143"/>
      <c r="CY626" s="143"/>
      <c r="CZ626" s="143"/>
      <c r="DA626" s="143"/>
      <c r="DB626" s="143"/>
      <c r="DC626" s="143"/>
      <c r="DD626" s="143"/>
      <c r="DE626" s="197"/>
    </row>
    <row r="627" spans="1:109" s="198" customFormat="1" ht="49.5" customHeight="1">
      <c r="A627" s="362"/>
      <c r="B627" s="353"/>
      <c r="C627" s="321"/>
      <c r="D627" s="353"/>
      <c r="E627" s="321"/>
      <c r="F627" s="321"/>
      <c r="G627" s="321"/>
      <c r="H627" s="311" t="s">
        <v>894</v>
      </c>
      <c r="I627" s="312" t="s">
        <v>612</v>
      </c>
      <c r="J627" s="312" t="s">
        <v>981</v>
      </c>
      <c r="K627" s="312" t="s">
        <v>502</v>
      </c>
      <c r="L627" s="139" t="s">
        <v>42</v>
      </c>
      <c r="M627" s="26"/>
      <c r="N627" s="26"/>
      <c r="O627" s="26"/>
      <c r="P627" s="26"/>
      <c r="Q627" s="26"/>
      <c r="R627" s="26" t="s">
        <v>36</v>
      </c>
      <c r="S627" s="26"/>
      <c r="T627" s="26"/>
      <c r="U627" s="26"/>
      <c r="V627" s="26"/>
      <c r="W627" s="189">
        <f t="shared" si="8"/>
        <v>1</v>
      </c>
      <c r="X627" s="190"/>
      <c r="Y627" s="190"/>
      <c r="Z627" s="190"/>
      <c r="AA627" s="190"/>
      <c r="AB627" s="190"/>
      <c r="AC627" s="190"/>
      <c r="AD627" s="190"/>
      <c r="AE627" s="190"/>
      <c r="AF627" s="190"/>
      <c r="AG627" s="190"/>
      <c r="AH627" s="190"/>
      <c r="AI627" s="190"/>
      <c r="AJ627" s="190"/>
      <c r="AK627" s="190"/>
      <c r="AL627" s="190"/>
      <c r="AM627" s="190"/>
      <c r="AN627" s="194"/>
      <c r="AO627" s="194"/>
      <c r="AP627" s="194"/>
      <c r="AQ627" s="194"/>
      <c r="AR627" s="194"/>
      <c r="AS627" s="194"/>
      <c r="AT627" s="190"/>
      <c r="AU627" s="190"/>
      <c r="AV627" s="190"/>
      <c r="AW627" s="190"/>
      <c r="AX627" s="190"/>
      <c r="AY627" s="190"/>
      <c r="AZ627" s="190"/>
      <c r="BA627" s="190"/>
      <c r="BB627" s="190"/>
      <c r="BC627" s="190"/>
      <c r="BD627" s="190"/>
      <c r="BE627" s="190"/>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c r="CN627" s="143"/>
      <c r="CO627" s="143"/>
      <c r="CP627" s="143"/>
      <c r="CQ627" s="143"/>
      <c r="CR627" s="143"/>
      <c r="CS627" s="143"/>
      <c r="CT627" s="143"/>
      <c r="CU627" s="143"/>
      <c r="CV627" s="143"/>
      <c r="CW627" s="143"/>
      <c r="CX627" s="143"/>
      <c r="CY627" s="143"/>
      <c r="CZ627" s="143"/>
      <c r="DA627" s="143"/>
      <c r="DB627" s="143"/>
      <c r="DC627" s="143"/>
      <c r="DD627" s="143"/>
      <c r="DE627" s="197"/>
    </row>
    <row r="628" spans="1:109" s="198" customFormat="1" ht="49.5" customHeight="1">
      <c r="A628" s="362"/>
      <c r="B628" s="353"/>
      <c r="C628" s="321"/>
      <c r="D628" s="353"/>
      <c r="E628" s="321"/>
      <c r="F628" s="321"/>
      <c r="G628" s="321"/>
      <c r="H628" s="84" t="s">
        <v>1338</v>
      </c>
      <c r="I628" s="312" t="s">
        <v>612</v>
      </c>
      <c r="J628" s="312" t="s">
        <v>981</v>
      </c>
      <c r="K628" s="312" t="s">
        <v>502</v>
      </c>
      <c r="L628" s="139" t="s">
        <v>42</v>
      </c>
      <c r="M628" s="26">
        <v>1</v>
      </c>
      <c r="N628" s="26"/>
      <c r="O628" s="26"/>
      <c r="P628" s="26"/>
      <c r="Q628" s="26"/>
      <c r="R628" s="26"/>
      <c r="S628" s="26"/>
      <c r="T628" s="26" t="s">
        <v>36</v>
      </c>
      <c r="U628" s="26"/>
      <c r="V628" s="26"/>
      <c r="W628" s="189">
        <f t="shared" si="8"/>
        <v>1</v>
      </c>
      <c r="X628" s="190"/>
      <c r="Y628" s="190"/>
      <c r="Z628" s="190"/>
      <c r="AA628" s="190"/>
      <c r="AB628" s="190"/>
      <c r="AC628" s="190"/>
      <c r="AD628" s="190"/>
      <c r="AE628" s="190"/>
      <c r="AF628" s="190"/>
      <c r="AG628" s="190"/>
      <c r="AH628" s="190"/>
      <c r="AI628" s="190"/>
      <c r="AJ628" s="190"/>
      <c r="AK628" s="190"/>
      <c r="AL628" s="190"/>
      <c r="AM628" s="190"/>
      <c r="AN628" s="190"/>
      <c r="AO628" s="190"/>
      <c r="AP628" s="190"/>
      <c r="AQ628" s="190"/>
      <c r="AR628" s="190"/>
      <c r="AS628" s="190"/>
      <c r="AT628" s="190"/>
      <c r="AU628" s="190"/>
      <c r="AV628" s="190"/>
      <c r="AW628" s="190"/>
      <c r="AX628" s="195"/>
      <c r="AY628" s="195"/>
      <c r="AZ628" s="195" t="s">
        <v>899</v>
      </c>
      <c r="BA628" s="190"/>
      <c r="BB628" s="190"/>
      <c r="BC628" s="190"/>
      <c r="BD628" s="190"/>
      <c r="BE628" s="190"/>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c r="CN628" s="143"/>
      <c r="CO628" s="143"/>
      <c r="CP628" s="143"/>
      <c r="CQ628" s="143"/>
      <c r="CR628" s="143"/>
      <c r="CS628" s="143"/>
      <c r="CT628" s="143"/>
      <c r="CU628" s="143"/>
      <c r="CV628" s="143"/>
      <c r="CW628" s="143"/>
      <c r="CX628" s="143"/>
      <c r="CY628" s="143"/>
      <c r="CZ628" s="143"/>
      <c r="DA628" s="143"/>
      <c r="DB628" s="143"/>
      <c r="DC628" s="143"/>
      <c r="DD628" s="143"/>
      <c r="DE628" s="25" t="s">
        <v>1338</v>
      </c>
    </row>
    <row r="629" spans="1:109" s="198" customFormat="1" ht="49.5" customHeight="1">
      <c r="A629" s="362"/>
      <c r="B629" s="353"/>
      <c r="C629" s="321"/>
      <c r="D629" s="353"/>
      <c r="E629" s="321"/>
      <c r="F629" s="321"/>
      <c r="G629" s="321"/>
      <c r="H629" s="311" t="s">
        <v>895</v>
      </c>
      <c r="I629" s="312" t="s">
        <v>612</v>
      </c>
      <c r="J629" s="312" t="s">
        <v>981</v>
      </c>
      <c r="K629" s="312" t="s">
        <v>502</v>
      </c>
      <c r="L629" s="139" t="s">
        <v>42</v>
      </c>
      <c r="M629" s="26"/>
      <c r="N629" s="26"/>
      <c r="O629" s="26"/>
      <c r="P629" s="26"/>
      <c r="Q629" s="26"/>
      <c r="R629" s="26"/>
      <c r="S629" s="26"/>
      <c r="T629" s="26"/>
      <c r="U629" s="26" t="s">
        <v>36</v>
      </c>
      <c r="V629" s="26"/>
      <c r="W629" s="189">
        <f t="shared" si="8"/>
        <v>1</v>
      </c>
      <c r="X629" s="190"/>
      <c r="Y629" s="190"/>
      <c r="Z629" s="190"/>
      <c r="AA629" s="190"/>
      <c r="AB629" s="190"/>
      <c r="AC629" s="190"/>
      <c r="AD629" s="190"/>
      <c r="AE629" s="190"/>
      <c r="AF629" s="190"/>
      <c r="AG629" s="190"/>
      <c r="AH629" s="190"/>
      <c r="AI629" s="190"/>
      <c r="AJ629" s="190"/>
      <c r="AK629" s="190"/>
      <c r="AL629" s="190"/>
      <c r="AM629" s="190"/>
      <c r="AN629" s="190"/>
      <c r="AO629" s="190"/>
      <c r="AP629" s="190"/>
      <c r="AQ629" s="190"/>
      <c r="AR629" s="190"/>
      <c r="AS629" s="190"/>
      <c r="AT629" s="190"/>
      <c r="AU629" s="190"/>
      <c r="AV629" s="190"/>
      <c r="AW629" s="190"/>
      <c r="AX629" s="195"/>
      <c r="AY629" s="195"/>
      <c r="AZ629" s="195"/>
      <c r="BA629" s="196"/>
      <c r="BB629" s="196"/>
      <c r="BC629" s="190"/>
      <c r="BD629" s="190"/>
      <c r="BE629" s="190"/>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c r="CN629" s="143"/>
      <c r="CO629" s="143"/>
      <c r="CP629" s="143"/>
      <c r="CQ629" s="143"/>
      <c r="CR629" s="143"/>
      <c r="CS629" s="143"/>
      <c r="CT629" s="143"/>
      <c r="CU629" s="143"/>
      <c r="CV629" s="143"/>
      <c r="CW629" s="143"/>
      <c r="CX629" s="143"/>
      <c r="CY629" s="143"/>
      <c r="CZ629" s="143"/>
      <c r="DA629" s="143"/>
      <c r="DB629" s="143"/>
      <c r="DC629" s="143"/>
      <c r="DD629" s="143"/>
      <c r="DE629" s="197"/>
    </row>
    <row r="630" spans="1:109" s="198" customFormat="1" ht="69" customHeight="1">
      <c r="A630" s="363"/>
      <c r="B630" s="354"/>
      <c r="C630" s="322"/>
      <c r="D630" s="354"/>
      <c r="E630" s="322"/>
      <c r="F630" s="322"/>
      <c r="G630" s="322"/>
      <c r="H630" s="144" t="s">
        <v>1499</v>
      </c>
      <c r="I630" s="312" t="s">
        <v>612</v>
      </c>
      <c r="J630" s="312" t="s">
        <v>981</v>
      </c>
      <c r="K630" s="312" t="s">
        <v>502</v>
      </c>
      <c r="L630" s="139" t="s">
        <v>42</v>
      </c>
      <c r="M630" s="26">
        <v>1</v>
      </c>
      <c r="N630" s="26"/>
      <c r="O630" s="26"/>
      <c r="P630" s="26"/>
      <c r="Q630" s="26"/>
      <c r="R630" s="26"/>
      <c r="S630" s="26"/>
      <c r="T630" s="26"/>
      <c r="U630" s="26"/>
      <c r="V630" s="26" t="s">
        <v>36</v>
      </c>
      <c r="W630" s="189">
        <f t="shared" si="8"/>
        <v>1</v>
      </c>
      <c r="X630" s="190"/>
      <c r="Y630" s="190"/>
      <c r="Z630" s="190"/>
      <c r="AA630" s="190"/>
      <c r="AB630" s="190"/>
      <c r="AC630" s="190"/>
      <c r="AD630" s="190"/>
      <c r="AE630" s="190"/>
      <c r="AF630" s="190"/>
      <c r="AG630" s="190"/>
      <c r="AH630" s="190"/>
      <c r="AI630" s="190"/>
      <c r="AJ630" s="190"/>
      <c r="AK630" s="190"/>
      <c r="AL630" s="190"/>
      <c r="AM630" s="190"/>
      <c r="AN630" s="190"/>
      <c r="AO630" s="190"/>
      <c r="AP630" s="190"/>
      <c r="AQ630" s="190"/>
      <c r="AR630" s="190"/>
      <c r="AS630" s="190"/>
      <c r="AT630" s="190"/>
      <c r="AU630" s="190"/>
      <c r="AV630" s="190"/>
      <c r="AW630" s="190"/>
      <c r="AX630" s="190"/>
      <c r="AY630" s="190"/>
      <c r="AZ630" s="190"/>
      <c r="BA630" s="196"/>
      <c r="BB630" s="196"/>
      <c r="BC630" s="194"/>
      <c r="BD630" s="194"/>
      <c r="BE630" s="194" t="s">
        <v>898</v>
      </c>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c r="CN630" s="143"/>
      <c r="CO630" s="143"/>
      <c r="CP630" s="143"/>
      <c r="CQ630" s="143"/>
      <c r="CR630" s="143"/>
      <c r="CS630" s="143"/>
      <c r="CT630" s="143"/>
      <c r="CU630" s="143"/>
      <c r="CV630" s="143"/>
      <c r="CW630" s="143"/>
      <c r="CX630" s="143"/>
      <c r="CY630" s="143"/>
      <c r="CZ630" s="143"/>
      <c r="DA630" s="143"/>
      <c r="DB630" s="143"/>
      <c r="DC630" s="143"/>
      <c r="DD630" s="143"/>
      <c r="DE630" s="197"/>
    </row>
    <row r="631" spans="1:109" s="198" customFormat="1" ht="37.5" customHeight="1">
      <c r="A631" s="361">
        <v>58</v>
      </c>
      <c r="B631" s="352" t="s">
        <v>544</v>
      </c>
      <c r="C631" s="320" t="s">
        <v>1</v>
      </c>
      <c r="D631" s="352" t="s">
        <v>545</v>
      </c>
      <c r="E631" s="320" t="s">
        <v>3</v>
      </c>
      <c r="F631" s="320"/>
      <c r="G631" s="320" t="s">
        <v>545</v>
      </c>
      <c r="H631" s="311" t="s">
        <v>545</v>
      </c>
      <c r="I631" s="312" t="s">
        <v>612</v>
      </c>
      <c r="J631" s="312" t="s">
        <v>981</v>
      </c>
      <c r="K631" s="312" t="s">
        <v>502</v>
      </c>
      <c r="L631" s="139" t="s">
        <v>42</v>
      </c>
      <c r="M631" s="26"/>
      <c r="N631" s="26" t="s">
        <v>36</v>
      </c>
      <c r="O631" s="26"/>
      <c r="P631" s="26"/>
      <c r="Q631" s="26"/>
      <c r="R631" s="26"/>
      <c r="S631" s="26"/>
      <c r="T631" s="26"/>
      <c r="U631" s="26"/>
      <c r="V631" s="26"/>
      <c r="W631" s="189">
        <f t="shared" si="8"/>
        <v>1</v>
      </c>
      <c r="X631" s="70" t="s">
        <v>979</v>
      </c>
      <c r="Y631" s="70" t="s">
        <v>979</v>
      </c>
      <c r="Z631" s="70" t="s">
        <v>979</v>
      </c>
      <c r="AA631" s="70" t="s">
        <v>979</v>
      </c>
      <c r="AB631" s="190"/>
      <c r="AC631" s="190"/>
      <c r="AD631" s="190"/>
      <c r="AE631" s="190"/>
      <c r="AF631" s="190"/>
      <c r="AG631" s="190"/>
      <c r="AH631" s="190"/>
      <c r="AI631" s="190"/>
      <c r="AJ631" s="190"/>
      <c r="AK631" s="190"/>
      <c r="AL631" s="190"/>
      <c r="AM631" s="190"/>
      <c r="AN631" s="190"/>
      <c r="AO631" s="190"/>
      <c r="AP631" s="190"/>
      <c r="AQ631" s="190"/>
      <c r="AR631" s="190"/>
      <c r="AS631" s="190"/>
      <c r="AT631" s="190"/>
      <c r="AU631" s="190"/>
      <c r="AV631" s="190"/>
      <c r="AW631" s="190"/>
      <c r="AX631" s="190"/>
      <c r="AY631" s="190"/>
      <c r="AZ631" s="190"/>
      <c r="BA631" s="190"/>
      <c r="BB631" s="190"/>
      <c r="BC631" s="190"/>
      <c r="BD631" s="190"/>
      <c r="BE631" s="190"/>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c r="CN631" s="143"/>
      <c r="CO631" s="143"/>
      <c r="CP631" s="143"/>
      <c r="CQ631" s="143"/>
      <c r="CR631" s="143"/>
      <c r="CS631" s="143"/>
      <c r="CT631" s="143"/>
      <c r="CU631" s="143"/>
      <c r="CV631" s="143"/>
      <c r="CW631" s="143"/>
      <c r="CX631" s="143"/>
      <c r="CY631" s="143"/>
      <c r="CZ631" s="143"/>
      <c r="DA631" s="143"/>
      <c r="DB631" s="143"/>
      <c r="DC631" s="143"/>
      <c r="DD631" s="143"/>
      <c r="DE631" s="197"/>
    </row>
    <row r="632" spans="1:109" s="198" customFormat="1" ht="37.5" customHeight="1">
      <c r="A632" s="362"/>
      <c r="B632" s="353"/>
      <c r="C632" s="321"/>
      <c r="D632" s="353"/>
      <c r="E632" s="321"/>
      <c r="F632" s="321"/>
      <c r="G632" s="321"/>
      <c r="H632" s="311" t="s">
        <v>545</v>
      </c>
      <c r="I632" s="312" t="s">
        <v>612</v>
      </c>
      <c r="J632" s="312" t="s">
        <v>981</v>
      </c>
      <c r="K632" s="312" t="s">
        <v>502</v>
      </c>
      <c r="L632" s="139" t="s">
        <v>42</v>
      </c>
      <c r="M632" s="26"/>
      <c r="N632" s="26"/>
      <c r="O632" s="26"/>
      <c r="P632" s="26" t="s">
        <v>36</v>
      </c>
      <c r="Q632" s="26"/>
      <c r="R632" s="26"/>
      <c r="S632" s="26"/>
      <c r="T632" s="26"/>
      <c r="U632" s="26"/>
      <c r="V632" s="26"/>
      <c r="W632" s="189">
        <f t="shared" si="8"/>
        <v>1</v>
      </c>
      <c r="X632" s="190"/>
      <c r="Y632" s="190"/>
      <c r="Z632" s="190"/>
      <c r="AA632" s="190"/>
      <c r="AB632" s="190"/>
      <c r="AC632" s="190"/>
      <c r="AD632" s="190"/>
      <c r="AE632" s="192"/>
      <c r="AF632" s="192"/>
      <c r="AG632" s="192"/>
      <c r="AH632" s="192"/>
      <c r="AI632" s="190"/>
      <c r="AJ632" s="190"/>
      <c r="AK632" s="190"/>
      <c r="AL632" s="190"/>
      <c r="AM632" s="190"/>
      <c r="AN632" s="190"/>
      <c r="AO632" s="190"/>
      <c r="AP632" s="190"/>
      <c r="AQ632" s="190"/>
      <c r="AR632" s="190"/>
      <c r="AS632" s="190"/>
      <c r="AT632" s="190"/>
      <c r="AU632" s="190"/>
      <c r="AV632" s="190"/>
      <c r="AW632" s="190"/>
      <c r="AX632" s="190"/>
      <c r="AY632" s="190"/>
      <c r="AZ632" s="190"/>
      <c r="BA632" s="190"/>
      <c r="BB632" s="190"/>
      <c r="BC632" s="190"/>
      <c r="BD632" s="190"/>
      <c r="BE632" s="190"/>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c r="CN632" s="143"/>
      <c r="CO632" s="143"/>
      <c r="CP632" s="143"/>
      <c r="CQ632" s="143"/>
      <c r="CR632" s="143"/>
      <c r="CS632" s="143"/>
      <c r="CT632" s="143"/>
      <c r="CU632" s="143"/>
      <c r="CV632" s="143"/>
      <c r="CW632" s="143"/>
      <c r="CX632" s="143"/>
      <c r="CY632" s="143"/>
      <c r="CZ632" s="143"/>
      <c r="DA632" s="143"/>
      <c r="DB632" s="143"/>
      <c r="DC632" s="143"/>
      <c r="DD632" s="143"/>
      <c r="DE632" s="197"/>
    </row>
    <row r="633" spans="1:109" s="198" customFormat="1" ht="37.5" customHeight="1">
      <c r="A633" s="362"/>
      <c r="B633" s="353"/>
      <c r="C633" s="321"/>
      <c r="D633" s="353"/>
      <c r="E633" s="321"/>
      <c r="F633" s="321"/>
      <c r="G633" s="321"/>
      <c r="H633" s="311" t="s">
        <v>545</v>
      </c>
      <c r="I633" s="312" t="s">
        <v>612</v>
      </c>
      <c r="J633" s="312" t="s">
        <v>981</v>
      </c>
      <c r="K633" s="312" t="s">
        <v>502</v>
      </c>
      <c r="L633" s="139" t="s">
        <v>42</v>
      </c>
      <c r="M633" s="26"/>
      <c r="N633" s="26"/>
      <c r="O633" s="26"/>
      <c r="P633" s="26"/>
      <c r="Q633" s="26"/>
      <c r="R633" s="26" t="s">
        <v>36</v>
      </c>
      <c r="S633" s="26"/>
      <c r="T633" s="26"/>
      <c r="U633" s="26"/>
      <c r="V633" s="26"/>
      <c r="W633" s="189">
        <f t="shared" si="8"/>
        <v>1</v>
      </c>
      <c r="X633" s="190"/>
      <c r="Y633" s="190"/>
      <c r="Z633" s="190"/>
      <c r="AA633" s="190"/>
      <c r="AB633" s="190"/>
      <c r="AC633" s="190"/>
      <c r="AD633" s="190"/>
      <c r="AE633" s="190"/>
      <c r="AF633" s="190"/>
      <c r="AG633" s="190"/>
      <c r="AH633" s="190"/>
      <c r="AI633" s="193"/>
      <c r="AJ633" s="193"/>
      <c r="AK633" s="193"/>
      <c r="AL633" s="193"/>
      <c r="AM633" s="193"/>
      <c r="AN633" s="190"/>
      <c r="AO633" s="190"/>
      <c r="AP633" s="190"/>
      <c r="AQ633" s="190"/>
      <c r="AR633" s="190"/>
      <c r="AS633" s="190"/>
      <c r="AT633" s="190"/>
      <c r="AU633" s="190"/>
      <c r="AV633" s="190"/>
      <c r="AW633" s="190"/>
      <c r="AX633" s="190"/>
      <c r="AY633" s="190"/>
      <c r="AZ633" s="190"/>
      <c r="BA633" s="190"/>
      <c r="BB633" s="190"/>
      <c r="BC633" s="190"/>
      <c r="BD633" s="190"/>
      <c r="BE633" s="190"/>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c r="CN633" s="143"/>
      <c r="CO633" s="143"/>
      <c r="CP633" s="143"/>
      <c r="CQ633" s="143"/>
      <c r="CR633" s="143"/>
      <c r="CS633" s="143"/>
      <c r="CT633" s="143"/>
      <c r="CU633" s="143"/>
      <c r="CV633" s="143"/>
      <c r="CW633" s="143"/>
      <c r="CX633" s="143"/>
      <c r="CY633" s="143"/>
      <c r="CZ633" s="143"/>
      <c r="DA633" s="143"/>
      <c r="DB633" s="143"/>
      <c r="DC633" s="143"/>
      <c r="DD633" s="143"/>
      <c r="DE633" s="197"/>
    </row>
    <row r="634" spans="1:109" s="198" customFormat="1" ht="37.5" customHeight="1">
      <c r="A634" s="362"/>
      <c r="B634" s="353"/>
      <c r="C634" s="321"/>
      <c r="D634" s="353"/>
      <c r="E634" s="321"/>
      <c r="F634" s="321"/>
      <c r="G634" s="321"/>
      <c r="H634" s="311" t="s">
        <v>545</v>
      </c>
      <c r="I634" s="312" t="s">
        <v>612</v>
      </c>
      <c r="J634" s="312" t="s">
        <v>981</v>
      </c>
      <c r="K634" s="312" t="s">
        <v>502</v>
      </c>
      <c r="L634" s="139" t="s">
        <v>42</v>
      </c>
      <c r="M634" s="26"/>
      <c r="N634" s="26"/>
      <c r="O634" s="26"/>
      <c r="P634" s="26"/>
      <c r="Q634" s="26"/>
      <c r="R634" s="26"/>
      <c r="S634" s="26"/>
      <c r="T634" s="26" t="s">
        <v>36</v>
      </c>
      <c r="U634" s="26"/>
      <c r="V634" s="26"/>
      <c r="W634" s="189">
        <f t="shared" si="8"/>
        <v>1</v>
      </c>
      <c r="X634" s="190"/>
      <c r="Y634" s="190"/>
      <c r="Z634" s="190"/>
      <c r="AA634" s="190"/>
      <c r="AB634" s="190"/>
      <c r="AC634" s="190"/>
      <c r="AD634" s="190"/>
      <c r="AE634" s="190"/>
      <c r="AF634" s="190"/>
      <c r="AG634" s="190"/>
      <c r="AH634" s="190"/>
      <c r="AI634" s="190"/>
      <c r="AJ634" s="190"/>
      <c r="AK634" s="190"/>
      <c r="AL634" s="190"/>
      <c r="AM634" s="190"/>
      <c r="AN634" s="194"/>
      <c r="AO634" s="194"/>
      <c r="AP634" s="194"/>
      <c r="AQ634" s="194"/>
      <c r="AR634" s="194"/>
      <c r="AS634" s="194"/>
      <c r="AT634" s="70"/>
      <c r="AU634" s="70"/>
      <c r="AV634" s="70"/>
      <c r="AW634" s="70"/>
      <c r="AX634" s="190"/>
      <c r="AY634" s="190"/>
      <c r="AZ634" s="190"/>
      <c r="BA634" s="190"/>
      <c r="BB634" s="190"/>
      <c r="BC634" s="190"/>
      <c r="BD634" s="190"/>
      <c r="BE634" s="190"/>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c r="CN634" s="143"/>
      <c r="CO634" s="143"/>
      <c r="CP634" s="143"/>
      <c r="CQ634" s="143"/>
      <c r="CR634" s="143"/>
      <c r="CS634" s="143"/>
      <c r="CT634" s="143"/>
      <c r="CU634" s="143"/>
      <c r="CV634" s="143"/>
      <c r="CW634" s="143"/>
      <c r="CX634" s="143"/>
      <c r="CY634" s="143"/>
      <c r="CZ634" s="143"/>
      <c r="DA634" s="143"/>
      <c r="DB634" s="143"/>
      <c r="DC634" s="143"/>
      <c r="DD634" s="143"/>
      <c r="DE634" s="197"/>
    </row>
    <row r="635" spans="1:109" s="198" customFormat="1" ht="37.5" customHeight="1">
      <c r="A635" s="362"/>
      <c r="B635" s="353"/>
      <c r="C635" s="321"/>
      <c r="D635" s="353"/>
      <c r="E635" s="321"/>
      <c r="F635" s="321"/>
      <c r="G635" s="321"/>
      <c r="H635" s="311" t="s">
        <v>545</v>
      </c>
      <c r="I635" s="312" t="s">
        <v>612</v>
      </c>
      <c r="J635" s="312" t="s">
        <v>981</v>
      </c>
      <c r="K635" s="312" t="s">
        <v>502</v>
      </c>
      <c r="L635" s="139" t="s">
        <v>42</v>
      </c>
      <c r="M635" s="26"/>
      <c r="N635" s="26"/>
      <c r="O635" s="26"/>
      <c r="P635" s="26"/>
      <c r="Q635" s="26"/>
      <c r="R635" s="26"/>
      <c r="S635" s="26"/>
      <c r="T635" s="26"/>
      <c r="U635" s="26"/>
      <c r="V635" s="26"/>
      <c r="W635" s="189">
        <f t="shared" si="8"/>
        <v>0</v>
      </c>
      <c r="X635" s="190"/>
      <c r="Y635" s="190"/>
      <c r="Z635" s="190"/>
      <c r="AA635" s="190"/>
      <c r="AB635" s="190"/>
      <c r="AC635" s="190"/>
      <c r="AD635" s="190"/>
      <c r="AE635" s="190"/>
      <c r="AF635" s="190"/>
      <c r="AG635" s="190"/>
      <c r="AH635" s="190"/>
      <c r="AI635" s="190"/>
      <c r="AJ635" s="190"/>
      <c r="AK635" s="190"/>
      <c r="AL635" s="190"/>
      <c r="AM635" s="190"/>
      <c r="AN635" s="190"/>
      <c r="AO635" s="190"/>
      <c r="AP635" s="190"/>
      <c r="AQ635" s="190"/>
      <c r="AR635" s="190"/>
      <c r="AS635" s="190"/>
      <c r="AT635" s="190"/>
      <c r="AU635" s="190"/>
      <c r="AV635" s="190"/>
      <c r="AW635" s="190"/>
      <c r="AX635" s="190"/>
      <c r="AY635" s="190"/>
      <c r="AZ635" s="190"/>
      <c r="BA635" s="196"/>
      <c r="BB635" s="196"/>
      <c r="BC635" s="190"/>
      <c r="BD635" s="190"/>
      <c r="BE635" s="190"/>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c r="CN635" s="143"/>
      <c r="CO635" s="143"/>
      <c r="CP635" s="143"/>
      <c r="CQ635" s="143"/>
      <c r="CR635" s="143"/>
      <c r="CS635" s="143"/>
      <c r="CT635" s="143"/>
      <c r="CU635" s="143"/>
      <c r="CV635" s="143"/>
      <c r="CW635" s="143"/>
      <c r="CX635" s="143"/>
      <c r="CY635" s="143"/>
      <c r="CZ635" s="143"/>
      <c r="DA635" s="143"/>
      <c r="DB635" s="143"/>
      <c r="DC635" s="143"/>
      <c r="DD635" s="143"/>
      <c r="DE635" s="197"/>
    </row>
    <row r="636" spans="1:109" s="198" customFormat="1" ht="37.5" customHeight="1">
      <c r="A636" s="361">
        <v>59</v>
      </c>
      <c r="B636" s="352" t="s">
        <v>546</v>
      </c>
      <c r="C636" s="320" t="s">
        <v>1</v>
      </c>
      <c r="D636" s="352" t="s">
        <v>547</v>
      </c>
      <c r="E636" s="320" t="s">
        <v>3</v>
      </c>
      <c r="F636" s="320"/>
      <c r="G636" s="320" t="s">
        <v>547</v>
      </c>
      <c r="H636" s="311" t="s">
        <v>547</v>
      </c>
      <c r="I636" s="312" t="s">
        <v>612</v>
      </c>
      <c r="J636" s="312" t="s">
        <v>981</v>
      </c>
      <c r="K636" s="312" t="s">
        <v>502</v>
      </c>
      <c r="L636" s="139" t="s">
        <v>42</v>
      </c>
      <c r="M636" s="26"/>
      <c r="N636" s="26"/>
      <c r="O636" s="26" t="s">
        <v>36</v>
      </c>
      <c r="P636" s="26"/>
      <c r="Q636" s="26"/>
      <c r="R636" s="26"/>
      <c r="S636" s="26"/>
      <c r="T636" s="26"/>
      <c r="U636" s="26"/>
      <c r="V636" s="26"/>
      <c r="W636" s="189">
        <f t="shared" si="8"/>
        <v>1</v>
      </c>
      <c r="X636" s="190"/>
      <c r="Y636" s="190"/>
      <c r="Z636" s="190"/>
      <c r="AA636" s="190"/>
      <c r="AB636" s="191"/>
      <c r="AC636" s="191"/>
      <c r="AD636" s="191"/>
      <c r="AE636" s="190"/>
      <c r="AF636" s="190"/>
      <c r="AG636" s="190"/>
      <c r="AH636" s="190"/>
      <c r="AI636" s="190"/>
      <c r="AJ636" s="190"/>
      <c r="AK636" s="190"/>
      <c r="AL636" s="190"/>
      <c r="AM636" s="190"/>
      <c r="AN636" s="190"/>
      <c r="AO636" s="190"/>
      <c r="AP636" s="190"/>
      <c r="AQ636" s="190"/>
      <c r="AR636" s="190"/>
      <c r="AS636" s="190"/>
      <c r="AT636" s="190"/>
      <c r="AU636" s="190"/>
      <c r="AV636" s="190"/>
      <c r="AW636" s="190"/>
      <c r="AX636" s="190"/>
      <c r="AY636" s="190"/>
      <c r="AZ636" s="190"/>
      <c r="BA636" s="190"/>
      <c r="BB636" s="190"/>
      <c r="BC636" s="190"/>
      <c r="BD636" s="190"/>
      <c r="BE636" s="190"/>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c r="CN636" s="143"/>
      <c r="CO636" s="143"/>
      <c r="CP636" s="143"/>
      <c r="CQ636" s="143"/>
      <c r="CR636" s="143"/>
      <c r="CS636" s="143"/>
      <c r="CT636" s="143"/>
      <c r="CU636" s="143"/>
      <c r="CV636" s="143"/>
      <c r="CW636" s="143"/>
      <c r="CX636" s="143"/>
      <c r="CY636" s="143"/>
      <c r="CZ636" s="143"/>
      <c r="DA636" s="143"/>
      <c r="DB636" s="143"/>
      <c r="DC636" s="143"/>
      <c r="DD636" s="143"/>
      <c r="DE636" s="197"/>
    </row>
    <row r="637" spans="1:109" s="198" customFormat="1" ht="37.5" customHeight="1">
      <c r="A637" s="362"/>
      <c r="B637" s="353"/>
      <c r="C637" s="321"/>
      <c r="D637" s="353"/>
      <c r="E637" s="321"/>
      <c r="F637" s="321"/>
      <c r="G637" s="321"/>
      <c r="H637" s="311" t="s">
        <v>547</v>
      </c>
      <c r="I637" s="312" t="s">
        <v>612</v>
      </c>
      <c r="J637" s="312" t="s">
        <v>981</v>
      </c>
      <c r="K637" s="312" t="s">
        <v>502</v>
      </c>
      <c r="L637" s="139" t="s">
        <v>42</v>
      </c>
      <c r="M637" s="26"/>
      <c r="N637" s="26"/>
      <c r="O637" s="26"/>
      <c r="P637" s="26"/>
      <c r="Q637" s="26" t="s">
        <v>36</v>
      </c>
      <c r="R637" s="26"/>
      <c r="S637" s="26"/>
      <c r="T637" s="26"/>
      <c r="U637" s="26"/>
      <c r="V637" s="26"/>
      <c r="W637" s="189">
        <f t="shared" si="8"/>
        <v>1</v>
      </c>
      <c r="X637" s="190"/>
      <c r="Y637" s="190"/>
      <c r="Z637" s="190"/>
      <c r="AA637" s="190"/>
      <c r="AB637" s="190"/>
      <c r="AC637" s="190"/>
      <c r="AD637" s="190"/>
      <c r="AE637" s="190"/>
      <c r="AF637" s="190"/>
      <c r="AG637" s="190"/>
      <c r="AH637" s="190"/>
      <c r="AI637" s="193"/>
      <c r="AJ637" s="193"/>
      <c r="AK637" s="193"/>
      <c r="AL637" s="193"/>
      <c r="AM637" s="193"/>
      <c r="AN637" s="190"/>
      <c r="AO637" s="190"/>
      <c r="AP637" s="190"/>
      <c r="AQ637" s="190"/>
      <c r="AR637" s="190"/>
      <c r="AS637" s="190"/>
      <c r="AT637" s="190"/>
      <c r="AU637" s="190"/>
      <c r="AV637" s="190"/>
      <c r="AW637" s="190"/>
      <c r="AX637" s="190"/>
      <c r="AY637" s="190"/>
      <c r="AZ637" s="190"/>
      <c r="BA637" s="190"/>
      <c r="BB637" s="190"/>
      <c r="BC637" s="190"/>
      <c r="BD637" s="190"/>
      <c r="BE637" s="190"/>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c r="CN637" s="143"/>
      <c r="CO637" s="143"/>
      <c r="CP637" s="143"/>
      <c r="CQ637" s="143"/>
      <c r="CR637" s="143"/>
      <c r="CS637" s="143"/>
      <c r="CT637" s="143"/>
      <c r="CU637" s="143"/>
      <c r="CV637" s="143"/>
      <c r="CW637" s="143"/>
      <c r="CX637" s="143"/>
      <c r="CY637" s="143"/>
      <c r="CZ637" s="143"/>
      <c r="DA637" s="143"/>
      <c r="DB637" s="143"/>
      <c r="DC637" s="143"/>
      <c r="DD637" s="143"/>
      <c r="DE637" s="197"/>
    </row>
    <row r="638" spans="1:109" s="198" customFormat="1" ht="37.5" customHeight="1">
      <c r="A638" s="362"/>
      <c r="B638" s="353"/>
      <c r="C638" s="321"/>
      <c r="D638" s="353"/>
      <c r="E638" s="321"/>
      <c r="F638" s="321"/>
      <c r="G638" s="321"/>
      <c r="H638" s="311" t="s">
        <v>547</v>
      </c>
      <c r="I638" s="312" t="s">
        <v>612</v>
      </c>
      <c r="J638" s="312" t="s">
        <v>981</v>
      </c>
      <c r="K638" s="312" t="s">
        <v>502</v>
      </c>
      <c r="L638" s="139" t="s">
        <v>42</v>
      </c>
      <c r="M638" s="26"/>
      <c r="N638" s="26"/>
      <c r="O638" s="26"/>
      <c r="P638" s="26"/>
      <c r="Q638" s="26"/>
      <c r="R638" s="26"/>
      <c r="S638" s="26" t="s">
        <v>36</v>
      </c>
      <c r="T638" s="26"/>
      <c r="U638" s="26"/>
      <c r="V638" s="26"/>
      <c r="W638" s="189">
        <f t="shared" ref="W638:W640" si="9">COUNTIF(N638:V638,"x")</f>
        <v>1</v>
      </c>
      <c r="X638" s="190"/>
      <c r="Y638" s="190"/>
      <c r="Z638" s="190"/>
      <c r="AA638" s="190"/>
      <c r="AB638" s="190"/>
      <c r="AC638" s="190"/>
      <c r="AD638" s="190"/>
      <c r="AE638" s="190"/>
      <c r="AF638" s="190"/>
      <c r="AG638" s="190"/>
      <c r="AH638" s="190"/>
      <c r="AI638" s="190"/>
      <c r="AJ638" s="190"/>
      <c r="AK638" s="190"/>
      <c r="AL638" s="190"/>
      <c r="AM638" s="190"/>
      <c r="AN638" s="194"/>
      <c r="AO638" s="194"/>
      <c r="AP638" s="194"/>
      <c r="AQ638" s="194"/>
      <c r="AR638" s="194"/>
      <c r="AS638" s="194"/>
      <c r="AT638" s="70"/>
      <c r="AU638" s="70"/>
      <c r="AV638" s="70"/>
      <c r="AW638" s="70"/>
      <c r="AX638" s="190"/>
      <c r="AY638" s="190"/>
      <c r="AZ638" s="190"/>
      <c r="BA638" s="190"/>
      <c r="BB638" s="190"/>
      <c r="BC638" s="190"/>
      <c r="BD638" s="190"/>
      <c r="BE638" s="190"/>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c r="CN638" s="143"/>
      <c r="CO638" s="143"/>
      <c r="CP638" s="143"/>
      <c r="CQ638" s="143"/>
      <c r="CR638" s="143"/>
      <c r="CS638" s="143"/>
      <c r="CT638" s="143"/>
      <c r="CU638" s="143"/>
      <c r="CV638" s="143"/>
      <c r="CW638" s="143"/>
      <c r="CX638" s="143"/>
      <c r="CY638" s="143"/>
      <c r="CZ638" s="143"/>
      <c r="DA638" s="143"/>
      <c r="DB638" s="143"/>
      <c r="DC638" s="143"/>
      <c r="DD638" s="143"/>
      <c r="DE638" s="197"/>
    </row>
    <row r="639" spans="1:109" s="198" customFormat="1" ht="37.5" customHeight="1">
      <c r="A639" s="362"/>
      <c r="B639" s="353"/>
      <c r="C639" s="321"/>
      <c r="D639" s="353"/>
      <c r="E639" s="321"/>
      <c r="F639" s="321"/>
      <c r="G639" s="321"/>
      <c r="H639" s="311" t="s">
        <v>547</v>
      </c>
      <c r="I639" s="312" t="s">
        <v>612</v>
      </c>
      <c r="J639" s="312" t="s">
        <v>981</v>
      </c>
      <c r="K639" s="312" t="s">
        <v>502</v>
      </c>
      <c r="L639" s="139" t="s">
        <v>42</v>
      </c>
      <c r="M639" s="26"/>
      <c r="N639" s="26"/>
      <c r="O639" s="26"/>
      <c r="P639" s="26"/>
      <c r="Q639" s="26"/>
      <c r="R639" s="26"/>
      <c r="S639" s="26"/>
      <c r="T639" s="26"/>
      <c r="U639" s="26" t="s">
        <v>36</v>
      </c>
      <c r="V639" s="26"/>
      <c r="W639" s="189">
        <f t="shared" si="9"/>
        <v>1</v>
      </c>
      <c r="X639" s="190"/>
      <c r="Y639" s="190"/>
      <c r="Z639" s="190"/>
      <c r="AA639" s="190"/>
      <c r="AB639" s="190"/>
      <c r="AC639" s="190"/>
      <c r="AD639" s="190"/>
      <c r="AE639" s="190"/>
      <c r="AF639" s="190"/>
      <c r="AG639" s="190"/>
      <c r="AH639" s="190"/>
      <c r="AI639" s="190"/>
      <c r="AJ639" s="190"/>
      <c r="AK639" s="190"/>
      <c r="AL639" s="190"/>
      <c r="AM639" s="190"/>
      <c r="AN639" s="190"/>
      <c r="AO639" s="190"/>
      <c r="AP639" s="190"/>
      <c r="AQ639" s="190"/>
      <c r="AR639" s="190"/>
      <c r="AS639" s="190"/>
      <c r="AT639" s="190"/>
      <c r="AU639" s="190"/>
      <c r="AV639" s="190"/>
      <c r="AW639" s="190"/>
      <c r="AX639" s="190"/>
      <c r="AY639" s="190"/>
      <c r="AZ639" s="190"/>
      <c r="BA639" s="196"/>
      <c r="BB639" s="196"/>
      <c r="BC639" s="190"/>
      <c r="BD639" s="190"/>
      <c r="BE639" s="190"/>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c r="CN639" s="143"/>
      <c r="CO639" s="143"/>
      <c r="CP639" s="143"/>
      <c r="CQ639" s="143"/>
      <c r="CR639" s="143"/>
      <c r="CS639" s="143"/>
      <c r="CT639" s="143"/>
      <c r="CU639" s="143"/>
      <c r="CV639" s="143"/>
      <c r="CW639" s="143"/>
      <c r="CX639" s="143"/>
      <c r="CY639" s="143"/>
      <c r="CZ639" s="143"/>
      <c r="DA639" s="143"/>
      <c r="DB639" s="143"/>
      <c r="DC639" s="143"/>
      <c r="DD639" s="143"/>
      <c r="DE639" s="197"/>
    </row>
    <row r="640" spans="1:109" s="198" customFormat="1" ht="37.5" customHeight="1">
      <c r="A640" s="363"/>
      <c r="B640" s="354"/>
      <c r="C640" s="322"/>
      <c r="D640" s="354"/>
      <c r="E640" s="322"/>
      <c r="F640" s="322"/>
      <c r="G640" s="322"/>
      <c r="H640" s="311" t="s">
        <v>547</v>
      </c>
      <c r="I640" s="312" t="s">
        <v>612</v>
      </c>
      <c r="J640" s="312" t="s">
        <v>981</v>
      </c>
      <c r="K640" s="312" t="s">
        <v>502</v>
      </c>
      <c r="L640" s="139" t="s">
        <v>42</v>
      </c>
      <c r="M640" s="26"/>
      <c r="N640" s="26"/>
      <c r="O640" s="26"/>
      <c r="P640" s="26"/>
      <c r="Q640" s="26"/>
      <c r="R640" s="26"/>
      <c r="S640" s="26"/>
      <c r="T640" s="26"/>
      <c r="U640" s="26"/>
      <c r="V640" s="26" t="s">
        <v>36</v>
      </c>
      <c r="W640" s="189">
        <f t="shared" si="9"/>
        <v>1</v>
      </c>
      <c r="X640" s="190"/>
      <c r="Y640" s="190"/>
      <c r="Z640" s="190"/>
      <c r="AA640" s="190"/>
      <c r="AB640" s="190"/>
      <c r="AC640" s="190"/>
      <c r="AD640" s="190"/>
      <c r="AE640" s="190"/>
      <c r="AF640" s="190"/>
      <c r="AG640" s="190"/>
      <c r="AH640" s="190"/>
      <c r="AI640" s="190"/>
      <c r="AJ640" s="190"/>
      <c r="AK640" s="190"/>
      <c r="AL640" s="190"/>
      <c r="AM640" s="190"/>
      <c r="AN640" s="190"/>
      <c r="AO640" s="190"/>
      <c r="AP640" s="190"/>
      <c r="AQ640" s="190"/>
      <c r="AR640" s="190"/>
      <c r="AS640" s="190"/>
      <c r="AT640" s="190"/>
      <c r="AU640" s="190"/>
      <c r="AV640" s="190"/>
      <c r="AW640" s="190"/>
      <c r="AX640" s="190"/>
      <c r="AY640" s="190"/>
      <c r="AZ640" s="190"/>
      <c r="BA640" s="190"/>
      <c r="BB640" s="190"/>
      <c r="BC640" s="194"/>
      <c r="BD640" s="194"/>
      <c r="BE640" s="194"/>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c r="CN640" s="143"/>
      <c r="CO640" s="143"/>
      <c r="CP640" s="143"/>
      <c r="CQ640" s="143"/>
      <c r="CR640" s="143"/>
      <c r="CS640" s="143"/>
      <c r="CT640" s="143"/>
      <c r="CU640" s="143"/>
      <c r="CV640" s="143"/>
      <c r="CW640" s="143"/>
      <c r="CX640" s="143"/>
      <c r="CY640" s="143"/>
      <c r="CZ640" s="143"/>
      <c r="DA640" s="143"/>
      <c r="DB640" s="143"/>
      <c r="DC640" s="143"/>
      <c r="DD640" s="143"/>
      <c r="DE640" s="197"/>
    </row>
    <row r="641" spans="1:108">
      <c r="A641" s="48"/>
      <c r="B641" s="49"/>
      <c r="C641" s="50"/>
      <c r="D641" s="49"/>
      <c r="E641" s="20"/>
      <c r="F641" s="20"/>
      <c r="G641" s="20"/>
      <c r="H641" s="224"/>
      <c r="I641" s="50"/>
      <c r="J641" s="50"/>
      <c r="K641" s="50"/>
      <c r="L641" s="53"/>
      <c r="M641" s="139"/>
      <c r="N641" s="139"/>
      <c r="O641" s="139"/>
      <c r="P641" s="139"/>
      <c r="Q641" s="139"/>
      <c r="R641" s="139"/>
      <c r="S641" s="139"/>
      <c r="T641" s="139"/>
      <c r="U641" s="139"/>
      <c r="V641" s="139"/>
      <c r="W641" s="54"/>
      <c r="X641" s="41"/>
      <c r="Y641" s="41"/>
      <c r="Z641" s="41"/>
      <c r="AA641" s="41"/>
      <c r="AB641" s="41"/>
      <c r="AC641" s="41"/>
      <c r="AD641" s="41"/>
      <c r="AE641" s="41"/>
      <c r="AF641" s="41"/>
      <c r="AG641" s="41"/>
      <c r="AH641" s="41"/>
      <c r="AI641" s="41"/>
      <c r="AJ641" s="41"/>
      <c r="AK641" s="41"/>
      <c r="AL641" s="41"/>
      <c r="AM641" s="41"/>
      <c r="AN641" s="41"/>
      <c r="AO641" s="41"/>
      <c r="AP641" s="41"/>
      <c r="AQ641" s="41"/>
      <c r="AR641" s="41"/>
      <c r="AS641" s="41"/>
      <c r="AT641" s="41"/>
      <c r="AU641" s="41"/>
      <c r="AV641" s="41"/>
      <c r="AW641" s="41"/>
      <c r="AX641" s="41"/>
      <c r="AY641" s="41"/>
      <c r="AZ641" s="41"/>
      <c r="BA641" s="41"/>
      <c r="BB641" s="41"/>
      <c r="BC641" s="41"/>
      <c r="BD641" s="41"/>
      <c r="BE641" s="41"/>
    </row>
    <row r="642" spans="1:108" ht="15.75" customHeight="1">
      <c r="A642" s="244" t="s">
        <v>22</v>
      </c>
      <c r="B642" s="235"/>
      <c r="C642" s="245"/>
      <c r="D642" s="235"/>
      <c r="E642" s="245"/>
      <c r="F642" s="245"/>
      <c r="G642" s="245"/>
      <c r="H642" s="235"/>
      <c r="I642" s="245"/>
      <c r="J642" s="245"/>
      <c r="K642" s="245"/>
      <c r="L642" s="246"/>
      <c r="M642" s="22">
        <f>SUM(M643:M647)</f>
        <v>184</v>
      </c>
      <c r="N642" s="22">
        <f t="shared" ref="N642:V642" si="10">SUM(N643:N647)</f>
        <v>66</v>
      </c>
      <c r="O642" s="22">
        <f t="shared" si="10"/>
        <v>52</v>
      </c>
      <c r="P642" s="22">
        <f t="shared" si="10"/>
        <v>67</v>
      </c>
      <c r="Q642" s="22">
        <f t="shared" si="10"/>
        <v>75</v>
      </c>
      <c r="R642" s="22">
        <f t="shared" si="10"/>
        <v>80</v>
      </c>
      <c r="S642" s="22">
        <f t="shared" si="10"/>
        <v>73</v>
      </c>
      <c r="T642" s="22">
        <f t="shared" si="10"/>
        <v>58</v>
      </c>
      <c r="U642" s="22">
        <f t="shared" si="10"/>
        <v>52</v>
      </c>
      <c r="V642" s="22">
        <f t="shared" si="10"/>
        <v>48</v>
      </c>
      <c r="W642" s="22">
        <f>SUM(N642:V642)</f>
        <v>571</v>
      </c>
      <c r="X642" s="137">
        <f>SUM(X643:X647)</f>
        <v>39</v>
      </c>
      <c r="Y642" s="137">
        <f t="shared" ref="Y642:BE642" si="11">SUM(Y643:Y647)</f>
        <v>36</v>
      </c>
      <c r="Z642" s="137">
        <f t="shared" si="11"/>
        <v>37</v>
      </c>
      <c r="AA642" s="137">
        <f t="shared" si="11"/>
        <v>39</v>
      </c>
      <c r="AB642" s="137">
        <f t="shared" si="11"/>
        <v>5</v>
      </c>
      <c r="AC642" s="137">
        <f t="shared" si="11"/>
        <v>5</v>
      </c>
      <c r="AD642" s="137">
        <f t="shared" si="11"/>
        <v>5</v>
      </c>
      <c r="AE642" s="137">
        <f t="shared" si="11"/>
        <v>5</v>
      </c>
      <c r="AF642" s="137">
        <f t="shared" si="11"/>
        <v>5</v>
      </c>
      <c r="AG642" s="137">
        <f t="shared" si="11"/>
        <v>5</v>
      </c>
      <c r="AH642" s="137">
        <f t="shared" si="11"/>
        <v>5</v>
      </c>
      <c r="AI642" s="137">
        <f t="shared" si="11"/>
        <v>5</v>
      </c>
      <c r="AJ642" s="137">
        <f t="shared" si="11"/>
        <v>5</v>
      </c>
      <c r="AK642" s="137">
        <f t="shared" si="11"/>
        <v>6</v>
      </c>
      <c r="AL642" s="137">
        <f t="shared" si="11"/>
        <v>5</v>
      </c>
      <c r="AM642" s="137">
        <f t="shared" si="11"/>
        <v>5</v>
      </c>
      <c r="AN642" s="137">
        <f t="shared" si="11"/>
        <v>6</v>
      </c>
      <c r="AO642" s="137">
        <f t="shared" si="11"/>
        <v>5</v>
      </c>
      <c r="AP642" s="137">
        <f t="shared" si="11"/>
        <v>9</v>
      </c>
      <c r="AQ642" s="137">
        <f t="shared" si="11"/>
        <v>6</v>
      </c>
      <c r="AR642" s="137">
        <f t="shared" si="11"/>
        <v>6</v>
      </c>
      <c r="AS642" s="137">
        <f t="shared" si="11"/>
        <v>7</v>
      </c>
      <c r="AT642" s="137">
        <f t="shared" si="11"/>
        <v>11</v>
      </c>
      <c r="AU642" s="137">
        <f t="shared" si="11"/>
        <v>5</v>
      </c>
      <c r="AV642" s="137">
        <f t="shared" si="11"/>
        <v>5</v>
      </c>
      <c r="AW642" s="137">
        <f t="shared" si="11"/>
        <v>5</v>
      </c>
      <c r="AX642" s="137">
        <f t="shared" si="11"/>
        <v>5</v>
      </c>
      <c r="AY642" s="137">
        <f t="shared" si="11"/>
        <v>5</v>
      </c>
      <c r="AZ642" s="137">
        <f t="shared" si="11"/>
        <v>5</v>
      </c>
      <c r="BA642" s="137">
        <f t="shared" si="11"/>
        <v>6</v>
      </c>
      <c r="BB642" s="137">
        <f t="shared" si="11"/>
        <v>8</v>
      </c>
      <c r="BC642" s="137">
        <f t="shared" si="11"/>
        <v>5</v>
      </c>
      <c r="BD642" s="137">
        <f t="shared" si="11"/>
        <v>5</v>
      </c>
      <c r="BE642" s="137">
        <f t="shared" si="11"/>
        <v>4</v>
      </c>
    </row>
    <row r="643" spans="1:108" ht="15.75" customHeight="1">
      <c r="A643" s="244" t="s">
        <v>553</v>
      </c>
      <c r="B643" s="235"/>
      <c r="C643" s="245"/>
      <c r="D643" s="235"/>
      <c r="E643" s="245"/>
      <c r="F643" s="245"/>
      <c r="G643" s="245"/>
      <c r="H643" s="235"/>
      <c r="I643" s="245"/>
      <c r="J643" s="245"/>
      <c r="K643" s="245"/>
      <c r="L643" s="246"/>
      <c r="M643" s="23">
        <v>61</v>
      </c>
      <c r="N643" s="24">
        <f t="shared" ref="N643:V643" si="12">COUNTIF(N9:N210,"x")</f>
        <v>24</v>
      </c>
      <c r="O643" s="24">
        <f t="shared" si="12"/>
        <v>18</v>
      </c>
      <c r="P643" s="24">
        <f t="shared" si="12"/>
        <v>23</v>
      </c>
      <c r="Q643" s="24">
        <f t="shared" si="12"/>
        <v>24</v>
      </c>
      <c r="R643" s="24">
        <f t="shared" si="12"/>
        <v>29</v>
      </c>
      <c r="S643" s="24">
        <f t="shared" si="12"/>
        <v>25</v>
      </c>
      <c r="T643" s="24">
        <f t="shared" si="12"/>
        <v>14</v>
      </c>
      <c r="U643" s="24">
        <f t="shared" si="12"/>
        <v>14</v>
      </c>
      <c r="V643" s="24">
        <f t="shared" si="12"/>
        <v>15</v>
      </c>
      <c r="W643" s="22">
        <f t="shared" ref="W643:W647" si="13">SUM(N643:V643)</f>
        <v>186</v>
      </c>
      <c r="X643" s="71">
        <f t="shared" ref="X643:CF643" si="14">COUNTA(X6:X210)-COUNTIF(X6:X210,"x")</f>
        <v>16</v>
      </c>
      <c r="Y643" s="71">
        <f t="shared" si="14"/>
        <v>16</v>
      </c>
      <c r="Z643" s="71">
        <f t="shared" si="14"/>
        <v>14</v>
      </c>
      <c r="AA643" s="71">
        <f t="shared" si="14"/>
        <v>13</v>
      </c>
      <c r="AB643" s="71">
        <f t="shared" si="14"/>
        <v>1</v>
      </c>
      <c r="AC643" s="71">
        <f t="shared" si="14"/>
        <v>1</v>
      </c>
      <c r="AD643" s="71">
        <f t="shared" si="14"/>
        <v>1</v>
      </c>
      <c r="AE643" s="71">
        <f t="shared" si="14"/>
        <v>1</v>
      </c>
      <c r="AF643" s="71">
        <f t="shared" si="14"/>
        <v>1</v>
      </c>
      <c r="AG643" s="71">
        <f t="shared" si="14"/>
        <v>1</v>
      </c>
      <c r="AH643" s="71">
        <f t="shared" si="14"/>
        <v>1</v>
      </c>
      <c r="AI643" s="71">
        <f t="shared" si="14"/>
        <v>1</v>
      </c>
      <c r="AJ643" s="71">
        <f t="shared" si="14"/>
        <v>1</v>
      </c>
      <c r="AK643" s="71">
        <f t="shared" si="14"/>
        <v>1</v>
      </c>
      <c r="AL643" s="71">
        <f t="shared" si="14"/>
        <v>1</v>
      </c>
      <c r="AM643" s="71">
        <f t="shared" si="14"/>
        <v>1</v>
      </c>
      <c r="AN643" s="71">
        <f t="shared" si="14"/>
        <v>2</v>
      </c>
      <c r="AO643" s="71">
        <f t="shared" si="14"/>
        <v>2</v>
      </c>
      <c r="AP643" s="71">
        <f t="shared" si="14"/>
        <v>3</v>
      </c>
      <c r="AQ643" s="71">
        <f t="shared" si="14"/>
        <v>2</v>
      </c>
      <c r="AR643" s="71">
        <f t="shared" si="14"/>
        <v>2</v>
      </c>
      <c r="AS643" s="71">
        <f t="shared" si="14"/>
        <v>2</v>
      </c>
      <c r="AT643" s="71">
        <f t="shared" si="14"/>
        <v>2</v>
      </c>
      <c r="AU643" s="71">
        <f t="shared" si="14"/>
        <v>1</v>
      </c>
      <c r="AV643" s="71">
        <f t="shared" si="14"/>
        <v>1</v>
      </c>
      <c r="AW643" s="71">
        <f t="shared" si="14"/>
        <v>1</v>
      </c>
      <c r="AX643" s="71">
        <f t="shared" si="14"/>
        <v>1</v>
      </c>
      <c r="AY643" s="71">
        <f t="shared" si="14"/>
        <v>1</v>
      </c>
      <c r="AZ643" s="71">
        <f t="shared" si="14"/>
        <v>1</v>
      </c>
      <c r="BA643" s="71">
        <f t="shared" si="14"/>
        <v>1</v>
      </c>
      <c r="BB643" s="71">
        <f t="shared" si="14"/>
        <v>1</v>
      </c>
      <c r="BC643" s="71">
        <f t="shared" si="14"/>
        <v>1</v>
      </c>
      <c r="BD643" s="71">
        <f t="shared" si="14"/>
        <v>1</v>
      </c>
      <c r="BE643" s="71">
        <f t="shared" si="14"/>
        <v>1</v>
      </c>
      <c r="BF643" s="71">
        <f t="shared" si="14"/>
        <v>0</v>
      </c>
      <c r="BG643" s="71">
        <f t="shared" si="14"/>
        <v>0</v>
      </c>
      <c r="BH643" s="71">
        <f t="shared" si="14"/>
        <v>0</v>
      </c>
      <c r="BI643" s="71">
        <f t="shared" si="14"/>
        <v>0</v>
      </c>
      <c r="BJ643" s="71">
        <f t="shared" si="14"/>
        <v>0</v>
      </c>
      <c r="BK643" s="71">
        <f t="shared" si="14"/>
        <v>0</v>
      </c>
      <c r="BL643" s="71">
        <f t="shared" si="14"/>
        <v>0</v>
      </c>
      <c r="BM643" s="71">
        <f t="shared" si="14"/>
        <v>0</v>
      </c>
      <c r="BN643" s="71">
        <f t="shared" si="14"/>
        <v>0</v>
      </c>
      <c r="BO643" s="71">
        <f t="shared" si="14"/>
        <v>0</v>
      </c>
      <c r="BP643" s="71">
        <f t="shared" si="14"/>
        <v>0</v>
      </c>
      <c r="BQ643" s="71">
        <f t="shared" si="14"/>
        <v>0</v>
      </c>
      <c r="BR643" s="71">
        <f t="shared" si="14"/>
        <v>0</v>
      </c>
      <c r="BS643" s="71">
        <f t="shared" si="14"/>
        <v>0</v>
      </c>
      <c r="BT643" s="71">
        <f t="shared" si="14"/>
        <v>0</v>
      </c>
      <c r="BU643" s="71">
        <f t="shared" si="14"/>
        <v>0</v>
      </c>
      <c r="BV643" s="71">
        <f t="shared" si="14"/>
        <v>0</v>
      </c>
      <c r="BW643" s="71">
        <f t="shared" si="14"/>
        <v>0</v>
      </c>
      <c r="BX643" s="71">
        <f t="shared" si="14"/>
        <v>0</v>
      </c>
      <c r="BY643" s="71">
        <f t="shared" si="14"/>
        <v>0</v>
      </c>
      <c r="BZ643" s="71">
        <f t="shared" si="14"/>
        <v>0</v>
      </c>
      <c r="CA643" s="71">
        <f t="shared" si="14"/>
        <v>0</v>
      </c>
      <c r="CB643" s="71">
        <f t="shared" si="14"/>
        <v>0</v>
      </c>
      <c r="CC643" s="71">
        <f t="shared" si="14"/>
        <v>0</v>
      </c>
      <c r="CD643" s="71">
        <f t="shared" si="14"/>
        <v>0</v>
      </c>
      <c r="CE643" s="71">
        <f t="shared" si="14"/>
        <v>0</v>
      </c>
      <c r="CF643" s="71">
        <f t="shared" si="14"/>
        <v>0</v>
      </c>
      <c r="CG643" s="71"/>
      <c r="CH643" s="71"/>
      <c r="CI643" s="71"/>
      <c r="CJ643" s="71"/>
      <c r="CK643" s="71"/>
      <c r="CL643" s="71"/>
      <c r="CM643" s="71">
        <f t="shared" ref="CM643:DD643" si="15">COUNTA(CM6:CM210)-COUNTIF(CM6:CM210,"x")</f>
        <v>0</v>
      </c>
      <c r="CN643" s="71">
        <f t="shared" si="15"/>
        <v>0</v>
      </c>
      <c r="CO643" s="71">
        <f t="shared" si="15"/>
        <v>0</v>
      </c>
      <c r="CP643" s="71">
        <f t="shared" si="15"/>
        <v>0</v>
      </c>
      <c r="CQ643" s="71">
        <f t="shared" si="15"/>
        <v>0</v>
      </c>
      <c r="CR643" s="71">
        <f t="shared" si="15"/>
        <v>0</v>
      </c>
      <c r="CS643" s="71">
        <f t="shared" si="15"/>
        <v>0</v>
      </c>
      <c r="CT643" s="71">
        <f t="shared" si="15"/>
        <v>0</v>
      </c>
      <c r="CU643" s="71">
        <f t="shared" si="15"/>
        <v>0</v>
      </c>
      <c r="CV643" s="71">
        <f t="shared" si="15"/>
        <v>0</v>
      </c>
      <c r="CW643" s="71">
        <f t="shared" si="15"/>
        <v>0</v>
      </c>
      <c r="CX643" s="71">
        <f t="shared" si="15"/>
        <v>0</v>
      </c>
      <c r="CY643" s="71">
        <f t="shared" si="15"/>
        <v>0</v>
      </c>
      <c r="CZ643" s="71">
        <f t="shared" si="15"/>
        <v>0</v>
      </c>
      <c r="DA643" s="71">
        <f t="shared" si="15"/>
        <v>0</v>
      </c>
      <c r="DB643" s="71">
        <f t="shared" si="15"/>
        <v>0</v>
      </c>
      <c r="DC643" s="71">
        <f t="shared" si="15"/>
        <v>0</v>
      </c>
      <c r="DD643" s="71">
        <f t="shared" si="15"/>
        <v>0</v>
      </c>
    </row>
    <row r="644" spans="1:108" ht="15.75" customHeight="1">
      <c r="A644" s="244" t="s">
        <v>548</v>
      </c>
      <c r="B644" s="235"/>
      <c r="C644" s="245"/>
      <c r="D644" s="235"/>
      <c r="E644" s="245"/>
      <c r="F644" s="245"/>
      <c r="G644" s="245"/>
      <c r="H644" s="235"/>
      <c r="I644" s="245"/>
      <c r="J644" s="245"/>
      <c r="K644" s="245"/>
      <c r="L644" s="246"/>
      <c r="M644" s="23">
        <v>35</v>
      </c>
      <c r="N644" s="24">
        <f t="shared" ref="N644:V644" si="16">COUNTIF(N214:N382,"x")</f>
        <v>14</v>
      </c>
      <c r="O644" s="24">
        <f t="shared" si="16"/>
        <v>11</v>
      </c>
      <c r="P644" s="24">
        <f t="shared" si="16"/>
        <v>17</v>
      </c>
      <c r="Q644" s="24">
        <f t="shared" si="16"/>
        <v>21</v>
      </c>
      <c r="R644" s="24">
        <f t="shared" si="16"/>
        <v>18</v>
      </c>
      <c r="S644" s="24">
        <f t="shared" si="16"/>
        <v>17</v>
      </c>
      <c r="T644" s="24">
        <f t="shared" si="16"/>
        <v>22</v>
      </c>
      <c r="U644" s="24">
        <f t="shared" si="16"/>
        <v>14</v>
      </c>
      <c r="V644" s="24">
        <f t="shared" si="16"/>
        <v>11</v>
      </c>
      <c r="W644" s="22">
        <f t="shared" si="13"/>
        <v>145</v>
      </c>
      <c r="X644" s="146">
        <f t="shared" ref="X644:CF644" si="17">COUNTA(X214:X382)-COUNTIF(X214:X382,"x")</f>
        <v>5</v>
      </c>
      <c r="Y644" s="146">
        <f t="shared" si="17"/>
        <v>3</v>
      </c>
      <c r="Z644" s="146">
        <f t="shared" si="17"/>
        <v>4</v>
      </c>
      <c r="AA644" s="146">
        <f t="shared" si="17"/>
        <v>7</v>
      </c>
      <c r="AB644" s="146">
        <f t="shared" si="17"/>
        <v>1</v>
      </c>
      <c r="AC644" s="146">
        <f t="shared" si="17"/>
        <v>2</v>
      </c>
      <c r="AD644" s="146">
        <f t="shared" si="17"/>
        <v>1</v>
      </c>
      <c r="AE644" s="146">
        <f t="shared" si="17"/>
        <v>1</v>
      </c>
      <c r="AF644" s="146">
        <f t="shared" si="17"/>
        <v>1</v>
      </c>
      <c r="AG644" s="146">
        <f t="shared" si="17"/>
        <v>2</v>
      </c>
      <c r="AH644" s="146">
        <f t="shared" si="17"/>
        <v>2</v>
      </c>
      <c r="AI644" s="146">
        <f t="shared" si="17"/>
        <v>1</v>
      </c>
      <c r="AJ644" s="146">
        <f t="shared" si="17"/>
        <v>2</v>
      </c>
      <c r="AK644" s="146">
        <f t="shared" si="17"/>
        <v>1</v>
      </c>
      <c r="AL644" s="146">
        <f t="shared" si="17"/>
        <v>1</v>
      </c>
      <c r="AM644" s="146">
        <f t="shared" si="17"/>
        <v>2</v>
      </c>
      <c r="AN644" s="146">
        <f t="shared" si="17"/>
        <v>1</v>
      </c>
      <c r="AO644" s="146">
        <f t="shared" si="17"/>
        <v>2</v>
      </c>
      <c r="AP644" s="146">
        <f t="shared" si="17"/>
        <v>3</v>
      </c>
      <c r="AQ644" s="146">
        <f t="shared" si="17"/>
        <v>1</v>
      </c>
      <c r="AR644" s="146">
        <f t="shared" si="17"/>
        <v>1</v>
      </c>
      <c r="AS644" s="146">
        <f t="shared" si="17"/>
        <v>0</v>
      </c>
      <c r="AT644" s="146">
        <f t="shared" si="17"/>
        <v>2</v>
      </c>
      <c r="AU644" s="146">
        <f t="shared" si="17"/>
        <v>2</v>
      </c>
      <c r="AV644" s="146">
        <f t="shared" si="17"/>
        <v>1</v>
      </c>
      <c r="AW644" s="146">
        <f t="shared" si="17"/>
        <v>1</v>
      </c>
      <c r="AX644" s="146">
        <f t="shared" si="17"/>
        <v>1</v>
      </c>
      <c r="AY644" s="146">
        <f t="shared" si="17"/>
        <v>1</v>
      </c>
      <c r="AZ644" s="146">
        <f t="shared" si="17"/>
        <v>1</v>
      </c>
      <c r="BA644" s="146">
        <f t="shared" si="17"/>
        <v>1</v>
      </c>
      <c r="BB644" s="146">
        <f t="shared" si="17"/>
        <v>3</v>
      </c>
      <c r="BC644" s="146">
        <f t="shared" si="17"/>
        <v>2</v>
      </c>
      <c r="BD644" s="146">
        <f t="shared" si="17"/>
        <v>1</v>
      </c>
      <c r="BE644" s="146">
        <f t="shared" si="17"/>
        <v>0</v>
      </c>
      <c r="BF644" s="146">
        <f t="shared" si="17"/>
        <v>0</v>
      </c>
      <c r="BG644" s="146">
        <f t="shared" si="17"/>
        <v>0</v>
      </c>
      <c r="BH644" s="146">
        <f t="shared" si="17"/>
        <v>0</v>
      </c>
      <c r="BI644" s="146">
        <f t="shared" si="17"/>
        <v>0</v>
      </c>
      <c r="BJ644" s="146">
        <f t="shared" si="17"/>
        <v>0</v>
      </c>
      <c r="BK644" s="146">
        <f t="shared" si="17"/>
        <v>0</v>
      </c>
      <c r="BL644" s="146">
        <f t="shared" si="17"/>
        <v>0</v>
      </c>
      <c r="BM644" s="146">
        <f t="shared" si="17"/>
        <v>0</v>
      </c>
      <c r="BN644" s="146">
        <f t="shared" si="17"/>
        <v>0</v>
      </c>
      <c r="BO644" s="146">
        <f t="shared" si="17"/>
        <v>0</v>
      </c>
      <c r="BP644" s="146">
        <f t="shared" si="17"/>
        <v>0</v>
      </c>
      <c r="BQ644" s="146">
        <f t="shared" si="17"/>
        <v>0</v>
      </c>
      <c r="BR644" s="146">
        <f t="shared" si="17"/>
        <v>0</v>
      </c>
      <c r="BS644" s="146">
        <f t="shared" si="17"/>
        <v>0</v>
      </c>
      <c r="BT644" s="146">
        <f t="shared" si="17"/>
        <v>0</v>
      </c>
      <c r="BU644" s="146">
        <f t="shared" si="17"/>
        <v>0</v>
      </c>
      <c r="BV644" s="146">
        <f t="shared" si="17"/>
        <v>0</v>
      </c>
      <c r="BW644" s="146">
        <f t="shared" si="17"/>
        <v>0</v>
      </c>
      <c r="BX644" s="146">
        <f t="shared" si="17"/>
        <v>0</v>
      </c>
      <c r="BY644" s="146">
        <f t="shared" si="17"/>
        <v>0</v>
      </c>
      <c r="BZ644" s="146">
        <f t="shared" si="17"/>
        <v>0</v>
      </c>
      <c r="CA644" s="146">
        <f t="shared" si="17"/>
        <v>0</v>
      </c>
      <c r="CB644" s="146">
        <f t="shared" si="17"/>
        <v>0</v>
      </c>
      <c r="CC644" s="146">
        <f t="shared" si="17"/>
        <v>0</v>
      </c>
      <c r="CD644" s="146">
        <f t="shared" si="17"/>
        <v>0</v>
      </c>
      <c r="CE644" s="146">
        <f t="shared" si="17"/>
        <v>0</v>
      </c>
      <c r="CF644" s="146">
        <f t="shared" si="17"/>
        <v>0</v>
      </c>
      <c r="CG644" s="146"/>
      <c r="CH644" s="146"/>
      <c r="CI644" s="146"/>
      <c r="CJ644" s="146"/>
      <c r="CK644" s="146"/>
      <c r="CL644" s="146"/>
      <c r="CM644" s="146">
        <f t="shared" ref="CM644:DD644" si="18">COUNTA(CM214:CM382)-COUNTIF(CM214:CM382,"x")</f>
        <v>0</v>
      </c>
      <c r="CN644" s="146">
        <f t="shared" si="18"/>
        <v>0</v>
      </c>
      <c r="CO644" s="146">
        <f t="shared" si="18"/>
        <v>0</v>
      </c>
      <c r="CP644" s="146">
        <f t="shared" si="18"/>
        <v>0</v>
      </c>
      <c r="CQ644" s="146">
        <f t="shared" si="18"/>
        <v>0</v>
      </c>
      <c r="CR644" s="146">
        <f t="shared" si="18"/>
        <v>0</v>
      </c>
      <c r="CS644" s="146">
        <f t="shared" si="18"/>
        <v>0</v>
      </c>
      <c r="CT644" s="146">
        <f t="shared" si="18"/>
        <v>0</v>
      </c>
      <c r="CU644" s="146">
        <f t="shared" si="18"/>
        <v>0</v>
      </c>
      <c r="CV644" s="146">
        <f t="shared" si="18"/>
        <v>0</v>
      </c>
      <c r="CW644" s="146">
        <f t="shared" si="18"/>
        <v>0</v>
      </c>
      <c r="CX644" s="146">
        <f t="shared" si="18"/>
        <v>0</v>
      </c>
      <c r="CY644" s="146">
        <f t="shared" si="18"/>
        <v>0</v>
      </c>
      <c r="CZ644" s="146">
        <f t="shared" si="18"/>
        <v>0</v>
      </c>
      <c r="DA644" s="146">
        <f t="shared" si="18"/>
        <v>0</v>
      </c>
      <c r="DB644" s="146">
        <f t="shared" si="18"/>
        <v>0</v>
      </c>
      <c r="DC644" s="146">
        <f t="shared" si="18"/>
        <v>0</v>
      </c>
      <c r="DD644" s="146">
        <f t="shared" si="18"/>
        <v>0</v>
      </c>
    </row>
    <row r="645" spans="1:108" ht="15.75" customHeight="1">
      <c r="A645" s="244" t="s">
        <v>549</v>
      </c>
      <c r="B645" s="235"/>
      <c r="C645" s="245"/>
      <c r="D645" s="235"/>
      <c r="E645" s="245"/>
      <c r="F645" s="245"/>
      <c r="G645" s="245"/>
      <c r="H645" s="235"/>
      <c r="I645" s="245"/>
      <c r="J645" s="245"/>
      <c r="K645" s="245"/>
      <c r="L645" s="246"/>
      <c r="M645" s="23">
        <v>38</v>
      </c>
      <c r="N645" s="24">
        <f t="shared" ref="N645:V645" si="19">COUNTIF(N385:N472,"x")</f>
        <v>9</v>
      </c>
      <c r="O645" s="24">
        <f t="shared" si="19"/>
        <v>7</v>
      </c>
      <c r="P645" s="24">
        <f t="shared" si="19"/>
        <v>10</v>
      </c>
      <c r="Q645" s="24">
        <f t="shared" si="19"/>
        <v>11</v>
      </c>
      <c r="R645" s="24">
        <f t="shared" si="19"/>
        <v>12</v>
      </c>
      <c r="S645" s="24">
        <f t="shared" si="19"/>
        <v>13</v>
      </c>
      <c r="T645" s="24">
        <f t="shared" si="19"/>
        <v>8</v>
      </c>
      <c r="U645" s="24">
        <f t="shared" si="19"/>
        <v>8</v>
      </c>
      <c r="V645" s="24">
        <f t="shared" si="19"/>
        <v>8</v>
      </c>
      <c r="W645" s="22">
        <f t="shared" si="13"/>
        <v>86</v>
      </c>
      <c r="X645" s="146">
        <f t="shared" ref="X645:CF645" si="20">COUNTA(X385:X472)-COUNTIF(X385:X472,"x")</f>
        <v>7</v>
      </c>
      <c r="Y645" s="146">
        <f t="shared" si="20"/>
        <v>7</v>
      </c>
      <c r="Z645" s="146">
        <f t="shared" si="20"/>
        <v>7</v>
      </c>
      <c r="AA645" s="146">
        <f t="shared" si="20"/>
        <v>7</v>
      </c>
      <c r="AB645" s="146">
        <f t="shared" si="20"/>
        <v>1</v>
      </c>
      <c r="AC645" s="146">
        <f t="shared" si="20"/>
        <v>1</v>
      </c>
      <c r="AD645" s="146">
        <f t="shared" si="20"/>
        <v>1</v>
      </c>
      <c r="AE645" s="146">
        <f t="shared" si="20"/>
        <v>1</v>
      </c>
      <c r="AF645" s="146">
        <f t="shared" si="20"/>
        <v>1</v>
      </c>
      <c r="AG645" s="146">
        <f t="shared" si="20"/>
        <v>1</v>
      </c>
      <c r="AH645" s="146">
        <f t="shared" si="20"/>
        <v>1</v>
      </c>
      <c r="AI645" s="146">
        <f t="shared" si="20"/>
        <v>1</v>
      </c>
      <c r="AJ645" s="146">
        <f t="shared" si="20"/>
        <v>1</v>
      </c>
      <c r="AK645" s="146">
        <f t="shared" si="20"/>
        <v>2</v>
      </c>
      <c r="AL645" s="146">
        <f t="shared" si="20"/>
        <v>1</v>
      </c>
      <c r="AM645" s="146">
        <f t="shared" si="20"/>
        <v>1</v>
      </c>
      <c r="AN645" s="146">
        <f t="shared" si="20"/>
        <v>1</v>
      </c>
      <c r="AO645" s="146">
        <f t="shared" si="20"/>
        <v>1</v>
      </c>
      <c r="AP645" s="146">
        <f t="shared" si="20"/>
        <v>1</v>
      </c>
      <c r="AQ645" s="146">
        <f t="shared" si="20"/>
        <v>2</v>
      </c>
      <c r="AR645" s="146">
        <f t="shared" si="20"/>
        <v>1</v>
      </c>
      <c r="AS645" s="146">
        <f t="shared" si="20"/>
        <v>2</v>
      </c>
      <c r="AT645" s="146">
        <f t="shared" si="20"/>
        <v>3</v>
      </c>
      <c r="AU645" s="146">
        <f t="shared" si="20"/>
        <v>1</v>
      </c>
      <c r="AV645" s="146">
        <f t="shared" si="20"/>
        <v>1</v>
      </c>
      <c r="AW645" s="146">
        <f t="shared" si="20"/>
        <v>1</v>
      </c>
      <c r="AX645" s="146">
        <f t="shared" si="20"/>
        <v>1</v>
      </c>
      <c r="AY645" s="146">
        <f t="shared" si="20"/>
        <v>1</v>
      </c>
      <c r="AZ645" s="146">
        <f t="shared" si="20"/>
        <v>2</v>
      </c>
      <c r="BA645" s="146">
        <f t="shared" si="20"/>
        <v>2</v>
      </c>
      <c r="BB645" s="146">
        <f t="shared" si="20"/>
        <v>2</v>
      </c>
      <c r="BC645" s="146">
        <f t="shared" si="20"/>
        <v>1</v>
      </c>
      <c r="BD645" s="146">
        <f t="shared" si="20"/>
        <v>2</v>
      </c>
      <c r="BE645" s="146">
        <f t="shared" si="20"/>
        <v>1</v>
      </c>
      <c r="BF645" s="146">
        <f t="shared" si="20"/>
        <v>0</v>
      </c>
      <c r="BG645" s="146">
        <f t="shared" si="20"/>
        <v>0</v>
      </c>
      <c r="BH645" s="146">
        <f t="shared" si="20"/>
        <v>0</v>
      </c>
      <c r="BI645" s="146">
        <f t="shared" si="20"/>
        <v>0</v>
      </c>
      <c r="BJ645" s="146">
        <f t="shared" si="20"/>
        <v>0</v>
      </c>
      <c r="BK645" s="146">
        <f t="shared" si="20"/>
        <v>0</v>
      </c>
      <c r="BL645" s="146">
        <f t="shared" si="20"/>
        <v>0</v>
      </c>
      <c r="BM645" s="146">
        <f t="shared" si="20"/>
        <v>0</v>
      </c>
      <c r="BN645" s="146">
        <f t="shared" si="20"/>
        <v>0</v>
      </c>
      <c r="BO645" s="146">
        <f t="shared" si="20"/>
        <v>0</v>
      </c>
      <c r="BP645" s="146">
        <f t="shared" si="20"/>
        <v>0</v>
      </c>
      <c r="BQ645" s="146">
        <f t="shared" si="20"/>
        <v>0</v>
      </c>
      <c r="BR645" s="146">
        <f t="shared" si="20"/>
        <v>0</v>
      </c>
      <c r="BS645" s="146">
        <f t="shared" si="20"/>
        <v>0</v>
      </c>
      <c r="BT645" s="146">
        <f t="shared" si="20"/>
        <v>0</v>
      </c>
      <c r="BU645" s="146">
        <f t="shared" si="20"/>
        <v>0</v>
      </c>
      <c r="BV645" s="146">
        <f t="shared" si="20"/>
        <v>0</v>
      </c>
      <c r="BW645" s="146">
        <f t="shared" si="20"/>
        <v>0</v>
      </c>
      <c r="BX645" s="146">
        <f t="shared" si="20"/>
        <v>0</v>
      </c>
      <c r="BY645" s="146">
        <f t="shared" si="20"/>
        <v>0</v>
      </c>
      <c r="BZ645" s="146">
        <f t="shared" si="20"/>
        <v>0</v>
      </c>
      <c r="CA645" s="146">
        <f t="shared" si="20"/>
        <v>0</v>
      </c>
      <c r="CB645" s="146">
        <f t="shared" si="20"/>
        <v>0</v>
      </c>
      <c r="CC645" s="146">
        <f t="shared" si="20"/>
        <v>0</v>
      </c>
      <c r="CD645" s="146">
        <f t="shared" si="20"/>
        <v>0</v>
      </c>
      <c r="CE645" s="146">
        <f t="shared" si="20"/>
        <v>0</v>
      </c>
      <c r="CF645" s="146">
        <f t="shared" si="20"/>
        <v>0</v>
      </c>
      <c r="CG645" s="146"/>
      <c r="CH645" s="146"/>
      <c r="CI645" s="146"/>
      <c r="CJ645" s="146"/>
      <c r="CK645" s="146"/>
      <c r="CL645" s="146"/>
      <c r="CM645" s="146">
        <f t="shared" ref="CM645:DD645" si="21">COUNTA(CM385:CM472)-COUNTIF(CM385:CM472,"x")</f>
        <v>0</v>
      </c>
      <c r="CN645" s="146">
        <f t="shared" si="21"/>
        <v>0</v>
      </c>
      <c r="CO645" s="146">
        <f t="shared" si="21"/>
        <v>0</v>
      </c>
      <c r="CP645" s="146">
        <f t="shared" si="21"/>
        <v>0</v>
      </c>
      <c r="CQ645" s="146">
        <f t="shared" si="21"/>
        <v>0</v>
      </c>
      <c r="CR645" s="146">
        <f t="shared" si="21"/>
        <v>0</v>
      </c>
      <c r="CS645" s="146">
        <f t="shared" si="21"/>
        <v>0</v>
      </c>
      <c r="CT645" s="146">
        <f t="shared" si="21"/>
        <v>0</v>
      </c>
      <c r="CU645" s="146">
        <f t="shared" si="21"/>
        <v>0</v>
      </c>
      <c r="CV645" s="146">
        <f t="shared" si="21"/>
        <v>0</v>
      </c>
      <c r="CW645" s="146">
        <f t="shared" si="21"/>
        <v>0</v>
      </c>
      <c r="CX645" s="146">
        <f t="shared" si="21"/>
        <v>0</v>
      </c>
      <c r="CY645" s="146">
        <f t="shared" si="21"/>
        <v>0</v>
      </c>
      <c r="CZ645" s="146">
        <f t="shared" si="21"/>
        <v>0</v>
      </c>
      <c r="DA645" s="146">
        <f t="shared" si="21"/>
        <v>0</v>
      </c>
      <c r="DB645" s="146">
        <f t="shared" si="21"/>
        <v>0</v>
      </c>
      <c r="DC645" s="146">
        <f t="shared" si="21"/>
        <v>0</v>
      </c>
      <c r="DD645" s="146">
        <f t="shared" si="21"/>
        <v>0</v>
      </c>
    </row>
    <row r="646" spans="1:108" ht="15.75" customHeight="1">
      <c r="A646" s="244" t="s">
        <v>551</v>
      </c>
      <c r="B646" s="235"/>
      <c r="C646" s="245"/>
      <c r="D646" s="235"/>
      <c r="E646" s="245"/>
      <c r="F646" s="245"/>
      <c r="G646" s="245"/>
      <c r="H646" s="235"/>
      <c r="I646" s="245"/>
      <c r="J646" s="245"/>
      <c r="K646" s="245"/>
      <c r="L646" s="246"/>
      <c r="M646" s="23">
        <v>10</v>
      </c>
      <c r="N646" s="24">
        <f t="shared" ref="N646:V646" si="22">COUNTIF(N476:N538,"x")</f>
        <v>8</v>
      </c>
      <c r="O646" s="24">
        <f t="shared" si="22"/>
        <v>9</v>
      </c>
      <c r="P646" s="24">
        <f t="shared" si="22"/>
        <v>6</v>
      </c>
      <c r="Q646" s="24">
        <f t="shared" si="22"/>
        <v>5</v>
      </c>
      <c r="R646" s="24">
        <f t="shared" si="22"/>
        <v>6</v>
      </c>
      <c r="S646" s="24">
        <f t="shared" si="22"/>
        <v>6</v>
      </c>
      <c r="T646" s="24">
        <f t="shared" si="22"/>
        <v>5</v>
      </c>
      <c r="U646" s="24">
        <f t="shared" si="22"/>
        <v>7</v>
      </c>
      <c r="V646" s="24">
        <f t="shared" si="22"/>
        <v>6</v>
      </c>
      <c r="W646" s="22">
        <f t="shared" si="13"/>
        <v>58</v>
      </c>
      <c r="X646" s="146">
        <f t="shared" ref="X646:CF646" si="23">COUNTA(X476:X538)-COUNTIF(X476:X538,"x")</f>
        <v>3</v>
      </c>
      <c r="Y646" s="146">
        <f t="shared" si="23"/>
        <v>2</v>
      </c>
      <c r="Z646" s="146">
        <f t="shared" si="23"/>
        <v>5</v>
      </c>
      <c r="AA646" s="146">
        <f t="shared" si="23"/>
        <v>4</v>
      </c>
      <c r="AB646" s="146">
        <f t="shared" si="23"/>
        <v>1</v>
      </c>
      <c r="AC646" s="146">
        <f t="shared" si="23"/>
        <v>0</v>
      </c>
      <c r="AD646" s="146">
        <f t="shared" si="23"/>
        <v>1</v>
      </c>
      <c r="AE646" s="146">
        <f t="shared" si="23"/>
        <v>1</v>
      </c>
      <c r="AF646" s="146">
        <f t="shared" si="23"/>
        <v>0</v>
      </c>
      <c r="AG646" s="146">
        <f t="shared" si="23"/>
        <v>0</v>
      </c>
      <c r="AH646" s="146">
        <f t="shared" si="23"/>
        <v>0</v>
      </c>
      <c r="AI646" s="146">
        <f t="shared" si="23"/>
        <v>0</v>
      </c>
      <c r="AJ646" s="146">
        <f t="shared" si="23"/>
        <v>0</v>
      </c>
      <c r="AK646" s="146">
        <f t="shared" si="23"/>
        <v>0</v>
      </c>
      <c r="AL646" s="146">
        <f t="shared" si="23"/>
        <v>0</v>
      </c>
      <c r="AM646" s="146">
        <f t="shared" si="23"/>
        <v>0</v>
      </c>
      <c r="AN646" s="146">
        <f t="shared" si="23"/>
        <v>0</v>
      </c>
      <c r="AO646" s="146">
        <f t="shared" si="23"/>
        <v>0</v>
      </c>
      <c r="AP646" s="146">
        <f t="shared" si="23"/>
        <v>0</v>
      </c>
      <c r="AQ646" s="146">
        <f t="shared" si="23"/>
        <v>0</v>
      </c>
      <c r="AR646" s="146">
        <f t="shared" si="23"/>
        <v>1</v>
      </c>
      <c r="AS646" s="146">
        <f t="shared" si="23"/>
        <v>1</v>
      </c>
      <c r="AT646" s="146">
        <f t="shared" si="23"/>
        <v>0</v>
      </c>
      <c r="AU646" s="146">
        <f t="shared" si="23"/>
        <v>0</v>
      </c>
      <c r="AV646" s="146">
        <f t="shared" si="23"/>
        <v>1</v>
      </c>
      <c r="AW646" s="146">
        <f t="shared" si="23"/>
        <v>0</v>
      </c>
      <c r="AX646" s="146">
        <f t="shared" si="23"/>
        <v>1</v>
      </c>
      <c r="AY646" s="146">
        <f t="shared" si="23"/>
        <v>0</v>
      </c>
      <c r="AZ646" s="146">
        <f t="shared" si="23"/>
        <v>0</v>
      </c>
      <c r="BA646" s="146">
        <f t="shared" si="23"/>
        <v>1</v>
      </c>
      <c r="BB646" s="146">
        <f t="shared" si="23"/>
        <v>0</v>
      </c>
      <c r="BC646" s="146">
        <f t="shared" si="23"/>
        <v>0</v>
      </c>
      <c r="BD646" s="146">
        <f t="shared" si="23"/>
        <v>0</v>
      </c>
      <c r="BE646" s="146">
        <f t="shared" si="23"/>
        <v>0</v>
      </c>
      <c r="BF646" s="146">
        <f t="shared" si="23"/>
        <v>0</v>
      </c>
      <c r="BG646" s="146">
        <f t="shared" si="23"/>
        <v>0</v>
      </c>
      <c r="BH646" s="146">
        <f t="shared" si="23"/>
        <v>0</v>
      </c>
      <c r="BI646" s="146">
        <f t="shared" si="23"/>
        <v>0</v>
      </c>
      <c r="BJ646" s="146">
        <f t="shared" si="23"/>
        <v>0</v>
      </c>
      <c r="BK646" s="146">
        <f t="shared" si="23"/>
        <v>0</v>
      </c>
      <c r="BL646" s="146">
        <f t="shared" si="23"/>
        <v>0</v>
      </c>
      <c r="BM646" s="146">
        <f t="shared" si="23"/>
        <v>0</v>
      </c>
      <c r="BN646" s="146">
        <f t="shared" si="23"/>
        <v>0</v>
      </c>
      <c r="BO646" s="146">
        <f t="shared" si="23"/>
        <v>0</v>
      </c>
      <c r="BP646" s="146">
        <f t="shared" si="23"/>
        <v>0</v>
      </c>
      <c r="BQ646" s="146">
        <f t="shared" si="23"/>
        <v>0</v>
      </c>
      <c r="BR646" s="146">
        <f t="shared" si="23"/>
        <v>0</v>
      </c>
      <c r="BS646" s="146">
        <f t="shared" si="23"/>
        <v>0</v>
      </c>
      <c r="BT646" s="146">
        <f t="shared" si="23"/>
        <v>0</v>
      </c>
      <c r="BU646" s="146">
        <f t="shared" si="23"/>
        <v>0</v>
      </c>
      <c r="BV646" s="146">
        <f t="shared" si="23"/>
        <v>0</v>
      </c>
      <c r="BW646" s="146">
        <f t="shared" si="23"/>
        <v>0</v>
      </c>
      <c r="BX646" s="146">
        <f t="shared" si="23"/>
        <v>0</v>
      </c>
      <c r="BY646" s="146">
        <f t="shared" si="23"/>
        <v>0</v>
      </c>
      <c r="BZ646" s="146">
        <f t="shared" si="23"/>
        <v>0</v>
      </c>
      <c r="CA646" s="146">
        <f t="shared" si="23"/>
        <v>0</v>
      </c>
      <c r="CB646" s="146">
        <f t="shared" si="23"/>
        <v>0</v>
      </c>
      <c r="CC646" s="146">
        <f t="shared" si="23"/>
        <v>0</v>
      </c>
      <c r="CD646" s="146">
        <f t="shared" si="23"/>
        <v>0</v>
      </c>
      <c r="CE646" s="146">
        <f t="shared" si="23"/>
        <v>0</v>
      </c>
      <c r="CF646" s="146">
        <f t="shared" si="23"/>
        <v>0</v>
      </c>
      <c r="CG646" s="146"/>
      <c r="CH646" s="146"/>
      <c r="CI646" s="146"/>
      <c r="CJ646" s="146"/>
      <c r="CK646" s="146"/>
      <c r="CL646" s="146"/>
      <c r="CM646" s="146">
        <f t="shared" ref="CM646:DD646" si="24">COUNTA(CM476:CM538)-COUNTIF(CM476:CM538,"x")</f>
        <v>0</v>
      </c>
      <c r="CN646" s="146">
        <f t="shared" si="24"/>
        <v>0</v>
      </c>
      <c r="CO646" s="146">
        <f t="shared" si="24"/>
        <v>0</v>
      </c>
      <c r="CP646" s="146">
        <f t="shared" si="24"/>
        <v>0</v>
      </c>
      <c r="CQ646" s="146">
        <f t="shared" si="24"/>
        <v>0</v>
      </c>
      <c r="CR646" s="146">
        <f t="shared" si="24"/>
        <v>0</v>
      </c>
      <c r="CS646" s="146">
        <f t="shared" si="24"/>
        <v>0</v>
      </c>
      <c r="CT646" s="146">
        <f t="shared" si="24"/>
        <v>0</v>
      </c>
      <c r="CU646" s="146">
        <f t="shared" si="24"/>
        <v>0</v>
      </c>
      <c r="CV646" s="146">
        <f t="shared" si="24"/>
        <v>0</v>
      </c>
      <c r="CW646" s="146">
        <f t="shared" si="24"/>
        <v>0</v>
      </c>
      <c r="CX646" s="146">
        <f t="shared" si="24"/>
        <v>0</v>
      </c>
      <c r="CY646" s="146">
        <f t="shared" si="24"/>
        <v>0</v>
      </c>
      <c r="CZ646" s="146">
        <f t="shared" si="24"/>
        <v>0</v>
      </c>
      <c r="DA646" s="146">
        <f t="shared" si="24"/>
        <v>0</v>
      </c>
      <c r="DB646" s="146">
        <f t="shared" si="24"/>
        <v>0</v>
      </c>
      <c r="DC646" s="146">
        <f t="shared" si="24"/>
        <v>0</v>
      </c>
      <c r="DD646" s="146">
        <f t="shared" si="24"/>
        <v>0</v>
      </c>
    </row>
    <row r="647" spans="1:108" ht="15.75" customHeight="1">
      <c r="A647" s="244" t="s">
        <v>550</v>
      </c>
      <c r="B647" s="235"/>
      <c r="C647" s="245"/>
      <c r="D647" s="235"/>
      <c r="E647" s="245"/>
      <c r="F647" s="245"/>
      <c r="G647" s="245"/>
      <c r="H647" s="235"/>
      <c r="I647" s="245"/>
      <c r="J647" s="245"/>
      <c r="K647" s="245"/>
      <c r="L647" s="246"/>
      <c r="M647" s="23">
        <v>40</v>
      </c>
      <c r="N647" s="24">
        <f t="shared" ref="N647:V647" si="25">COUNTIF(N541:N640,"x")</f>
        <v>11</v>
      </c>
      <c r="O647" s="24">
        <f t="shared" si="25"/>
        <v>7</v>
      </c>
      <c r="P647" s="24">
        <f t="shared" si="25"/>
        <v>11</v>
      </c>
      <c r="Q647" s="24">
        <f t="shared" si="25"/>
        <v>14</v>
      </c>
      <c r="R647" s="24">
        <f t="shared" si="25"/>
        <v>15</v>
      </c>
      <c r="S647" s="24">
        <f t="shared" si="25"/>
        <v>12</v>
      </c>
      <c r="T647" s="24">
        <f t="shared" si="25"/>
        <v>9</v>
      </c>
      <c r="U647" s="24">
        <f t="shared" si="25"/>
        <v>9</v>
      </c>
      <c r="V647" s="24">
        <f t="shared" si="25"/>
        <v>8</v>
      </c>
      <c r="W647" s="22">
        <f t="shared" si="13"/>
        <v>96</v>
      </c>
      <c r="X647" s="146">
        <f t="shared" ref="X647:CF647" si="26">COUNTA(X541:X640)-COUNTIF(X541:X640,"x")</f>
        <v>8</v>
      </c>
      <c r="Y647" s="146">
        <f t="shared" si="26"/>
        <v>8</v>
      </c>
      <c r="Z647" s="146">
        <f t="shared" si="26"/>
        <v>7</v>
      </c>
      <c r="AA647" s="146">
        <f t="shared" si="26"/>
        <v>8</v>
      </c>
      <c r="AB647" s="146">
        <f t="shared" si="26"/>
        <v>1</v>
      </c>
      <c r="AC647" s="146">
        <f t="shared" si="26"/>
        <v>1</v>
      </c>
      <c r="AD647" s="146">
        <f t="shared" si="26"/>
        <v>1</v>
      </c>
      <c r="AE647" s="146">
        <f t="shared" si="26"/>
        <v>1</v>
      </c>
      <c r="AF647" s="146">
        <f t="shared" si="26"/>
        <v>2</v>
      </c>
      <c r="AG647" s="146">
        <f t="shared" si="26"/>
        <v>1</v>
      </c>
      <c r="AH647" s="146">
        <f t="shared" si="26"/>
        <v>1</v>
      </c>
      <c r="AI647" s="146">
        <f t="shared" si="26"/>
        <v>2</v>
      </c>
      <c r="AJ647" s="146">
        <f t="shared" si="26"/>
        <v>1</v>
      </c>
      <c r="AK647" s="146">
        <f t="shared" si="26"/>
        <v>2</v>
      </c>
      <c r="AL647" s="146">
        <f t="shared" si="26"/>
        <v>2</v>
      </c>
      <c r="AM647" s="146">
        <f t="shared" si="26"/>
        <v>1</v>
      </c>
      <c r="AN647" s="146">
        <f t="shared" si="26"/>
        <v>2</v>
      </c>
      <c r="AO647" s="146">
        <f t="shared" si="26"/>
        <v>0</v>
      </c>
      <c r="AP647" s="146">
        <f t="shared" si="26"/>
        <v>2</v>
      </c>
      <c r="AQ647" s="146">
        <f t="shared" si="26"/>
        <v>1</v>
      </c>
      <c r="AR647" s="146">
        <f t="shared" si="26"/>
        <v>1</v>
      </c>
      <c r="AS647" s="146">
        <f t="shared" si="26"/>
        <v>2</v>
      </c>
      <c r="AT647" s="146">
        <f t="shared" si="26"/>
        <v>4</v>
      </c>
      <c r="AU647" s="146">
        <f t="shared" si="26"/>
        <v>1</v>
      </c>
      <c r="AV647" s="146">
        <f t="shared" si="26"/>
        <v>1</v>
      </c>
      <c r="AW647" s="146">
        <f t="shared" si="26"/>
        <v>2</v>
      </c>
      <c r="AX647" s="146">
        <f t="shared" si="26"/>
        <v>1</v>
      </c>
      <c r="AY647" s="146">
        <f t="shared" si="26"/>
        <v>2</v>
      </c>
      <c r="AZ647" s="146">
        <f t="shared" si="26"/>
        <v>1</v>
      </c>
      <c r="BA647" s="146">
        <f t="shared" si="26"/>
        <v>1</v>
      </c>
      <c r="BB647" s="146">
        <f t="shared" si="26"/>
        <v>2</v>
      </c>
      <c r="BC647" s="146">
        <f t="shared" si="26"/>
        <v>1</v>
      </c>
      <c r="BD647" s="146">
        <f t="shared" si="26"/>
        <v>1</v>
      </c>
      <c r="BE647" s="146">
        <f t="shared" si="26"/>
        <v>2</v>
      </c>
      <c r="BF647" s="146">
        <f t="shared" si="26"/>
        <v>0</v>
      </c>
      <c r="BG647" s="146">
        <f t="shared" si="26"/>
        <v>0</v>
      </c>
      <c r="BH647" s="146">
        <f t="shared" si="26"/>
        <v>0</v>
      </c>
      <c r="BI647" s="146">
        <f t="shared" si="26"/>
        <v>0</v>
      </c>
      <c r="BJ647" s="146">
        <f t="shared" si="26"/>
        <v>0</v>
      </c>
      <c r="BK647" s="146">
        <f t="shared" si="26"/>
        <v>0</v>
      </c>
      <c r="BL647" s="146">
        <f t="shared" si="26"/>
        <v>0</v>
      </c>
      <c r="BM647" s="146">
        <f t="shared" si="26"/>
        <v>0</v>
      </c>
      <c r="BN647" s="146">
        <f t="shared" si="26"/>
        <v>0</v>
      </c>
      <c r="BO647" s="146">
        <f t="shared" si="26"/>
        <v>0</v>
      </c>
      <c r="BP647" s="146">
        <f t="shared" si="26"/>
        <v>0</v>
      </c>
      <c r="BQ647" s="146">
        <f t="shared" si="26"/>
        <v>0</v>
      </c>
      <c r="BR647" s="146">
        <f t="shared" si="26"/>
        <v>0</v>
      </c>
      <c r="BS647" s="146">
        <f t="shared" si="26"/>
        <v>0</v>
      </c>
      <c r="BT647" s="146">
        <f t="shared" si="26"/>
        <v>0</v>
      </c>
      <c r="BU647" s="146">
        <f t="shared" si="26"/>
        <v>0</v>
      </c>
      <c r="BV647" s="146">
        <f t="shared" si="26"/>
        <v>0</v>
      </c>
      <c r="BW647" s="146">
        <f t="shared" si="26"/>
        <v>0</v>
      </c>
      <c r="BX647" s="146">
        <f t="shared" si="26"/>
        <v>0</v>
      </c>
      <c r="BY647" s="146">
        <f t="shared" si="26"/>
        <v>0</v>
      </c>
      <c r="BZ647" s="146">
        <f t="shared" si="26"/>
        <v>0</v>
      </c>
      <c r="CA647" s="146">
        <f t="shared" si="26"/>
        <v>0</v>
      </c>
      <c r="CB647" s="146">
        <f t="shared" si="26"/>
        <v>0</v>
      </c>
      <c r="CC647" s="146">
        <f t="shared" si="26"/>
        <v>0</v>
      </c>
      <c r="CD647" s="146">
        <f t="shared" si="26"/>
        <v>0</v>
      </c>
      <c r="CE647" s="146">
        <f t="shared" si="26"/>
        <v>0</v>
      </c>
      <c r="CF647" s="146">
        <f t="shared" si="26"/>
        <v>0</v>
      </c>
      <c r="CG647" s="146"/>
      <c r="CH647" s="146"/>
      <c r="CI647" s="146"/>
      <c r="CJ647" s="146"/>
      <c r="CK647" s="146"/>
      <c r="CL647" s="146"/>
      <c r="CM647" s="146">
        <f t="shared" ref="CM647:DD647" si="27">COUNTA(CM541:CM640)-COUNTIF(CM541:CM640,"x")</f>
        <v>0</v>
      </c>
      <c r="CN647" s="146">
        <f t="shared" si="27"/>
        <v>0</v>
      </c>
      <c r="CO647" s="146">
        <f t="shared" si="27"/>
        <v>0</v>
      </c>
      <c r="CP647" s="146">
        <f t="shared" si="27"/>
        <v>0</v>
      </c>
      <c r="CQ647" s="146">
        <f t="shared" si="27"/>
        <v>0</v>
      </c>
      <c r="CR647" s="146">
        <f t="shared" si="27"/>
        <v>0</v>
      </c>
      <c r="CS647" s="146">
        <f t="shared" si="27"/>
        <v>0</v>
      </c>
      <c r="CT647" s="146">
        <f t="shared" si="27"/>
        <v>0</v>
      </c>
      <c r="CU647" s="146">
        <f t="shared" si="27"/>
        <v>0</v>
      </c>
      <c r="CV647" s="146">
        <f t="shared" si="27"/>
        <v>0</v>
      </c>
      <c r="CW647" s="146">
        <f t="shared" si="27"/>
        <v>0</v>
      </c>
      <c r="CX647" s="146">
        <f t="shared" si="27"/>
        <v>0</v>
      </c>
      <c r="CY647" s="146">
        <f t="shared" si="27"/>
        <v>0</v>
      </c>
      <c r="CZ647" s="146">
        <f t="shared" si="27"/>
        <v>0</v>
      </c>
      <c r="DA647" s="146">
        <f t="shared" si="27"/>
        <v>0</v>
      </c>
      <c r="DB647" s="146">
        <f t="shared" si="27"/>
        <v>0</v>
      </c>
      <c r="DC647" s="146">
        <f t="shared" si="27"/>
        <v>0</v>
      </c>
      <c r="DD647" s="146">
        <f t="shared" si="27"/>
        <v>0</v>
      </c>
    </row>
    <row r="648" spans="1:108">
      <c r="X648" s="41"/>
      <c r="Y648" s="41"/>
      <c r="Z648" s="41"/>
      <c r="AA648" s="41"/>
      <c r="AB648" s="41"/>
      <c r="AC648" s="41"/>
      <c r="AD648" s="41"/>
      <c r="AE648" s="41"/>
      <c r="AF648" s="41"/>
      <c r="AG648" s="41"/>
      <c r="AH648" s="41"/>
      <c r="AI648" s="41"/>
      <c r="AJ648" s="41"/>
      <c r="AK648" s="41"/>
      <c r="AL648" s="41"/>
      <c r="AM648" s="41"/>
      <c r="AN648" s="41"/>
      <c r="AO648" s="41"/>
      <c r="AP648" s="41"/>
      <c r="AQ648" s="41"/>
      <c r="AR648" s="41"/>
      <c r="AS648" s="41"/>
      <c r="AT648" s="41"/>
      <c r="AU648" s="41"/>
      <c r="AV648" s="41"/>
      <c r="AW648" s="41"/>
      <c r="AX648" s="41"/>
      <c r="AY648" s="41"/>
      <c r="AZ648" s="41"/>
      <c r="BA648" s="41"/>
      <c r="BB648" s="41"/>
      <c r="BC648" s="41"/>
      <c r="BD648" s="41"/>
      <c r="BE648" s="41"/>
    </row>
    <row r="649" spans="1:108">
      <c r="A649" s="55"/>
      <c r="B649" s="323" t="s">
        <v>901</v>
      </c>
      <c r="C649" s="56"/>
      <c r="D649" s="324" t="s">
        <v>902</v>
      </c>
      <c r="E649" s="314"/>
      <c r="F649" s="314"/>
      <c r="G649" s="238"/>
      <c r="H649" s="238" t="s">
        <v>903</v>
      </c>
      <c r="I649" s="287"/>
      <c r="J649" s="78"/>
      <c r="K649" s="64"/>
      <c r="L649" s="64"/>
      <c r="M649" s="64"/>
      <c r="N649" s="64"/>
      <c r="O649" s="64"/>
      <c r="P649" s="64"/>
      <c r="Q649" s="64"/>
      <c r="R649" s="64"/>
      <c r="S649" s="64"/>
      <c r="T649" s="64"/>
      <c r="U649" s="64"/>
      <c r="V649" s="64"/>
      <c r="W649" s="64"/>
      <c r="X649" s="147">
        <f>SUM(X650:X654)</f>
        <v>39</v>
      </c>
      <c r="Y649" s="147">
        <f t="shared" ref="Y649:BE649" si="28">SUM(Y650:Y654)</f>
        <v>36</v>
      </c>
      <c r="Z649" s="147">
        <f t="shared" si="28"/>
        <v>37</v>
      </c>
      <c r="AA649" s="147">
        <f t="shared" si="28"/>
        <v>39</v>
      </c>
      <c r="AB649" s="147">
        <f t="shared" si="28"/>
        <v>5</v>
      </c>
      <c r="AC649" s="147">
        <f t="shared" si="28"/>
        <v>5</v>
      </c>
      <c r="AD649" s="147">
        <f t="shared" si="28"/>
        <v>5</v>
      </c>
      <c r="AE649" s="147">
        <f t="shared" si="28"/>
        <v>5</v>
      </c>
      <c r="AF649" s="147">
        <f t="shared" si="28"/>
        <v>5</v>
      </c>
      <c r="AG649" s="147">
        <f t="shared" si="28"/>
        <v>5</v>
      </c>
      <c r="AH649" s="147">
        <f t="shared" si="28"/>
        <v>5</v>
      </c>
      <c r="AI649" s="147">
        <f t="shared" si="28"/>
        <v>5</v>
      </c>
      <c r="AJ649" s="147">
        <f t="shared" si="28"/>
        <v>5</v>
      </c>
      <c r="AK649" s="147">
        <f t="shared" si="28"/>
        <v>6</v>
      </c>
      <c r="AL649" s="147">
        <f t="shared" si="28"/>
        <v>5</v>
      </c>
      <c r="AM649" s="147">
        <f t="shared" si="28"/>
        <v>5</v>
      </c>
      <c r="AN649" s="147">
        <f t="shared" si="28"/>
        <v>6</v>
      </c>
      <c r="AO649" s="147">
        <f t="shared" si="28"/>
        <v>5</v>
      </c>
      <c r="AP649" s="147">
        <f t="shared" si="28"/>
        <v>9</v>
      </c>
      <c r="AQ649" s="147">
        <f t="shared" si="28"/>
        <v>6</v>
      </c>
      <c r="AR649" s="147">
        <f t="shared" si="28"/>
        <v>6</v>
      </c>
      <c r="AS649" s="147">
        <f t="shared" si="28"/>
        <v>7</v>
      </c>
      <c r="AT649" s="147">
        <f t="shared" si="28"/>
        <v>11</v>
      </c>
      <c r="AU649" s="147">
        <f t="shared" si="28"/>
        <v>5</v>
      </c>
      <c r="AV649" s="147">
        <f t="shared" si="28"/>
        <v>5</v>
      </c>
      <c r="AW649" s="147">
        <f t="shared" si="28"/>
        <v>5</v>
      </c>
      <c r="AX649" s="147">
        <f t="shared" si="28"/>
        <v>5</v>
      </c>
      <c r="AY649" s="147">
        <f t="shared" si="28"/>
        <v>5</v>
      </c>
      <c r="AZ649" s="147">
        <f t="shared" si="28"/>
        <v>5</v>
      </c>
      <c r="BA649" s="147">
        <f t="shared" si="28"/>
        <v>6</v>
      </c>
      <c r="BB649" s="147">
        <f t="shared" si="28"/>
        <v>8</v>
      </c>
      <c r="BC649" s="147">
        <f t="shared" si="28"/>
        <v>5</v>
      </c>
      <c r="BD649" s="147">
        <f t="shared" si="28"/>
        <v>5</v>
      </c>
      <c r="BE649" s="147">
        <f t="shared" si="28"/>
        <v>4</v>
      </c>
    </row>
    <row r="650" spans="1:108">
      <c r="A650" s="55"/>
      <c r="B650" s="323"/>
      <c r="C650" s="56"/>
      <c r="D650" s="325"/>
      <c r="E650" s="314"/>
      <c r="F650" s="314"/>
      <c r="G650" s="238"/>
      <c r="H650" s="238" t="s">
        <v>904</v>
      </c>
      <c r="I650" s="238"/>
      <c r="J650" s="238"/>
      <c r="K650" s="65"/>
      <c r="L650" s="65"/>
      <c r="M650" s="65"/>
      <c r="N650" s="65"/>
      <c r="O650" s="65"/>
      <c r="P650" s="65"/>
      <c r="Q650" s="65"/>
      <c r="R650" s="65"/>
      <c r="S650" s="65"/>
      <c r="T650" s="65"/>
      <c r="U650" s="65"/>
      <c r="V650" s="65"/>
      <c r="W650" s="65"/>
      <c r="X650" s="66">
        <f t="shared" ref="X650:BE650" si="29">COUNTA(X6:X210)-COUNTIF(X6:X210,".")</f>
        <v>16</v>
      </c>
      <c r="Y650" s="66">
        <f t="shared" si="29"/>
        <v>16</v>
      </c>
      <c r="Z650" s="66">
        <f t="shared" si="29"/>
        <v>14</v>
      </c>
      <c r="AA650" s="66">
        <f t="shared" si="29"/>
        <v>13</v>
      </c>
      <c r="AB650" s="66">
        <f t="shared" si="29"/>
        <v>1</v>
      </c>
      <c r="AC650" s="66">
        <f t="shared" si="29"/>
        <v>1</v>
      </c>
      <c r="AD650" s="66">
        <f t="shared" si="29"/>
        <v>1</v>
      </c>
      <c r="AE650" s="66">
        <f t="shared" si="29"/>
        <v>1</v>
      </c>
      <c r="AF650" s="66">
        <f t="shared" si="29"/>
        <v>1</v>
      </c>
      <c r="AG650" s="66">
        <f t="shared" si="29"/>
        <v>1</v>
      </c>
      <c r="AH650" s="66">
        <f t="shared" si="29"/>
        <v>1</v>
      </c>
      <c r="AI650" s="66">
        <f t="shared" si="29"/>
        <v>1</v>
      </c>
      <c r="AJ650" s="66">
        <f t="shared" si="29"/>
        <v>1</v>
      </c>
      <c r="AK650" s="66">
        <f t="shared" si="29"/>
        <v>1</v>
      </c>
      <c r="AL650" s="66">
        <f t="shared" si="29"/>
        <v>1</v>
      </c>
      <c r="AM650" s="66">
        <f t="shared" si="29"/>
        <v>1</v>
      </c>
      <c r="AN650" s="66">
        <f t="shared" si="29"/>
        <v>2</v>
      </c>
      <c r="AO650" s="66">
        <f t="shared" si="29"/>
        <v>2</v>
      </c>
      <c r="AP650" s="66">
        <f t="shared" si="29"/>
        <v>3</v>
      </c>
      <c r="AQ650" s="66">
        <f t="shared" si="29"/>
        <v>2</v>
      </c>
      <c r="AR650" s="66">
        <f t="shared" si="29"/>
        <v>2</v>
      </c>
      <c r="AS650" s="66">
        <f t="shared" si="29"/>
        <v>2</v>
      </c>
      <c r="AT650" s="66">
        <f t="shared" si="29"/>
        <v>2</v>
      </c>
      <c r="AU650" s="66">
        <f t="shared" si="29"/>
        <v>1</v>
      </c>
      <c r="AV650" s="66">
        <f t="shared" si="29"/>
        <v>1</v>
      </c>
      <c r="AW650" s="66">
        <f t="shared" si="29"/>
        <v>1</v>
      </c>
      <c r="AX650" s="66">
        <f t="shared" si="29"/>
        <v>1</v>
      </c>
      <c r="AY650" s="66">
        <f t="shared" si="29"/>
        <v>1</v>
      </c>
      <c r="AZ650" s="66">
        <f t="shared" si="29"/>
        <v>1</v>
      </c>
      <c r="BA650" s="66">
        <f t="shared" si="29"/>
        <v>1</v>
      </c>
      <c r="BB650" s="66">
        <f t="shared" si="29"/>
        <v>1</v>
      </c>
      <c r="BC650" s="66">
        <f t="shared" si="29"/>
        <v>1</v>
      </c>
      <c r="BD650" s="66">
        <f t="shared" si="29"/>
        <v>1</v>
      </c>
      <c r="BE650" s="66">
        <f t="shared" si="29"/>
        <v>1</v>
      </c>
    </row>
    <row r="651" spans="1:108">
      <c r="A651" s="55"/>
      <c r="B651" s="323"/>
      <c r="C651" s="56"/>
      <c r="D651" s="325"/>
      <c r="E651" s="314"/>
      <c r="F651" s="314"/>
      <c r="G651" s="238"/>
      <c r="H651" s="238" t="s">
        <v>905</v>
      </c>
      <c r="I651" s="238"/>
      <c r="J651" s="238"/>
      <c r="K651" s="65"/>
      <c r="L651" s="65"/>
      <c r="M651" s="65"/>
      <c r="N651" s="65"/>
      <c r="O651" s="65"/>
      <c r="P651" s="65"/>
      <c r="Q651" s="65"/>
      <c r="R651" s="65"/>
      <c r="S651" s="65"/>
      <c r="T651" s="65"/>
      <c r="U651" s="65"/>
      <c r="V651" s="65"/>
      <c r="W651" s="65"/>
      <c r="X651" s="66">
        <f t="shared" ref="X651:BG651" si="30">COUNTA(X211:X382)-COUNTIF(X211:X382,"x")</f>
        <v>5</v>
      </c>
      <c r="Y651" s="66">
        <f t="shared" si="30"/>
        <v>3</v>
      </c>
      <c r="Z651" s="66">
        <f t="shared" si="30"/>
        <v>4</v>
      </c>
      <c r="AA651" s="66">
        <f t="shared" si="30"/>
        <v>7</v>
      </c>
      <c r="AB651" s="66">
        <f t="shared" si="30"/>
        <v>1</v>
      </c>
      <c r="AC651" s="66">
        <f t="shared" si="30"/>
        <v>2</v>
      </c>
      <c r="AD651" s="66">
        <f t="shared" si="30"/>
        <v>1</v>
      </c>
      <c r="AE651" s="66">
        <f t="shared" si="30"/>
        <v>1</v>
      </c>
      <c r="AF651" s="66">
        <f t="shared" si="30"/>
        <v>1</v>
      </c>
      <c r="AG651" s="66">
        <f t="shared" si="30"/>
        <v>2</v>
      </c>
      <c r="AH651" s="66">
        <f t="shared" si="30"/>
        <v>2</v>
      </c>
      <c r="AI651" s="66">
        <f t="shared" si="30"/>
        <v>1</v>
      </c>
      <c r="AJ651" s="66">
        <f t="shared" si="30"/>
        <v>2</v>
      </c>
      <c r="AK651" s="66">
        <f t="shared" si="30"/>
        <v>1</v>
      </c>
      <c r="AL651" s="66">
        <f t="shared" si="30"/>
        <v>1</v>
      </c>
      <c r="AM651" s="66">
        <f t="shared" si="30"/>
        <v>2</v>
      </c>
      <c r="AN651" s="66">
        <f t="shared" si="30"/>
        <v>1</v>
      </c>
      <c r="AO651" s="66">
        <f t="shared" si="30"/>
        <v>2</v>
      </c>
      <c r="AP651" s="66">
        <f t="shared" si="30"/>
        <v>3</v>
      </c>
      <c r="AQ651" s="66">
        <f t="shared" si="30"/>
        <v>1</v>
      </c>
      <c r="AR651" s="66">
        <f t="shared" si="30"/>
        <v>1</v>
      </c>
      <c r="AS651" s="66">
        <f t="shared" si="30"/>
        <v>0</v>
      </c>
      <c r="AT651" s="66">
        <f t="shared" si="30"/>
        <v>2</v>
      </c>
      <c r="AU651" s="66">
        <f t="shared" si="30"/>
        <v>2</v>
      </c>
      <c r="AV651" s="66">
        <f t="shared" si="30"/>
        <v>1</v>
      </c>
      <c r="AW651" s="66">
        <f t="shared" si="30"/>
        <v>1</v>
      </c>
      <c r="AX651" s="66">
        <f t="shared" si="30"/>
        <v>1</v>
      </c>
      <c r="AY651" s="66">
        <f t="shared" si="30"/>
        <v>1</v>
      </c>
      <c r="AZ651" s="66">
        <f t="shared" si="30"/>
        <v>1</v>
      </c>
      <c r="BA651" s="66">
        <f t="shared" si="30"/>
        <v>1</v>
      </c>
      <c r="BB651" s="66">
        <f t="shared" si="30"/>
        <v>3</v>
      </c>
      <c r="BC651" s="66">
        <f t="shared" si="30"/>
        <v>2</v>
      </c>
      <c r="BD651" s="66">
        <f t="shared" si="30"/>
        <v>1</v>
      </c>
      <c r="BE651" s="66">
        <f t="shared" si="30"/>
        <v>0</v>
      </c>
      <c r="BF651" s="66">
        <f t="shared" si="30"/>
        <v>0</v>
      </c>
      <c r="BG651" s="66">
        <f t="shared" si="30"/>
        <v>0</v>
      </c>
    </row>
    <row r="652" spans="1:108">
      <c r="A652" s="55"/>
      <c r="B652" s="323"/>
      <c r="C652" s="56"/>
      <c r="D652" s="325"/>
      <c r="E652" s="314"/>
      <c r="F652" s="314"/>
      <c r="G652" s="238"/>
      <c r="H652" s="238" t="s">
        <v>906</v>
      </c>
      <c r="I652" s="238"/>
      <c r="J652" s="238"/>
      <c r="K652" s="65"/>
      <c r="L652" s="65"/>
      <c r="M652" s="65"/>
      <c r="N652" s="65"/>
      <c r="O652" s="65"/>
      <c r="P652" s="65"/>
      <c r="Q652" s="65"/>
      <c r="R652" s="65"/>
      <c r="S652" s="65"/>
      <c r="T652" s="65"/>
      <c r="U652" s="65"/>
      <c r="V652" s="65"/>
      <c r="W652" s="65"/>
      <c r="X652" s="66">
        <f t="shared" ref="X652:CF652" si="31">COUNTA(X384:X472)-COUNTIF(X384:X472,".")</f>
        <v>7</v>
      </c>
      <c r="Y652" s="66">
        <f t="shared" si="31"/>
        <v>7</v>
      </c>
      <c r="Z652" s="66">
        <f t="shared" si="31"/>
        <v>7</v>
      </c>
      <c r="AA652" s="66">
        <f t="shared" si="31"/>
        <v>7</v>
      </c>
      <c r="AB652" s="66">
        <f t="shared" si="31"/>
        <v>1</v>
      </c>
      <c r="AC652" s="66">
        <f t="shared" si="31"/>
        <v>1</v>
      </c>
      <c r="AD652" s="66">
        <f t="shared" si="31"/>
        <v>1</v>
      </c>
      <c r="AE652" s="66">
        <f t="shared" si="31"/>
        <v>1</v>
      </c>
      <c r="AF652" s="66">
        <f t="shared" si="31"/>
        <v>1</v>
      </c>
      <c r="AG652" s="66">
        <f t="shared" si="31"/>
        <v>1</v>
      </c>
      <c r="AH652" s="66">
        <f t="shared" si="31"/>
        <v>1</v>
      </c>
      <c r="AI652" s="66">
        <f t="shared" si="31"/>
        <v>1</v>
      </c>
      <c r="AJ652" s="66">
        <f t="shared" si="31"/>
        <v>1</v>
      </c>
      <c r="AK652" s="66">
        <f t="shared" si="31"/>
        <v>2</v>
      </c>
      <c r="AL652" s="66">
        <f t="shared" si="31"/>
        <v>1</v>
      </c>
      <c r="AM652" s="66">
        <f t="shared" si="31"/>
        <v>1</v>
      </c>
      <c r="AN652" s="66">
        <f t="shared" si="31"/>
        <v>1</v>
      </c>
      <c r="AO652" s="66">
        <f t="shared" si="31"/>
        <v>1</v>
      </c>
      <c r="AP652" s="66">
        <f t="shared" si="31"/>
        <v>1</v>
      </c>
      <c r="AQ652" s="66">
        <f t="shared" si="31"/>
        <v>2</v>
      </c>
      <c r="AR652" s="66">
        <f t="shared" si="31"/>
        <v>1</v>
      </c>
      <c r="AS652" s="66">
        <f t="shared" si="31"/>
        <v>2</v>
      </c>
      <c r="AT652" s="66">
        <f t="shared" si="31"/>
        <v>3</v>
      </c>
      <c r="AU652" s="66">
        <f t="shared" si="31"/>
        <v>1</v>
      </c>
      <c r="AV652" s="66">
        <f t="shared" si="31"/>
        <v>1</v>
      </c>
      <c r="AW652" s="66">
        <f t="shared" si="31"/>
        <v>1</v>
      </c>
      <c r="AX652" s="66">
        <f t="shared" si="31"/>
        <v>1</v>
      </c>
      <c r="AY652" s="66">
        <f t="shared" si="31"/>
        <v>1</v>
      </c>
      <c r="AZ652" s="66">
        <f t="shared" si="31"/>
        <v>2</v>
      </c>
      <c r="BA652" s="66">
        <f t="shared" si="31"/>
        <v>2</v>
      </c>
      <c r="BB652" s="66">
        <f t="shared" si="31"/>
        <v>2</v>
      </c>
      <c r="BC652" s="66">
        <f t="shared" si="31"/>
        <v>1</v>
      </c>
      <c r="BD652" s="66">
        <f t="shared" si="31"/>
        <v>2</v>
      </c>
      <c r="BE652" s="66">
        <f t="shared" si="31"/>
        <v>1</v>
      </c>
      <c r="BF652" s="66">
        <f t="shared" si="31"/>
        <v>0</v>
      </c>
      <c r="BG652" s="66">
        <f t="shared" si="31"/>
        <v>0</v>
      </c>
      <c r="BH652" s="66">
        <f t="shared" si="31"/>
        <v>0</v>
      </c>
      <c r="BI652" s="66">
        <f t="shared" si="31"/>
        <v>0</v>
      </c>
      <c r="BJ652" s="66">
        <f t="shared" si="31"/>
        <v>0</v>
      </c>
      <c r="BK652" s="66">
        <f t="shared" si="31"/>
        <v>0</v>
      </c>
      <c r="BL652" s="66">
        <f t="shared" si="31"/>
        <v>0</v>
      </c>
      <c r="BM652" s="66">
        <f t="shared" si="31"/>
        <v>0</v>
      </c>
      <c r="BN652" s="66">
        <f t="shared" si="31"/>
        <v>0</v>
      </c>
      <c r="BO652" s="66">
        <f t="shared" si="31"/>
        <v>0</v>
      </c>
      <c r="BP652" s="66">
        <f t="shared" si="31"/>
        <v>0</v>
      </c>
      <c r="BQ652" s="66">
        <f t="shared" si="31"/>
        <v>0</v>
      </c>
      <c r="BR652" s="66">
        <f t="shared" si="31"/>
        <v>0</v>
      </c>
      <c r="BS652" s="66">
        <f t="shared" si="31"/>
        <v>0</v>
      </c>
      <c r="BT652" s="66">
        <f t="shared" si="31"/>
        <v>0</v>
      </c>
      <c r="BU652" s="66">
        <f t="shared" si="31"/>
        <v>0</v>
      </c>
      <c r="BV652" s="66">
        <f t="shared" si="31"/>
        <v>0</v>
      </c>
      <c r="BW652" s="66">
        <f t="shared" si="31"/>
        <v>0</v>
      </c>
      <c r="BX652" s="66">
        <f t="shared" si="31"/>
        <v>0</v>
      </c>
      <c r="BY652" s="66">
        <f t="shared" si="31"/>
        <v>0</v>
      </c>
      <c r="BZ652" s="66">
        <f t="shared" si="31"/>
        <v>0</v>
      </c>
      <c r="CA652" s="66">
        <f t="shared" si="31"/>
        <v>0</v>
      </c>
      <c r="CB652" s="66">
        <f t="shared" si="31"/>
        <v>0</v>
      </c>
      <c r="CC652" s="66">
        <f t="shared" si="31"/>
        <v>0</v>
      </c>
      <c r="CD652" s="66">
        <f t="shared" si="31"/>
        <v>0</v>
      </c>
      <c r="CE652" s="66">
        <f t="shared" si="31"/>
        <v>0</v>
      </c>
      <c r="CF652" s="66">
        <f t="shared" si="31"/>
        <v>0</v>
      </c>
      <c r="CG652" s="66"/>
      <c r="CH652" s="66"/>
      <c r="CI652" s="66"/>
      <c r="CJ652" s="66"/>
      <c r="CK652" s="66"/>
      <c r="CL652" s="66"/>
      <c r="CM652" s="66">
        <f t="shared" ref="CM652:DD652" si="32">COUNTA(CM384:CM472)-COUNTIF(CM384:CM472,".")</f>
        <v>0</v>
      </c>
      <c r="CN652" s="66">
        <f t="shared" si="32"/>
        <v>0</v>
      </c>
      <c r="CO652" s="66">
        <f t="shared" si="32"/>
        <v>0</v>
      </c>
      <c r="CP652" s="66">
        <f t="shared" si="32"/>
        <v>0</v>
      </c>
      <c r="CQ652" s="66">
        <f t="shared" si="32"/>
        <v>0</v>
      </c>
      <c r="CR652" s="66">
        <f t="shared" si="32"/>
        <v>0</v>
      </c>
      <c r="CS652" s="66">
        <f t="shared" si="32"/>
        <v>0</v>
      </c>
      <c r="CT652" s="66">
        <f t="shared" si="32"/>
        <v>0</v>
      </c>
      <c r="CU652" s="66">
        <f t="shared" si="32"/>
        <v>0</v>
      </c>
      <c r="CV652" s="66">
        <f t="shared" si="32"/>
        <v>0</v>
      </c>
      <c r="CW652" s="66">
        <f t="shared" si="32"/>
        <v>0</v>
      </c>
      <c r="CX652" s="66">
        <f t="shared" si="32"/>
        <v>0</v>
      </c>
      <c r="CY652" s="66">
        <f t="shared" si="32"/>
        <v>0</v>
      </c>
      <c r="CZ652" s="66">
        <f t="shared" si="32"/>
        <v>0</v>
      </c>
      <c r="DA652" s="66">
        <f t="shared" si="32"/>
        <v>0</v>
      </c>
      <c r="DB652" s="66">
        <f t="shared" si="32"/>
        <v>0</v>
      </c>
      <c r="DC652" s="66">
        <f t="shared" si="32"/>
        <v>0</v>
      </c>
      <c r="DD652" s="66">
        <f t="shared" si="32"/>
        <v>0</v>
      </c>
    </row>
    <row r="653" spans="1:108">
      <c r="A653" s="55"/>
      <c r="B653" s="323"/>
      <c r="C653" s="56"/>
      <c r="D653" s="325"/>
      <c r="E653" s="314"/>
      <c r="F653" s="314"/>
      <c r="G653" s="238"/>
      <c r="H653" s="238" t="s">
        <v>907</v>
      </c>
      <c r="I653" s="238"/>
      <c r="J653" s="238"/>
      <c r="K653" s="65"/>
      <c r="L653" s="65"/>
      <c r="M653" s="65"/>
      <c r="N653" s="65"/>
      <c r="O653" s="65"/>
      <c r="P653" s="65"/>
      <c r="Q653" s="65"/>
      <c r="R653" s="65"/>
      <c r="S653" s="65"/>
      <c r="T653" s="65"/>
      <c r="U653" s="65"/>
      <c r="V653" s="65"/>
      <c r="W653" s="65"/>
      <c r="X653" s="66">
        <f t="shared" ref="X653:BE653" si="33">COUNTA(X475:X538)-COUNTIF(X475:X538,".")</f>
        <v>3</v>
      </c>
      <c r="Y653" s="66">
        <f t="shared" si="33"/>
        <v>2</v>
      </c>
      <c r="Z653" s="66">
        <f t="shared" si="33"/>
        <v>5</v>
      </c>
      <c r="AA653" s="66">
        <f t="shared" si="33"/>
        <v>4</v>
      </c>
      <c r="AB653" s="66">
        <f t="shared" si="33"/>
        <v>1</v>
      </c>
      <c r="AC653" s="66">
        <f t="shared" si="33"/>
        <v>0</v>
      </c>
      <c r="AD653" s="66">
        <f t="shared" si="33"/>
        <v>1</v>
      </c>
      <c r="AE653" s="66">
        <f t="shared" si="33"/>
        <v>1</v>
      </c>
      <c r="AF653" s="66">
        <f t="shared" si="33"/>
        <v>0</v>
      </c>
      <c r="AG653" s="66">
        <f t="shared" si="33"/>
        <v>0</v>
      </c>
      <c r="AH653" s="66">
        <f t="shared" si="33"/>
        <v>0</v>
      </c>
      <c r="AI653" s="66">
        <f t="shared" si="33"/>
        <v>0</v>
      </c>
      <c r="AJ653" s="66">
        <f t="shared" si="33"/>
        <v>0</v>
      </c>
      <c r="AK653" s="66">
        <f t="shared" si="33"/>
        <v>0</v>
      </c>
      <c r="AL653" s="66">
        <f t="shared" si="33"/>
        <v>0</v>
      </c>
      <c r="AM653" s="66">
        <f t="shared" si="33"/>
        <v>0</v>
      </c>
      <c r="AN653" s="66">
        <f t="shared" si="33"/>
        <v>0</v>
      </c>
      <c r="AO653" s="66">
        <f t="shared" si="33"/>
        <v>0</v>
      </c>
      <c r="AP653" s="66">
        <f t="shared" si="33"/>
        <v>0</v>
      </c>
      <c r="AQ653" s="66">
        <f t="shared" si="33"/>
        <v>0</v>
      </c>
      <c r="AR653" s="66">
        <f t="shared" si="33"/>
        <v>1</v>
      </c>
      <c r="AS653" s="66">
        <f t="shared" si="33"/>
        <v>1</v>
      </c>
      <c r="AT653" s="66">
        <f t="shared" si="33"/>
        <v>0</v>
      </c>
      <c r="AU653" s="66">
        <f t="shared" si="33"/>
        <v>0</v>
      </c>
      <c r="AV653" s="66">
        <f t="shared" si="33"/>
        <v>1</v>
      </c>
      <c r="AW653" s="66">
        <f t="shared" si="33"/>
        <v>0</v>
      </c>
      <c r="AX653" s="66">
        <f t="shared" si="33"/>
        <v>1</v>
      </c>
      <c r="AY653" s="66">
        <f t="shared" si="33"/>
        <v>0</v>
      </c>
      <c r="AZ653" s="66">
        <f t="shared" si="33"/>
        <v>0</v>
      </c>
      <c r="BA653" s="66">
        <f t="shared" si="33"/>
        <v>1</v>
      </c>
      <c r="BB653" s="66">
        <f t="shared" si="33"/>
        <v>0</v>
      </c>
      <c r="BC653" s="66">
        <f t="shared" si="33"/>
        <v>0</v>
      </c>
      <c r="BD653" s="66">
        <f t="shared" si="33"/>
        <v>0</v>
      </c>
      <c r="BE653" s="66">
        <f t="shared" si="33"/>
        <v>0</v>
      </c>
    </row>
    <row r="654" spans="1:108">
      <c r="A654" s="55"/>
      <c r="B654" s="323"/>
      <c r="C654" s="56"/>
      <c r="D654" s="326"/>
      <c r="E654" s="314"/>
      <c r="F654" s="314"/>
      <c r="G654" s="238"/>
      <c r="H654" s="238" t="s">
        <v>908</v>
      </c>
      <c r="I654" s="238"/>
      <c r="J654" s="238"/>
      <c r="K654" s="65"/>
      <c r="L654" s="65"/>
      <c r="M654" s="65"/>
      <c r="N654" s="65"/>
      <c r="O654" s="65"/>
      <c r="P654" s="65"/>
      <c r="Q654" s="65"/>
      <c r="R654" s="65"/>
      <c r="S654" s="65"/>
      <c r="T654" s="65"/>
      <c r="U654" s="65"/>
      <c r="V654" s="65"/>
      <c r="W654" s="65"/>
      <c r="X654" s="66">
        <f t="shared" ref="X654:CF654" si="34">COUNTA(X540:X640)-COUNTIF(X540:X640,".")</f>
        <v>8</v>
      </c>
      <c r="Y654" s="66">
        <f t="shared" si="34"/>
        <v>8</v>
      </c>
      <c r="Z654" s="66">
        <f t="shared" si="34"/>
        <v>7</v>
      </c>
      <c r="AA654" s="66">
        <f t="shared" si="34"/>
        <v>8</v>
      </c>
      <c r="AB654" s="66">
        <f t="shared" si="34"/>
        <v>1</v>
      </c>
      <c r="AC654" s="66">
        <f t="shared" si="34"/>
        <v>1</v>
      </c>
      <c r="AD654" s="66">
        <f t="shared" si="34"/>
        <v>1</v>
      </c>
      <c r="AE654" s="66">
        <f t="shared" si="34"/>
        <v>1</v>
      </c>
      <c r="AF654" s="66">
        <f t="shared" si="34"/>
        <v>2</v>
      </c>
      <c r="AG654" s="66">
        <f t="shared" si="34"/>
        <v>1</v>
      </c>
      <c r="AH654" s="66">
        <f t="shared" si="34"/>
        <v>1</v>
      </c>
      <c r="AI654" s="66">
        <f t="shared" si="34"/>
        <v>2</v>
      </c>
      <c r="AJ654" s="66">
        <f t="shared" si="34"/>
        <v>1</v>
      </c>
      <c r="AK654" s="66">
        <f t="shared" si="34"/>
        <v>2</v>
      </c>
      <c r="AL654" s="66">
        <f t="shared" si="34"/>
        <v>2</v>
      </c>
      <c r="AM654" s="66">
        <f t="shared" si="34"/>
        <v>1</v>
      </c>
      <c r="AN654" s="66">
        <f t="shared" si="34"/>
        <v>2</v>
      </c>
      <c r="AO654" s="66">
        <f t="shared" si="34"/>
        <v>0</v>
      </c>
      <c r="AP654" s="66">
        <f t="shared" si="34"/>
        <v>2</v>
      </c>
      <c r="AQ654" s="66">
        <f t="shared" si="34"/>
        <v>1</v>
      </c>
      <c r="AR654" s="66">
        <f t="shared" si="34"/>
        <v>1</v>
      </c>
      <c r="AS654" s="66">
        <f t="shared" si="34"/>
        <v>2</v>
      </c>
      <c r="AT654" s="66">
        <f t="shared" si="34"/>
        <v>4</v>
      </c>
      <c r="AU654" s="66">
        <f t="shared" si="34"/>
        <v>1</v>
      </c>
      <c r="AV654" s="66">
        <f t="shared" si="34"/>
        <v>1</v>
      </c>
      <c r="AW654" s="66">
        <f t="shared" si="34"/>
        <v>2</v>
      </c>
      <c r="AX654" s="66">
        <f t="shared" si="34"/>
        <v>1</v>
      </c>
      <c r="AY654" s="66">
        <f t="shared" si="34"/>
        <v>2</v>
      </c>
      <c r="AZ654" s="66">
        <f t="shared" si="34"/>
        <v>1</v>
      </c>
      <c r="BA654" s="66">
        <f t="shared" si="34"/>
        <v>1</v>
      </c>
      <c r="BB654" s="66">
        <f t="shared" si="34"/>
        <v>2</v>
      </c>
      <c r="BC654" s="66">
        <f t="shared" si="34"/>
        <v>1</v>
      </c>
      <c r="BD654" s="66">
        <f t="shared" si="34"/>
        <v>1</v>
      </c>
      <c r="BE654" s="66">
        <f t="shared" si="34"/>
        <v>2</v>
      </c>
      <c r="BF654" s="66">
        <f t="shared" si="34"/>
        <v>0</v>
      </c>
      <c r="BG654" s="66">
        <f t="shared" si="34"/>
        <v>0</v>
      </c>
      <c r="BH654" s="66">
        <f t="shared" si="34"/>
        <v>0</v>
      </c>
      <c r="BI654" s="66">
        <f t="shared" si="34"/>
        <v>0</v>
      </c>
      <c r="BJ654" s="66">
        <f t="shared" si="34"/>
        <v>0</v>
      </c>
      <c r="BK654" s="66">
        <f t="shared" si="34"/>
        <v>0</v>
      </c>
      <c r="BL654" s="66">
        <f t="shared" si="34"/>
        <v>0</v>
      </c>
      <c r="BM654" s="66">
        <f t="shared" si="34"/>
        <v>0</v>
      </c>
      <c r="BN654" s="66">
        <f t="shared" si="34"/>
        <v>0</v>
      </c>
      <c r="BO654" s="66">
        <f t="shared" si="34"/>
        <v>0</v>
      </c>
      <c r="BP654" s="66">
        <f t="shared" si="34"/>
        <v>0</v>
      </c>
      <c r="BQ654" s="66">
        <f t="shared" si="34"/>
        <v>0</v>
      </c>
      <c r="BR654" s="66">
        <f t="shared" si="34"/>
        <v>0</v>
      </c>
      <c r="BS654" s="66">
        <f t="shared" si="34"/>
        <v>0</v>
      </c>
      <c r="BT654" s="66">
        <f t="shared" si="34"/>
        <v>0</v>
      </c>
      <c r="BU654" s="66">
        <f t="shared" si="34"/>
        <v>0</v>
      </c>
      <c r="BV654" s="66">
        <f t="shared" si="34"/>
        <v>0</v>
      </c>
      <c r="BW654" s="66">
        <f t="shared" si="34"/>
        <v>0</v>
      </c>
      <c r="BX654" s="66">
        <f t="shared" si="34"/>
        <v>0</v>
      </c>
      <c r="BY654" s="66">
        <f t="shared" si="34"/>
        <v>0</v>
      </c>
      <c r="BZ654" s="66">
        <f t="shared" si="34"/>
        <v>0</v>
      </c>
      <c r="CA654" s="66">
        <f t="shared" si="34"/>
        <v>0</v>
      </c>
      <c r="CB654" s="66">
        <f t="shared" si="34"/>
        <v>0</v>
      </c>
      <c r="CC654" s="66">
        <f t="shared" si="34"/>
        <v>0</v>
      </c>
      <c r="CD654" s="66">
        <f t="shared" si="34"/>
        <v>0</v>
      </c>
      <c r="CE654" s="66">
        <f t="shared" si="34"/>
        <v>0</v>
      </c>
      <c r="CF654" s="66">
        <f t="shared" si="34"/>
        <v>0</v>
      </c>
      <c r="CG654" s="66"/>
      <c r="CH654" s="66"/>
      <c r="CI654" s="66"/>
      <c r="CJ654" s="66"/>
      <c r="CK654" s="66"/>
      <c r="CL654" s="66"/>
      <c r="CM654" s="66">
        <f t="shared" ref="CM654:DD654" si="35">COUNTA(CM540:CM640)-COUNTIF(CM540:CM640,".")</f>
        <v>0</v>
      </c>
      <c r="CN654" s="66">
        <f t="shared" si="35"/>
        <v>0</v>
      </c>
      <c r="CO654" s="66">
        <f t="shared" si="35"/>
        <v>0</v>
      </c>
      <c r="CP654" s="66">
        <f t="shared" si="35"/>
        <v>0</v>
      </c>
      <c r="CQ654" s="66">
        <f t="shared" si="35"/>
        <v>0</v>
      </c>
      <c r="CR654" s="66">
        <f t="shared" si="35"/>
        <v>0</v>
      </c>
      <c r="CS654" s="66">
        <f t="shared" si="35"/>
        <v>0</v>
      </c>
      <c r="CT654" s="66">
        <f t="shared" si="35"/>
        <v>0</v>
      </c>
      <c r="CU654" s="66">
        <f t="shared" si="35"/>
        <v>0</v>
      </c>
      <c r="CV654" s="66">
        <f t="shared" si="35"/>
        <v>0</v>
      </c>
      <c r="CW654" s="66">
        <f t="shared" si="35"/>
        <v>0</v>
      </c>
      <c r="CX654" s="66">
        <f t="shared" si="35"/>
        <v>0</v>
      </c>
      <c r="CY654" s="66">
        <f t="shared" si="35"/>
        <v>0</v>
      </c>
      <c r="CZ654" s="66">
        <f t="shared" si="35"/>
        <v>0</v>
      </c>
      <c r="DA654" s="66">
        <f t="shared" si="35"/>
        <v>0</v>
      </c>
      <c r="DB654" s="66">
        <f t="shared" si="35"/>
        <v>0</v>
      </c>
      <c r="DC654" s="66">
        <f t="shared" si="35"/>
        <v>0</v>
      </c>
      <c r="DD654" s="66">
        <f t="shared" si="35"/>
        <v>0</v>
      </c>
    </row>
    <row r="655" spans="1:108">
      <c r="A655" s="55"/>
      <c r="B655" s="323"/>
      <c r="C655" s="56"/>
      <c r="D655" s="1"/>
      <c r="E655" s="314"/>
      <c r="F655" s="314"/>
      <c r="G655" s="57"/>
      <c r="H655" s="58"/>
      <c r="I655" s="58"/>
      <c r="J655" s="58"/>
      <c r="K655" s="67"/>
      <c r="L655" s="67"/>
      <c r="M655" s="67"/>
      <c r="N655" s="67"/>
      <c r="O655" s="67"/>
      <c r="P655" s="67"/>
      <c r="Q655" s="67"/>
      <c r="R655" s="67"/>
      <c r="S655" s="67"/>
      <c r="T655" s="67"/>
      <c r="U655" s="67"/>
      <c r="V655" s="67"/>
      <c r="W655" s="67"/>
      <c r="X655" s="41"/>
      <c r="Y655" s="41"/>
      <c r="Z655" s="41"/>
      <c r="AA655" s="41"/>
      <c r="AB655" s="41"/>
      <c r="AC655" s="41"/>
      <c r="AD655" s="41"/>
      <c r="AE655" s="41"/>
      <c r="AF655" s="41"/>
      <c r="AG655" s="41"/>
      <c r="AH655" s="41"/>
      <c r="AI655" s="41"/>
      <c r="AJ655" s="41"/>
      <c r="AK655" s="41"/>
      <c r="AL655" s="41"/>
      <c r="AM655" s="41"/>
      <c r="AN655" s="41"/>
      <c r="AO655" s="41"/>
      <c r="AP655" s="41"/>
      <c r="AQ655" s="41"/>
      <c r="AR655" s="41"/>
      <c r="AS655" s="41"/>
      <c r="AT655" s="41"/>
      <c r="AU655" s="41"/>
      <c r="AV655" s="41"/>
      <c r="AW655" s="41"/>
      <c r="AX655" s="41"/>
      <c r="AY655" s="41"/>
      <c r="AZ655" s="41"/>
      <c r="BA655" s="41"/>
      <c r="BB655" s="41"/>
      <c r="BC655" s="41"/>
      <c r="BD655" s="41"/>
      <c r="BE655" s="41"/>
    </row>
    <row r="656" spans="1:108">
      <c r="A656" s="55"/>
      <c r="B656" s="323"/>
      <c r="C656" s="59"/>
      <c r="D656" s="324" t="s">
        <v>909</v>
      </c>
      <c r="E656" s="56"/>
      <c r="F656" s="314"/>
      <c r="G656" s="60"/>
      <c r="H656" s="61" t="s">
        <v>910</v>
      </c>
      <c r="I656" s="60"/>
      <c r="J656" s="79"/>
      <c r="K656" s="64"/>
      <c r="L656" s="64"/>
      <c r="M656" s="64"/>
      <c r="N656" s="64"/>
      <c r="O656" s="64"/>
      <c r="P656" s="64"/>
      <c r="Q656" s="64"/>
      <c r="R656" s="64"/>
      <c r="S656" s="64"/>
      <c r="T656" s="64"/>
      <c r="U656" s="64"/>
      <c r="V656" s="64"/>
      <c r="W656" s="64"/>
      <c r="X656" s="148">
        <f t="shared" ref="X656:BE656" si="36">COUNTIF(X6:X640,"ĐTT")</f>
        <v>6</v>
      </c>
      <c r="Y656" s="148">
        <f t="shared" si="36"/>
        <v>6</v>
      </c>
      <c r="Z656" s="148">
        <f t="shared" si="36"/>
        <v>6</v>
      </c>
      <c r="AA656" s="148">
        <f t="shared" si="36"/>
        <v>6</v>
      </c>
      <c r="AB656" s="148">
        <f t="shared" si="36"/>
        <v>0</v>
      </c>
      <c r="AC656" s="148">
        <f t="shared" si="36"/>
        <v>0</v>
      </c>
      <c r="AD656" s="148">
        <f t="shared" si="36"/>
        <v>0</v>
      </c>
      <c r="AE656" s="148">
        <f t="shared" si="36"/>
        <v>0</v>
      </c>
      <c r="AF656" s="148">
        <f t="shared" si="36"/>
        <v>0</v>
      </c>
      <c r="AG656" s="148">
        <f t="shared" si="36"/>
        <v>0</v>
      </c>
      <c r="AH656" s="148">
        <f t="shared" si="36"/>
        <v>0</v>
      </c>
      <c r="AI656" s="148">
        <f t="shared" si="36"/>
        <v>0</v>
      </c>
      <c r="AJ656" s="148">
        <f t="shared" si="36"/>
        <v>0</v>
      </c>
      <c r="AK656" s="148">
        <f t="shared" si="36"/>
        <v>0</v>
      </c>
      <c r="AL656" s="148">
        <f t="shared" si="36"/>
        <v>0</v>
      </c>
      <c r="AM656" s="148">
        <f t="shared" si="36"/>
        <v>0</v>
      </c>
      <c r="AN656" s="148">
        <f t="shared" si="36"/>
        <v>0</v>
      </c>
      <c r="AO656" s="148">
        <f t="shared" si="36"/>
        <v>0</v>
      </c>
      <c r="AP656" s="148">
        <f t="shared" si="36"/>
        <v>0</v>
      </c>
      <c r="AQ656" s="148">
        <f t="shared" si="36"/>
        <v>0</v>
      </c>
      <c r="AR656" s="148">
        <f t="shared" si="36"/>
        <v>0</v>
      </c>
      <c r="AS656" s="148">
        <f t="shared" si="36"/>
        <v>0</v>
      </c>
      <c r="AT656" s="148">
        <f t="shared" si="36"/>
        <v>0</v>
      </c>
      <c r="AU656" s="148">
        <f t="shared" si="36"/>
        <v>0</v>
      </c>
      <c r="AV656" s="148">
        <f t="shared" si="36"/>
        <v>0</v>
      </c>
      <c r="AW656" s="148">
        <f t="shared" si="36"/>
        <v>0</v>
      </c>
      <c r="AX656" s="148">
        <f t="shared" si="36"/>
        <v>0</v>
      </c>
      <c r="AY656" s="148">
        <f t="shared" si="36"/>
        <v>0</v>
      </c>
      <c r="AZ656" s="148">
        <f t="shared" si="36"/>
        <v>0</v>
      </c>
      <c r="BA656" s="148">
        <f t="shared" si="36"/>
        <v>0</v>
      </c>
      <c r="BB656" s="148">
        <f t="shared" si="36"/>
        <v>0</v>
      </c>
      <c r="BC656" s="148">
        <f t="shared" si="36"/>
        <v>0</v>
      </c>
      <c r="BD656" s="148">
        <f t="shared" si="36"/>
        <v>0</v>
      </c>
      <c r="BE656" s="148">
        <f t="shared" si="36"/>
        <v>0</v>
      </c>
    </row>
    <row r="657" spans="1:109">
      <c r="A657" s="55"/>
      <c r="B657" s="323"/>
      <c r="C657" s="59"/>
      <c r="D657" s="327"/>
      <c r="E657" s="56"/>
      <c r="F657" s="314"/>
      <c r="G657" s="60"/>
      <c r="H657" s="61" t="s">
        <v>911</v>
      </c>
      <c r="I657" s="60"/>
      <c r="J657" s="79"/>
      <c r="K657" s="64"/>
      <c r="L657" s="64"/>
      <c r="M657" s="64"/>
      <c r="N657" s="64"/>
      <c r="O657" s="64"/>
      <c r="P657" s="64"/>
      <c r="Q657" s="64"/>
      <c r="R657" s="64"/>
      <c r="S657" s="64"/>
      <c r="T657" s="64"/>
      <c r="U657" s="64"/>
      <c r="V657" s="64"/>
      <c r="W657" s="64"/>
      <c r="X657" s="148">
        <f t="shared" ref="X657:BE657" si="37">COUNTIF(X7:X641,"TDS")</f>
        <v>1</v>
      </c>
      <c r="Y657" s="148">
        <f t="shared" si="37"/>
        <v>1</v>
      </c>
      <c r="Z657" s="148">
        <f t="shared" si="37"/>
        <v>1</v>
      </c>
      <c r="AA657" s="148">
        <f t="shared" si="37"/>
        <v>1</v>
      </c>
      <c r="AB657" s="148">
        <f t="shared" si="37"/>
        <v>0</v>
      </c>
      <c r="AC657" s="148">
        <f t="shared" si="37"/>
        <v>0</v>
      </c>
      <c r="AD657" s="148">
        <f t="shared" si="37"/>
        <v>0</v>
      </c>
      <c r="AE657" s="148">
        <f t="shared" si="37"/>
        <v>0</v>
      </c>
      <c r="AF657" s="148">
        <f t="shared" si="37"/>
        <v>0</v>
      </c>
      <c r="AG657" s="148">
        <f t="shared" si="37"/>
        <v>0</v>
      </c>
      <c r="AH657" s="148">
        <f t="shared" si="37"/>
        <v>0</v>
      </c>
      <c r="AI657" s="148">
        <f t="shared" si="37"/>
        <v>0</v>
      </c>
      <c r="AJ657" s="148">
        <f t="shared" si="37"/>
        <v>0</v>
      </c>
      <c r="AK657" s="148">
        <f t="shared" si="37"/>
        <v>0</v>
      </c>
      <c r="AL657" s="148">
        <f t="shared" si="37"/>
        <v>0</v>
      </c>
      <c r="AM657" s="148">
        <f t="shared" si="37"/>
        <v>0</v>
      </c>
      <c r="AN657" s="148">
        <f t="shared" si="37"/>
        <v>1</v>
      </c>
      <c r="AO657" s="148">
        <f t="shared" si="37"/>
        <v>1</v>
      </c>
      <c r="AP657" s="148">
        <f t="shared" si="37"/>
        <v>1</v>
      </c>
      <c r="AQ657" s="148">
        <f t="shared" si="37"/>
        <v>1</v>
      </c>
      <c r="AR657" s="148">
        <f t="shared" si="37"/>
        <v>1</v>
      </c>
      <c r="AS657" s="148">
        <f t="shared" si="37"/>
        <v>1</v>
      </c>
      <c r="AT657" s="148">
        <f t="shared" si="37"/>
        <v>0</v>
      </c>
      <c r="AU657" s="148">
        <f t="shared" si="37"/>
        <v>0</v>
      </c>
      <c r="AV657" s="148">
        <f t="shared" si="37"/>
        <v>0</v>
      </c>
      <c r="AW657" s="148">
        <f t="shared" si="37"/>
        <v>0</v>
      </c>
      <c r="AX657" s="148">
        <f t="shared" si="37"/>
        <v>0</v>
      </c>
      <c r="AY657" s="148">
        <f t="shared" si="37"/>
        <v>0</v>
      </c>
      <c r="AZ657" s="148">
        <f t="shared" si="37"/>
        <v>0</v>
      </c>
      <c r="BA657" s="148">
        <f t="shared" si="37"/>
        <v>0</v>
      </c>
      <c r="BB657" s="148">
        <f t="shared" si="37"/>
        <v>0</v>
      </c>
      <c r="BC657" s="148">
        <f t="shared" si="37"/>
        <v>0</v>
      </c>
      <c r="BD657" s="148">
        <f t="shared" si="37"/>
        <v>0</v>
      </c>
      <c r="BE657" s="148">
        <f t="shared" si="37"/>
        <v>0</v>
      </c>
    </row>
    <row r="658" spans="1:109">
      <c r="A658" s="55"/>
      <c r="B658" s="323"/>
      <c r="C658" s="59"/>
      <c r="D658" s="327"/>
      <c r="E658" s="56"/>
      <c r="F658" s="314"/>
      <c r="G658" s="60"/>
      <c r="H658" s="61" t="s">
        <v>912</v>
      </c>
      <c r="I658" s="60"/>
      <c r="J658" s="79"/>
      <c r="K658" s="64"/>
      <c r="L658" s="64"/>
      <c r="M658" s="64"/>
      <c r="N658" s="64"/>
      <c r="O658" s="64"/>
      <c r="P658" s="64"/>
      <c r="Q658" s="64"/>
      <c r="R658" s="64"/>
      <c r="S658" s="64"/>
      <c r="T658" s="64"/>
      <c r="U658" s="64"/>
      <c r="V658" s="64"/>
      <c r="W658" s="64"/>
      <c r="X658" s="149">
        <f t="shared" ref="X658:BE658" si="38">COUNTIF(X8:X642,"HĐG")+COUNTIF(X8:X642,"HĐH-HĐG")</f>
        <v>12</v>
      </c>
      <c r="Y658" s="149">
        <f t="shared" si="38"/>
        <v>11</v>
      </c>
      <c r="Z658" s="149">
        <f t="shared" si="38"/>
        <v>12</v>
      </c>
      <c r="AA658" s="149">
        <f t="shared" si="38"/>
        <v>12</v>
      </c>
      <c r="AB658" s="149">
        <f t="shared" si="38"/>
        <v>1</v>
      </c>
      <c r="AC658" s="149">
        <f t="shared" si="38"/>
        <v>1</v>
      </c>
      <c r="AD658" s="149">
        <f t="shared" si="38"/>
        <v>0</v>
      </c>
      <c r="AE658" s="149">
        <f t="shared" si="38"/>
        <v>1</v>
      </c>
      <c r="AF658" s="149">
        <f t="shared" si="38"/>
        <v>1</v>
      </c>
      <c r="AG658" s="149">
        <f t="shared" si="38"/>
        <v>2</v>
      </c>
      <c r="AH658" s="149">
        <f t="shared" si="38"/>
        <v>3</v>
      </c>
      <c r="AI658" s="149">
        <f t="shared" si="38"/>
        <v>1</v>
      </c>
      <c r="AJ658" s="149">
        <f t="shared" si="38"/>
        <v>1</v>
      </c>
      <c r="AK658" s="149">
        <f t="shared" si="38"/>
        <v>2</v>
      </c>
      <c r="AL658" s="149">
        <f t="shared" si="38"/>
        <v>2</v>
      </c>
      <c r="AM658" s="149">
        <f t="shared" si="38"/>
        <v>1</v>
      </c>
      <c r="AN658" s="149">
        <f t="shared" si="38"/>
        <v>2</v>
      </c>
      <c r="AO658" s="149">
        <f t="shared" si="38"/>
        <v>2</v>
      </c>
      <c r="AP658" s="149">
        <f t="shared" si="38"/>
        <v>2</v>
      </c>
      <c r="AQ658" s="149">
        <f t="shared" si="38"/>
        <v>1</v>
      </c>
      <c r="AR658" s="149">
        <f t="shared" si="38"/>
        <v>2</v>
      </c>
      <c r="AS658" s="149">
        <f t="shared" si="38"/>
        <v>2</v>
      </c>
      <c r="AT658" s="149">
        <f t="shared" si="38"/>
        <v>4</v>
      </c>
      <c r="AU658" s="149">
        <f t="shared" si="38"/>
        <v>3</v>
      </c>
      <c r="AV658" s="149">
        <f t="shared" si="38"/>
        <v>2</v>
      </c>
      <c r="AW658" s="149">
        <f t="shared" si="38"/>
        <v>1</v>
      </c>
      <c r="AX658" s="149">
        <f t="shared" si="38"/>
        <v>1</v>
      </c>
      <c r="AY658" s="149">
        <f t="shared" si="38"/>
        <v>1</v>
      </c>
      <c r="AZ658" s="149">
        <f t="shared" si="38"/>
        <v>3</v>
      </c>
      <c r="BA658" s="149">
        <f t="shared" si="38"/>
        <v>2</v>
      </c>
      <c r="BB658" s="149">
        <f t="shared" si="38"/>
        <v>4</v>
      </c>
      <c r="BC658" s="149">
        <f t="shared" si="38"/>
        <v>0</v>
      </c>
      <c r="BD658" s="149">
        <f t="shared" si="38"/>
        <v>2</v>
      </c>
      <c r="BE658" s="149">
        <f t="shared" si="38"/>
        <v>0</v>
      </c>
    </row>
    <row r="659" spans="1:109">
      <c r="A659" s="55"/>
      <c r="B659" s="323"/>
      <c r="C659" s="59"/>
      <c r="D659" s="327"/>
      <c r="E659" s="56"/>
      <c r="F659" s="314"/>
      <c r="G659" s="60"/>
      <c r="H659" s="61" t="s">
        <v>913</v>
      </c>
      <c r="I659" s="60"/>
      <c r="J659" s="79"/>
      <c r="K659" s="64"/>
      <c r="L659" s="64"/>
      <c r="M659" s="64"/>
      <c r="N659" s="64"/>
      <c r="O659" s="64"/>
      <c r="P659" s="64"/>
      <c r="Q659" s="64"/>
      <c r="R659" s="64"/>
      <c r="S659" s="64"/>
      <c r="T659" s="64"/>
      <c r="U659" s="64"/>
      <c r="V659" s="64"/>
      <c r="W659" s="64"/>
      <c r="X659" s="148">
        <f t="shared" ref="X659:CF659" si="39">COUNTIF(X9:X643,"HĐNT")+COUNTIF(X9:X643,"HĐH-HĐNT")</f>
        <v>1</v>
      </c>
      <c r="Y659" s="148">
        <f t="shared" si="39"/>
        <v>1</v>
      </c>
      <c r="Z659" s="148">
        <f t="shared" si="39"/>
        <v>1</v>
      </c>
      <c r="AA659" s="148">
        <f t="shared" si="39"/>
        <v>1</v>
      </c>
      <c r="AB659" s="148">
        <f t="shared" si="39"/>
        <v>1</v>
      </c>
      <c r="AC659" s="148">
        <f t="shared" si="39"/>
        <v>1</v>
      </c>
      <c r="AD659" s="148">
        <f t="shared" si="39"/>
        <v>1</v>
      </c>
      <c r="AE659" s="148">
        <f t="shared" si="39"/>
        <v>1</v>
      </c>
      <c r="AF659" s="148">
        <f t="shared" si="39"/>
        <v>1</v>
      </c>
      <c r="AG659" s="148">
        <f t="shared" si="39"/>
        <v>0</v>
      </c>
      <c r="AH659" s="148">
        <f t="shared" si="39"/>
        <v>1</v>
      </c>
      <c r="AI659" s="148">
        <f t="shared" si="39"/>
        <v>1</v>
      </c>
      <c r="AJ659" s="148">
        <f t="shared" si="39"/>
        <v>0</v>
      </c>
      <c r="AK659" s="148">
        <f t="shared" si="39"/>
        <v>1</v>
      </c>
      <c r="AL659" s="148">
        <f t="shared" si="39"/>
        <v>1</v>
      </c>
      <c r="AM659" s="148">
        <f t="shared" si="39"/>
        <v>0</v>
      </c>
      <c r="AN659" s="148">
        <f t="shared" si="39"/>
        <v>1</v>
      </c>
      <c r="AO659" s="148">
        <f t="shared" si="39"/>
        <v>0</v>
      </c>
      <c r="AP659" s="148">
        <f t="shared" si="39"/>
        <v>2</v>
      </c>
      <c r="AQ659" s="148">
        <f t="shared" si="39"/>
        <v>1</v>
      </c>
      <c r="AR659" s="148">
        <f t="shared" si="39"/>
        <v>1</v>
      </c>
      <c r="AS659" s="148">
        <f t="shared" si="39"/>
        <v>0</v>
      </c>
      <c r="AT659" s="148">
        <f t="shared" si="39"/>
        <v>2</v>
      </c>
      <c r="AU659" s="148">
        <f t="shared" si="39"/>
        <v>0</v>
      </c>
      <c r="AV659" s="148">
        <f t="shared" si="39"/>
        <v>1</v>
      </c>
      <c r="AW659" s="148">
        <f t="shared" si="39"/>
        <v>1</v>
      </c>
      <c r="AX659" s="148">
        <f t="shared" si="39"/>
        <v>1</v>
      </c>
      <c r="AY659" s="148">
        <f t="shared" si="39"/>
        <v>1</v>
      </c>
      <c r="AZ659" s="148">
        <f t="shared" si="39"/>
        <v>0</v>
      </c>
      <c r="BA659" s="148">
        <f t="shared" si="39"/>
        <v>1</v>
      </c>
      <c r="BB659" s="148">
        <f t="shared" si="39"/>
        <v>0</v>
      </c>
      <c r="BC659" s="148">
        <f t="shared" si="39"/>
        <v>1</v>
      </c>
      <c r="BD659" s="148">
        <f t="shared" si="39"/>
        <v>1</v>
      </c>
      <c r="BE659" s="148">
        <f t="shared" si="39"/>
        <v>0</v>
      </c>
      <c r="BF659" s="148">
        <f t="shared" si="39"/>
        <v>0</v>
      </c>
      <c r="BG659" s="148">
        <f t="shared" si="39"/>
        <v>0</v>
      </c>
      <c r="BH659" s="148">
        <f t="shared" si="39"/>
        <v>0</v>
      </c>
      <c r="BI659" s="148">
        <f t="shared" si="39"/>
        <v>0</v>
      </c>
      <c r="BJ659" s="148">
        <f t="shared" si="39"/>
        <v>0</v>
      </c>
      <c r="BK659" s="148">
        <f t="shared" si="39"/>
        <v>0</v>
      </c>
      <c r="BL659" s="148">
        <f t="shared" si="39"/>
        <v>0</v>
      </c>
      <c r="BM659" s="148">
        <f t="shared" si="39"/>
        <v>0</v>
      </c>
      <c r="BN659" s="148">
        <f t="shared" si="39"/>
        <v>0</v>
      </c>
      <c r="BO659" s="148">
        <f t="shared" si="39"/>
        <v>0</v>
      </c>
      <c r="BP659" s="148">
        <f t="shared" si="39"/>
        <v>0</v>
      </c>
      <c r="BQ659" s="148">
        <f t="shared" si="39"/>
        <v>0</v>
      </c>
      <c r="BR659" s="148">
        <f t="shared" si="39"/>
        <v>0</v>
      </c>
      <c r="BS659" s="148">
        <f t="shared" si="39"/>
        <v>0</v>
      </c>
      <c r="BT659" s="148">
        <f t="shared" si="39"/>
        <v>0</v>
      </c>
      <c r="BU659" s="148">
        <f t="shared" si="39"/>
        <v>0</v>
      </c>
      <c r="BV659" s="148">
        <f t="shared" si="39"/>
        <v>0</v>
      </c>
      <c r="BW659" s="148">
        <f t="shared" si="39"/>
        <v>0</v>
      </c>
      <c r="BX659" s="148">
        <f t="shared" si="39"/>
        <v>0</v>
      </c>
      <c r="BY659" s="148">
        <f t="shared" si="39"/>
        <v>0</v>
      </c>
      <c r="BZ659" s="148">
        <f t="shared" si="39"/>
        <v>0</v>
      </c>
      <c r="CA659" s="148">
        <f t="shared" si="39"/>
        <v>0</v>
      </c>
      <c r="CB659" s="148">
        <f t="shared" si="39"/>
        <v>0</v>
      </c>
      <c r="CC659" s="148">
        <f t="shared" si="39"/>
        <v>0</v>
      </c>
      <c r="CD659" s="148">
        <f t="shared" si="39"/>
        <v>0</v>
      </c>
      <c r="CE659" s="148">
        <f t="shared" si="39"/>
        <v>0</v>
      </c>
      <c r="CF659" s="148">
        <f t="shared" si="39"/>
        <v>0</v>
      </c>
      <c r="CG659" s="148"/>
      <c r="CH659" s="148"/>
      <c r="CI659" s="148"/>
      <c r="CJ659" s="148"/>
      <c r="CK659" s="148"/>
      <c r="CL659" s="148"/>
      <c r="CM659" s="148">
        <f t="shared" ref="CM659:DD659" si="40">COUNTIF(CM9:CM643,"HĐNT")+COUNTIF(CM9:CM643,"HĐH-HĐNT")</f>
        <v>0</v>
      </c>
      <c r="CN659" s="148">
        <f t="shared" si="40"/>
        <v>0</v>
      </c>
      <c r="CO659" s="148">
        <f t="shared" si="40"/>
        <v>0</v>
      </c>
      <c r="CP659" s="148">
        <f t="shared" si="40"/>
        <v>0</v>
      </c>
      <c r="CQ659" s="148">
        <f t="shared" si="40"/>
        <v>0</v>
      </c>
      <c r="CR659" s="148">
        <f t="shared" si="40"/>
        <v>0</v>
      </c>
      <c r="CS659" s="148">
        <f t="shared" si="40"/>
        <v>0</v>
      </c>
      <c r="CT659" s="148">
        <f t="shared" si="40"/>
        <v>0</v>
      </c>
      <c r="CU659" s="148">
        <f t="shared" si="40"/>
        <v>0</v>
      </c>
      <c r="CV659" s="148">
        <f t="shared" si="40"/>
        <v>0</v>
      </c>
      <c r="CW659" s="148">
        <f t="shared" si="40"/>
        <v>0</v>
      </c>
      <c r="CX659" s="148">
        <f t="shared" si="40"/>
        <v>0</v>
      </c>
      <c r="CY659" s="148">
        <f t="shared" si="40"/>
        <v>0</v>
      </c>
      <c r="CZ659" s="148">
        <f t="shared" si="40"/>
        <v>0</v>
      </c>
      <c r="DA659" s="148">
        <f t="shared" si="40"/>
        <v>0</v>
      </c>
      <c r="DB659" s="148">
        <f t="shared" si="40"/>
        <v>0</v>
      </c>
      <c r="DC659" s="148">
        <f t="shared" si="40"/>
        <v>0</v>
      </c>
      <c r="DD659" s="148">
        <f t="shared" si="40"/>
        <v>0</v>
      </c>
    </row>
    <row r="660" spans="1:109">
      <c r="A660" s="55"/>
      <c r="B660" s="323"/>
      <c r="C660" s="59"/>
      <c r="D660" s="327"/>
      <c r="E660" s="56"/>
      <c r="F660" s="314"/>
      <c r="G660" s="60"/>
      <c r="H660" s="61" t="s">
        <v>914</v>
      </c>
      <c r="I660" s="60"/>
      <c r="J660" s="79"/>
      <c r="K660" s="64"/>
      <c r="L660" s="64"/>
      <c r="M660" s="64"/>
      <c r="N660" s="64"/>
      <c r="O660" s="64"/>
      <c r="P660" s="64"/>
      <c r="Q660" s="64"/>
      <c r="R660" s="64"/>
      <c r="S660" s="64"/>
      <c r="T660" s="64"/>
      <c r="U660" s="64"/>
      <c r="V660" s="64"/>
      <c r="W660" s="64"/>
      <c r="X660" s="148">
        <f t="shared" ref="X660:BE660" si="41">COUNTIF(X10:X644,"VSAN")</f>
        <v>8</v>
      </c>
      <c r="Y660" s="148">
        <f t="shared" si="41"/>
        <v>8</v>
      </c>
      <c r="Z660" s="148">
        <f t="shared" si="41"/>
        <v>8</v>
      </c>
      <c r="AA660" s="148">
        <f t="shared" si="41"/>
        <v>8</v>
      </c>
      <c r="AB660" s="148">
        <f t="shared" si="41"/>
        <v>0</v>
      </c>
      <c r="AC660" s="148">
        <f t="shared" si="41"/>
        <v>0</v>
      </c>
      <c r="AD660" s="148">
        <f t="shared" si="41"/>
        <v>0</v>
      </c>
      <c r="AE660" s="148">
        <f t="shared" si="41"/>
        <v>0</v>
      </c>
      <c r="AF660" s="148">
        <f t="shared" si="41"/>
        <v>0</v>
      </c>
      <c r="AG660" s="148">
        <f t="shared" si="41"/>
        <v>0</v>
      </c>
      <c r="AH660" s="148">
        <f t="shared" si="41"/>
        <v>0</v>
      </c>
      <c r="AI660" s="148">
        <f t="shared" si="41"/>
        <v>0</v>
      </c>
      <c r="AJ660" s="148">
        <f t="shared" si="41"/>
        <v>0</v>
      </c>
      <c r="AK660" s="148">
        <f t="shared" si="41"/>
        <v>0</v>
      </c>
      <c r="AL660" s="148">
        <f t="shared" si="41"/>
        <v>0</v>
      </c>
      <c r="AM660" s="148">
        <f t="shared" si="41"/>
        <v>0</v>
      </c>
      <c r="AN660" s="148">
        <f t="shared" si="41"/>
        <v>0</v>
      </c>
      <c r="AO660" s="148">
        <f t="shared" si="41"/>
        <v>0</v>
      </c>
      <c r="AP660" s="148">
        <f t="shared" si="41"/>
        <v>0</v>
      </c>
      <c r="AQ660" s="148">
        <f t="shared" si="41"/>
        <v>0</v>
      </c>
      <c r="AR660" s="148">
        <f t="shared" si="41"/>
        <v>0</v>
      </c>
      <c r="AS660" s="148">
        <f t="shared" si="41"/>
        <v>0</v>
      </c>
      <c r="AT660" s="148">
        <f t="shared" si="41"/>
        <v>0</v>
      </c>
      <c r="AU660" s="148">
        <f t="shared" si="41"/>
        <v>0</v>
      </c>
      <c r="AV660" s="148">
        <f t="shared" si="41"/>
        <v>0</v>
      </c>
      <c r="AW660" s="148">
        <f t="shared" si="41"/>
        <v>0</v>
      </c>
      <c r="AX660" s="148">
        <f t="shared" si="41"/>
        <v>0</v>
      </c>
      <c r="AY660" s="148">
        <f t="shared" si="41"/>
        <v>0</v>
      </c>
      <c r="AZ660" s="148">
        <f t="shared" si="41"/>
        <v>0</v>
      </c>
      <c r="BA660" s="148">
        <f t="shared" si="41"/>
        <v>0</v>
      </c>
      <c r="BB660" s="148">
        <f t="shared" si="41"/>
        <v>0</v>
      </c>
      <c r="BC660" s="148">
        <f t="shared" si="41"/>
        <v>0</v>
      </c>
      <c r="BD660" s="148">
        <f t="shared" si="41"/>
        <v>0</v>
      </c>
      <c r="BE660" s="148">
        <f t="shared" si="41"/>
        <v>0</v>
      </c>
    </row>
    <row r="661" spans="1:109">
      <c r="A661" s="55"/>
      <c r="B661" s="323"/>
      <c r="C661" s="59"/>
      <c r="D661" s="327"/>
      <c r="E661" s="56"/>
      <c r="F661" s="314"/>
      <c r="G661" s="60"/>
      <c r="H661" s="61" t="s">
        <v>915</v>
      </c>
      <c r="I661" s="60"/>
      <c r="J661" s="79"/>
      <c r="K661" s="64"/>
      <c r="L661" s="64"/>
      <c r="M661" s="64"/>
      <c r="N661" s="64"/>
      <c r="O661" s="64"/>
      <c r="P661" s="64"/>
      <c r="Q661" s="64"/>
      <c r="R661" s="64"/>
      <c r="S661" s="64"/>
      <c r="T661" s="64"/>
      <c r="U661" s="64"/>
      <c r="V661" s="64"/>
      <c r="W661" s="64"/>
      <c r="X661" s="148">
        <f t="shared" ref="X661:BE661" si="42">COUNTIF(X11:X645,"HĐC")+COUNTIF(X11:X645,"HĐH-HĐC")</f>
        <v>5</v>
      </c>
      <c r="Y661" s="148">
        <f t="shared" si="42"/>
        <v>3</v>
      </c>
      <c r="Z661" s="148">
        <f t="shared" si="42"/>
        <v>3</v>
      </c>
      <c r="AA661" s="148">
        <f t="shared" si="42"/>
        <v>5</v>
      </c>
      <c r="AB661" s="148">
        <f t="shared" si="42"/>
        <v>1</v>
      </c>
      <c r="AC661" s="148">
        <f t="shared" si="42"/>
        <v>2</v>
      </c>
      <c r="AD661" s="148">
        <f t="shared" si="42"/>
        <v>2</v>
      </c>
      <c r="AE661" s="148">
        <f t="shared" si="42"/>
        <v>1</v>
      </c>
      <c r="AF661" s="148">
        <f t="shared" si="42"/>
        <v>2</v>
      </c>
      <c r="AG661" s="148">
        <f t="shared" si="42"/>
        <v>2</v>
      </c>
      <c r="AH661" s="148">
        <f t="shared" si="42"/>
        <v>0</v>
      </c>
      <c r="AI661" s="148">
        <f t="shared" si="42"/>
        <v>2</v>
      </c>
      <c r="AJ661" s="148">
        <f t="shared" si="42"/>
        <v>2</v>
      </c>
      <c r="AK661" s="148">
        <f t="shared" si="42"/>
        <v>2</v>
      </c>
      <c r="AL661" s="148">
        <f t="shared" si="42"/>
        <v>1</v>
      </c>
      <c r="AM661" s="148">
        <f t="shared" si="42"/>
        <v>1</v>
      </c>
      <c r="AN661" s="148">
        <f t="shared" si="42"/>
        <v>2</v>
      </c>
      <c r="AO661" s="148">
        <f t="shared" si="42"/>
        <v>1</v>
      </c>
      <c r="AP661" s="148">
        <f t="shared" si="42"/>
        <v>1</v>
      </c>
      <c r="AQ661" s="148">
        <f t="shared" si="42"/>
        <v>2</v>
      </c>
      <c r="AR661" s="148">
        <f t="shared" si="42"/>
        <v>1</v>
      </c>
      <c r="AS661" s="148">
        <f t="shared" si="42"/>
        <v>2</v>
      </c>
      <c r="AT661" s="148">
        <f t="shared" si="42"/>
        <v>4</v>
      </c>
      <c r="AU661" s="148">
        <f t="shared" si="42"/>
        <v>0</v>
      </c>
      <c r="AV661" s="148">
        <f t="shared" si="42"/>
        <v>1</v>
      </c>
      <c r="AW661" s="148">
        <f t="shared" si="42"/>
        <v>1</v>
      </c>
      <c r="AX661" s="148">
        <f t="shared" si="42"/>
        <v>1</v>
      </c>
      <c r="AY661" s="148">
        <f t="shared" si="42"/>
        <v>2</v>
      </c>
      <c r="AZ661" s="148">
        <f t="shared" si="42"/>
        <v>1</v>
      </c>
      <c r="BA661" s="148">
        <f t="shared" si="42"/>
        <v>1</v>
      </c>
      <c r="BB661" s="148">
        <f t="shared" si="42"/>
        <v>2</v>
      </c>
      <c r="BC661" s="148">
        <f t="shared" si="42"/>
        <v>2</v>
      </c>
      <c r="BD661" s="148">
        <f t="shared" si="42"/>
        <v>2</v>
      </c>
      <c r="BE661" s="148">
        <f t="shared" si="42"/>
        <v>2</v>
      </c>
    </row>
    <row r="662" spans="1:109">
      <c r="A662" s="55"/>
      <c r="B662" s="323"/>
      <c r="C662" s="59"/>
      <c r="D662" s="327"/>
      <c r="E662" s="56"/>
      <c r="F662" s="314"/>
      <c r="G662" s="60"/>
      <c r="H662" s="61" t="s">
        <v>916</v>
      </c>
      <c r="I662" s="60"/>
      <c r="J662" s="79"/>
      <c r="K662" s="64"/>
      <c r="L662" s="64"/>
      <c r="M662" s="64"/>
      <c r="N662" s="64"/>
      <c r="O662" s="64"/>
      <c r="P662" s="64"/>
      <c r="Q662" s="64"/>
      <c r="R662" s="64"/>
      <c r="S662" s="64"/>
      <c r="T662" s="64"/>
      <c r="U662" s="64"/>
      <c r="V662" s="64"/>
      <c r="W662" s="64"/>
      <c r="X662" s="148">
        <f t="shared" ref="X662:CF662" si="43">COUNTIF(X12:X646,"TQDN")</f>
        <v>0</v>
      </c>
      <c r="Y662" s="148">
        <f t="shared" si="43"/>
        <v>0</v>
      </c>
      <c r="Z662" s="148">
        <f t="shared" si="43"/>
        <v>0</v>
      </c>
      <c r="AA662" s="148">
        <f t="shared" si="43"/>
        <v>0</v>
      </c>
      <c r="AB662" s="148">
        <f t="shared" si="43"/>
        <v>0</v>
      </c>
      <c r="AC662" s="148">
        <f t="shared" si="43"/>
        <v>0</v>
      </c>
      <c r="AD662" s="148">
        <f t="shared" si="43"/>
        <v>0</v>
      </c>
      <c r="AE662" s="148">
        <f t="shared" si="43"/>
        <v>0</v>
      </c>
      <c r="AF662" s="148">
        <f t="shared" si="43"/>
        <v>0</v>
      </c>
      <c r="AG662" s="148">
        <f t="shared" si="43"/>
        <v>0</v>
      </c>
      <c r="AH662" s="148">
        <f t="shared" si="43"/>
        <v>0</v>
      </c>
      <c r="AI662" s="148">
        <f t="shared" si="43"/>
        <v>0</v>
      </c>
      <c r="AJ662" s="148">
        <f t="shared" si="43"/>
        <v>0</v>
      </c>
      <c r="AK662" s="148">
        <f t="shared" si="43"/>
        <v>0</v>
      </c>
      <c r="AL662" s="148">
        <f t="shared" si="43"/>
        <v>0</v>
      </c>
      <c r="AM662" s="148">
        <f t="shared" si="43"/>
        <v>0</v>
      </c>
      <c r="AN662" s="148">
        <f t="shared" si="43"/>
        <v>0</v>
      </c>
      <c r="AO662" s="148">
        <f t="shared" si="43"/>
        <v>0</v>
      </c>
      <c r="AP662" s="148">
        <f t="shared" si="43"/>
        <v>0</v>
      </c>
      <c r="AQ662" s="148">
        <f t="shared" si="43"/>
        <v>0</v>
      </c>
      <c r="AR662" s="148">
        <f t="shared" si="43"/>
        <v>0</v>
      </c>
      <c r="AS662" s="148">
        <f t="shared" si="43"/>
        <v>0</v>
      </c>
      <c r="AT662" s="148">
        <f t="shared" si="43"/>
        <v>0</v>
      </c>
      <c r="AU662" s="148">
        <f t="shared" si="43"/>
        <v>0</v>
      </c>
      <c r="AV662" s="148">
        <f t="shared" si="43"/>
        <v>0</v>
      </c>
      <c r="AW662" s="148">
        <f t="shared" si="43"/>
        <v>0</v>
      </c>
      <c r="AX662" s="148">
        <f t="shared" si="43"/>
        <v>0</v>
      </c>
      <c r="AY662" s="148">
        <f t="shared" si="43"/>
        <v>0</v>
      </c>
      <c r="AZ662" s="148">
        <f t="shared" si="43"/>
        <v>0</v>
      </c>
      <c r="BA662" s="148">
        <f t="shared" si="43"/>
        <v>0</v>
      </c>
      <c r="BB662" s="148">
        <f t="shared" si="43"/>
        <v>0</v>
      </c>
      <c r="BC662" s="148">
        <f t="shared" si="43"/>
        <v>0</v>
      </c>
      <c r="BD662" s="148">
        <f t="shared" si="43"/>
        <v>0</v>
      </c>
      <c r="BE662" s="148">
        <f t="shared" si="43"/>
        <v>0</v>
      </c>
      <c r="BF662" s="148">
        <f t="shared" si="43"/>
        <v>0</v>
      </c>
      <c r="BG662" s="148">
        <f t="shared" si="43"/>
        <v>0</v>
      </c>
      <c r="BH662" s="148">
        <f t="shared" si="43"/>
        <v>0</v>
      </c>
      <c r="BI662" s="148">
        <f t="shared" si="43"/>
        <v>0</v>
      </c>
      <c r="BJ662" s="148">
        <f t="shared" si="43"/>
        <v>0</v>
      </c>
      <c r="BK662" s="148">
        <f t="shared" si="43"/>
        <v>0</v>
      </c>
      <c r="BL662" s="148">
        <f t="shared" si="43"/>
        <v>0</v>
      </c>
      <c r="BM662" s="148">
        <f t="shared" si="43"/>
        <v>0</v>
      </c>
      <c r="BN662" s="148">
        <f t="shared" si="43"/>
        <v>0</v>
      </c>
      <c r="BO662" s="148">
        <f t="shared" si="43"/>
        <v>0</v>
      </c>
      <c r="BP662" s="148">
        <f t="shared" si="43"/>
        <v>0</v>
      </c>
      <c r="BQ662" s="148">
        <f t="shared" si="43"/>
        <v>0</v>
      </c>
      <c r="BR662" s="148">
        <f t="shared" si="43"/>
        <v>0</v>
      </c>
      <c r="BS662" s="148">
        <f t="shared" si="43"/>
        <v>0</v>
      </c>
      <c r="BT662" s="148">
        <f t="shared" si="43"/>
        <v>0</v>
      </c>
      <c r="BU662" s="148">
        <f t="shared" si="43"/>
        <v>0</v>
      </c>
      <c r="BV662" s="148">
        <f t="shared" si="43"/>
        <v>0</v>
      </c>
      <c r="BW662" s="148">
        <f t="shared" si="43"/>
        <v>0</v>
      </c>
      <c r="BX662" s="148">
        <f t="shared" si="43"/>
        <v>0</v>
      </c>
      <c r="BY662" s="148">
        <f t="shared" si="43"/>
        <v>0</v>
      </c>
      <c r="BZ662" s="148">
        <f t="shared" si="43"/>
        <v>0</v>
      </c>
      <c r="CA662" s="148">
        <f t="shared" si="43"/>
        <v>0</v>
      </c>
      <c r="CB662" s="148">
        <f t="shared" si="43"/>
        <v>0</v>
      </c>
      <c r="CC662" s="148">
        <f t="shared" si="43"/>
        <v>0</v>
      </c>
      <c r="CD662" s="148">
        <f t="shared" si="43"/>
        <v>0</v>
      </c>
      <c r="CE662" s="148">
        <f t="shared" si="43"/>
        <v>0</v>
      </c>
      <c r="CF662" s="148">
        <f t="shared" si="43"/>
        <v>0</v>
      </c>
      <c r="CG662" s="148"/>
      <c r="CH662" s="148"/>
      <c r="CI662" s="148"/>
      <c r="CJ662" s="148"/>
      <c r="CK662" s="148"/>
      <c r="CL662" s="148"/>
      <c r="CM662" s="148">
        <f t="shared" ref="CM662:DD662" si="44">COUNTIF(CM12:CM646,"TQDN")</f>
        <v>0</v>
      </c>
      <c r="CN662" s="148">
        <f t="shared" si="44"/>
        <v>0</v>
      </c>
      <c r="CO662" s="148">
        <f t="shared" si="44"/>
        <v>0</v>
      </c>
      <c r="CP662" s="148">
        <f t="shared" si="44"/>
        <v>0</v>
      </c>
      <c r="CQ662" s="148">
        <f t="shared" si="44"/>
        <v>0</v>
      </c>
      <c r="CR662" s="148">
        <f t="shared" si="44"/>
        <v>0</v>
      </c>
      <c r="CS662" s="148">
        <f t="shared" si="44"/>
        <v>0</v>
      </c>
      <c r="CT662" s="148">
        <f t="shared" si="44"/>
        <v>0</v>
      </c>
      <c r="CU662" s="148">
        <f t="shared" si="44"/>
        <v>0</v>
      </c>
      <c r="CV662" s="148">
        <f t="shared" si="44"/>
        <v>0</v>
      </c>
      <c r="CW662" s="148">
        <f t="shared" si="44"/>
        <v>0</v>
      </c>
      <c r="CX662" s="148">
        <f t="shared" si="44"/>
        <v>0</v>
      </c>
      <c r="CY662" s="148">
        <f t="shared" si="44"/>
        <v>0</v>
      </c>
      <c r="CZ662" s="148">
        <f t="shared" si="44"/>
        <v>0</v>
      </c>
      <c r="DA662" s="148">
        <f t="shared" si="44"/>
        <v>0</v>
      </c>
      <c r="DB662" s="148">
        <f t="shared" si="44"/>
        <v>0</v>
      </c>
      <c r="DC662" s="148">
        <f t="shared" si="44"/>
        <v>0</v>
      </c>
      <c r="DD662" s="148">
        <f t="shared" si="44"/>
        <v>0</v>
      </c>
    </row>
    <row r="663" spans="1:109">
      <c r="A663" s="55"/>
      <c r="B663" s="323"/>
      <c r="C663" s="59"/>
      <c r="D663" s="327"/>
      <c r="E663" s="56"/>
      <c r="F663" s="314"/>
      <c r="G663" s="60"/>
      <c r="H663" s="61" t="s">
        <v>917</v>
      </c>
      <c r="I663" s="60"/>
      <c r="J663" s="79"/>
      <c r="K663" s="64"/>
      <c r="L663" s="64"/>
      <c r="M663" s="64"/>
      <c r="N663" s="64"/>
      <c r="O663" s="64"/>
      <c r="P663" s="64"/>
      <c r="Q663" s="64"/>
      <c r="R663" s="64"/>
      <c r="S663" s="64"/>
      <c r="T663" s="64"/>
      <c r="U663" s="64"/>
      <c r="V663" s="64"/>
      <c r="W663" s="64"/>
      <c r="X663" s="148">
        <f t="shared" ref="X663:BE663" si="45">COUNTIF(X13:X647,"LH")</f>
        <v>0</v>
      </c>
      <c r="Y663" s="148">
        <f t="shared" si="45"/>
        <v>0</v>
      </c>
      <c r="Z663" s="148">
        <f t="shared" si="45"/>
        <v>0</v>
      </c>
      <c r="AA663" s="148">
        <f t="shared" si="45"/>
        <v>0</v>
      </c>
      <c r="AB663" s="148">
        <f t="shared" si="45"/>
        <v>0</v>
      </c>
      <c r="AC663" s="148">
        <f t="shared" si="45"/>
        <v>0</v>
      </c>
      <c r="AD663" s="148">
        <f t="shared" si="45"/>
        <v>0</v>
      </c>
      <c r="AE663" s="148">
        <f t="shared" si="45"/>
        <v>0</v>
      </c>
      <c r="AF663" s="148">
        <f t="shared" si="45"/>
        <v>0</v>
      </c>
      <c r="AG663" s="148">
        <f t="shared" si="45"/>
        <v>0</v>
      </c>
      <c r="AH663" s="148">
        <f t="shared" si="45"/>
        <v>0</v>
      </c>
      <c r="AI663" s="148">
        <f t="shared" si="45"/>
        <v>0</v>
      </c>
      <c r="AJ663" s="148">
        <f t="shared" si="45"/>
        <v>0</v>
      </c>
      <c r="AK663" s="148">
        <f t="shared" si="45"/>
        <v>0</v>
      </c>
      <c r="AL663" s="148">
        <f t="shared" si="45"/>
        <v>0</v>
      </c>
      <c r="AM663" s="148">
        <f t="shared" si="45"/>
        <v>0</v>
      </c>
      <c r="AN663" s="148">
        <f t="shared" si="45"/>
        <v>0</v>
      </c>
      <c r="AO663" s="148">
        <f t="shared" si="45"/>
        <v>0</v>
      </c>
      <c r="AP663" s="148">
        <f t="shared" si="45"/>
        <v>0</v>
      </c>
      <c r="AQ663" s="148">
        <f t="shared" si="45"/>
        <v>0</v>
      </c>
      <c r="AR663" s="148">
        <f t="shared" si="45"/>
        <v>0</v>
      </c>
      <c r="AS663" s="148">
        <f t="shared" si="45"/>
        <v>0</v>
      </c>
      <c r="AT663" s="148">
        <f t="shared" si="45"/>
        <v>0</v>
      </c>
      <c r="AU663" s="148">
        <f t="shared" si="45"/>
        <v>0</v>
      </c>
      <c r="AV663" s="148">
        <f t="shared" si="45"/>
        <v>0</v>
      </c>
      <c r="AW663" s="148">
        <f t="shared" si="45"/>
        <v>0</v>
      </c>
      <c r="AX663" s="148">
        <f t="shared" si="45"/>
        <v>0</v>
      </c>
      <c r="AY663" s="148">
        <f t="shared" si="45"/>
        <v>0</v>
      </c>
      <c r="AZ663" s="148">
        <f t="shared" si="45"/>
        <v>0</v>
      </c>
      <c r="BA663" s="148">
        <f t="shared" si="45"/>
        <v>0</v>
      </c>
      <c r="BB663" s="148">
        <f t="shared" si="45"/>
        <v>0</v>
      </c>
      <c r="BC663" s="148">
        <f t="shared" si="45"/>
        <v>0</v>
      </c>
      <c r="BD663" s="148">
        <f t="shared" si="45"/>
        <v>0</v>
      </c>
      <c r="BE663" s="148">
        <f t="shared" si="45"/>
        <v>0</v>
      </c>
    </row>
    <row r="664" spans="1:109">
      <c r="A664" s="55"/>
      <c r="B664" s="323"/>
      <c r="C664" s="59"/>
      <c r="D664" s="327"/>
      <c r="E664" s="56"/>
      <c r="F664" s="314"/>
      <c r="G664" s="61"/>
      <c r="H664" s="61" t="s">
        <v>918</v>
      </c>
      <c r="I664" s="61"/>
      <c r="J664" s="80"/>
      <c r="K664" s="64"/>
      <c r="L664" s="64"/>
      <c r="M664" s="64"/>
      <c r="N664" s="64"/>
      <c r="O664" s="64"/>
      <c r="P664" s="64"/>
      <c r="Q664" s="64"/>
      <c r="R664" s="64"/>
      <c r="S664" s="64"/>
      <c r="T664" s="64"/>
      <c r="U664" s="64"/>
      <c r="V664" s="64"/>
      <c r="W664" s="64"/>
      <c r="X664" s="148">
        <f t="shared" ref="X664:CF664" si="46">COUNTIF(X14:X648,"KH")</f>
        <v>5</v>
      </c>
      <c r="Y664" s="148">
        <f t="shared" si="46"/>
        <v>5</v>
      </c>
      <c r="Z664" s="148">
        <f t="shared" si="46"/>
        <v>5</v>
      </c>
      <c r="AA664" s="148">
        <f t="shared" si="46"/>
        <v>5</v>
      </c>
      <c r="AB664" s="148">
        <f t="shared" si="46"/>
        <v>0</v>
      </c>
      <c r="AC664" s="148">
        <f t="shared" si="46"/>
        <v>0</v>
      </c>
      <c r="AD664" s="148">
        <f t="shared" si="46"/>
        <v>0</v>
      </c>
      <c r="AE664" s="148">
        <f t="shared" si="46"/>
        <v>0</v>
      </c>
      <c r="AF664" s="148">
        <f t="shared" si="46"/>
        <v>0</v>
      </c>
      <c r="AG664" s="148">
        <f t="shared" si="46"/>
        <v>0</v>
      </c>
      <c r="AH664" s="148">
        <f t="shared" si="46"/>
        <v>0</v>
      </c>
      <c r="AI664" s="148">
        <f t="shared" si="46"/>
        <v>0</v>
      </c>
      <c r="AJ664" s="148">
        <f t="shared" si="46"/>
        <v>0</v>
      </c>
      <c r="AK664" s="148">
        <f t="shared" si="46"/>
        <v>0</v>
      </c>
      <c r="AL664" s="148">
        <f t="shared" si="46"/>
        <v>0</v>
      </c>
      <c r="AM664" s="148">
        <f t="shared" si="46"/>
        <v>0</v>
      </c>
      <c r="AN664" s="148">
        <f t="shared" si="46"/>
        <v>0</v>
      </c>
      <c r="AO664" s="148">
        <f t="shared" si="46"/>
        <v>0</v>
      </c>
      <c r="AP664" s="148">
        <f t="shared" si="46"/>
        <v>0</v>
      </c>
      <c r="AQ664" s="148">
        <f t="shared" si="46"/>
        <v>0</v>
      </c>
      <c r="AR664" s="148">
        <f t="shared" si="46"/>
        <v>0</v>
      </c>
      <c r="AS664" s="148">
        <f t="shared" si="46"/>
        <v>0</v>
      </c>
      <c r="AT664" s="148">
        <f t="shared" si="46"/>
        <v>0</v>
      </c>
      <c r="AU664" s="148">
        <f t="shared" si="46"/>
        <v>0</v>
      </c>
      <c r="AV664" s="148">
        <f t="shared" si="46"/>
        <v>0</v>
      </c>
      <c r="AW664" s="148">
        <f t="shared" si="46"/>
        <v>0</v>
      </c>
      <c r="AX664" s="148">
        <f t="shared" si="46"/>
        <v>0</v>
      </c>
      <c r="AY664" s="148">
        <f t="shared" si="46"/>
        <v>0</v>
      </c>
      <c r="AZ664" s="148">
        <f t="shared" si="46"/>
        <v>0</v>
      </c>
      <c r="BA664" s="148">
        <f t="shared" si="46"/>
        <v>0</v>
      </c>
      <c r="BB664" s="148">
        <f t="shared" si="46"/>
        <v>0</v>
      </c>
      <c r="BC664" s="148">
        <f t="shared" si="46"/>
        <v>0</v>
      </c>
      <c r="BD664" s="148">
        <f t="shared" si="46"/>
        <v>0</v>
      </c>
      <c r="BE664" s="148">
        <f t="shared" si="46"/>
        <v>0</v>
      </c>
      <c r="BF664" s="148">
        <f t="shared" si="46"/>
        <v>0</v>
      </c>
      <c r="BG664" s="148">
        <f t="shared" si="46"/>
        <v>0</v>
      </c>
      <c r="BH664" s="148">
        <f t="shared" si="46"/>
        <v>0</v>
      </c>
      <c r="BI664" s="148">
        <f t="shared" si="46"/>
        <v>0</v>
      </c>
      <c r="BJ664" s="148">
        <f t="shared" si="46"/>
        <v>0</v>
      </c>
      <c r="BK664" s="148">
        <f t="shared" si="46"/>
        <v>0</v>
      </c>
      <c r="BL664" s="148">
        <f t="shared" si="46"/>
        <v>0</v>
      </c>
      <c r="BM664" s="148">
        <f t="shared" si="46"/>
        <v>0</v>
      </c>
      <c r="BN664" s="148">
        <f t="shared" si="46"/>
        <v>0</v>
      </c>
      <c r="BO664" s="148">
        <f t="shared" si="46"/>
        <v>0</v>
      </c>
      <c r="BP664" s="148">
        <f t="shared" si="46"/>
        <v>0</v>
      </c>
      <c r="BQ664" s="148">
        <f t="shared" si="46"/>
        <v>0</v>
      </c>
      <c r="BR664" s="148">
        <f t="shared" si="46"/>
        <v>0</v>
      </c>
      <c r="BS664" s="148">
        <f t="shared" si="46"/>
        <v>0</v>
      </c>
      <c r="BT664" s="148">
        <f t="shared" si="46"/>
        <v>0</v>
      </c>
      <c r="BU664" s="148">
        <f t="shared" si="46"/>
        <v>0</v>
      </c>
      <c r="BV664" s="148">
        <f t="shared" si="46"/>
        <v>0</v>
      </c>
      <c r="BW664" s="148">
        <f t="shared" si="46"/>
        <v>0</v>
      </c>
      <c r="BX664" s="148">
        <f t="shared" si="46"/>
        <v>0</v>
      </c>
      <c r="BY664" s="148">
        <f t="shared" si="46"/>
        <v>0</v>
      </c>
      <c r="BZ664" s="148">
        <f t="shared" si="46"/>
        <v>0</v>
      </c>
      <c r="CA664" s="148">
        <f t="shared" si="46"/>
        <v>0</v>
      </c>
      <c r="CB664" s="148">
        <f t="shared" si="46"/>
        <v>0</v>
      </c>
      <c r="CC664" s="148">
        <f t="shared" si="46"/>
        <v>0</v>
      </c>
      <c r="CD664" s="148">
        <f t="shared" si="46"/>
        <v>0</v>
      </c>
      <c r="CE664" s="148">
        <f t="shared" si="46"/>
        <v>0</v>
      </c>
      <c r="CF664" s="148">
        <f t="shared" si="46"/>
        <v>0</v>
      </c>
      <c r="CG664" s="148"/>
      <c r="CH664" s="148"/>
      <c r="CI664" s="148"/>
      <c r="CJ664" s="148"/>
      <c r="CK664" s="148"/>
      <c r="CL664" s="148"/>
      <c r="CM664" s="148">
        <f t="shared" ref="CM664:DD664" si="47">COUNTIF(CM14:CM648,"KH")</f>
        <v>0</v>
      </c>
      <c r="CN664" s="148">
        <f t="shared" si="47"/>
        <v>0</v>
      </c>
      <c r="CO664" s="148">
        <f t="shared" si="47"/>
        <v>0</v>
      </c>
      <c r="CP664" s="148">
        <f t="shared" si="47"/>
        <v>0</v>
      </c>
      <c r="CQ664" s="148">
        <f t="shared" si="47"/>
        <v>0</v>
      </c>
      <c r="CR664" s="148">
        <f t="shared" si="47"/>
        <v>0</v>
      </c>
      <c r="CS664" s="148">
        <f t="shared" si="47"/>
        <v>0</v>
      </c>
      <c r="CT664" s="148">
        <f t="shared" si="47"/>
        <v>0</v>
      </c>
      <c r="CU664" s="148">
        <f t="shared" si="47"/>
        <v>0</v>
      </c>
      <c r="CV664" s="148">
        <f t="shared" si="47"/>
        <v>0</v>
      </c>
      <c r="CW664" s="148">
        <f t="shared" si="47"/>
        <v>0</v>
      </c>
      <c r="CX664" s="148">
        <f t="shared" si="47"/>
        <v>0</v>
      </c>
      <c r="CY664" s="148">
        <f t="shared" si="47"/>
        <v>0</v>
      </c>
      <c r="CZ664" s="148">
        <f t="shared" si="47"/>
        <v>0</v>
      </c>
      <c r="DA664" s="148">
        <f t="shared" si="47"/>
        <v>0</v>
      </c>
      <c r="DB664" s="148">
        <f t="shared" si="47"/>
        <v>0</v>
      </c>
      <c r="DC664" s="148">
        <f t="shared" si="47"/>
        <v>0</v>
      </c>
      <c r="DD664" s="148">
        <f t="shared" si="47"/>
        <v>0</v>
      </c>
    </row>
    <row r="665" spans="1:109">
      <c r="A665" s="55"/>
      <c r="B665" s="323"/>
      <c r="C665" s="59"/>
      <c r="D665" s="327"/>
      <c r="E665" s="56"/>
      <c r="F665" s="314"/>
      <c r="G665" s="62"/>
      <c r="H665" s="228" t="s">
        <v>919</v>
      </c>
      <c r="I665" s="62"/>
      <c r="J665" s="81"/>
      <c r="K665" s="64"/>
      <c r="L665" s="64"/>
      <c r="M665" s="64"/>
      <c r="N665" s="64"/>
      <c r="O665" s="64"/>
      <c r="P665" s="64"/>
      <c r="Q665" s="64"/>
      <c r="R665" s="64"/>
      <c r="S665" s="64"/>
      <c r="T665" s="64"/>
      <c r="U665" s="64"/>
      <c r="V665" s="64"/>
      <c r="W665" s="64"/>
      <c r="X665" s="185">
        <f>SUM(X666:X670)</f>
        <v>4</v>
      </c>
      <c r="Y665" s="185">
        <f t="shared" ref="Y665:AA665" si="48">SUM(Y666:Y670)</f>
        <v>5</v>
      </c>
      <c r="Z665" s="185">
        <f t="shared" si="48"/>
        <v>5</v>
      </c>
      <c r="AA665" s="185">
        <f t="shared" si="48"/>
        <v>5</v>
      </c>
      <c r="AB665" s="184">
        <f>SUM(AB666:AB670)</f>
        <v>5</v>
      </c>
      <c r="AC665" s="184">
        <f t="shared" ref="AC665:BE665" si="49">SUM(AC666:AC670)</f>
        <v>5</v>
      </c>
      <c r="AD665" s="184">
        <f t="shared" si="49"/>
        <v>5</v>
      </c>
      <c r="AE665" s="184">
        <f t="shared" si="49"/>
        <v>5</v>
      </c>
      <c r="AF665" s="184">
        <f t="shared" si="49"/>
        <v>5</v>
      </c>
      <c r="AG665" s="184">
        <f t="shared" si="49"/>
        <v>5</v>
      </c>
      <c r="AH665" s="184">
        <f t="shared" si="49"/>
        <v>5</v>
      </c>
      <c r="AI665" s="184">
        <f t="shared" si="49"/>
        <v>5</v>
      </c>
      <c r="AJ665" s="184">
        <f t="shared" si="49"/>
        <v>5</v>
      </c>
      <c r="AK665" s="184">
        <f t="shared" si="49"/>
        <v>5</v>
      </c>
      <c r="AL665" s="184">
        <f t="shared" si="49"/>
        <v>5</v>
      </c>
      <c r="AM665" s="184">
        <f t="shared" si="49"/>
        <v>5</v>
      </c>
      <c r="AN665" s="184">
        <f t="shared" si="49"/>
        <v>5</v>
      </c>
      <c r="AO665" s="184">
        <f t="shared" si="49"/>
        <v>4</v>
      </c>
      <c r="AP665" s="184">
        <f t="shared" si="49"/>
        <v>8</v>
      </c>
      <c r="AQ665" s="184">
        <f t="shared" si="49"/>
        <v>5</v>
      </c>
      <c r="AR665" s="184">
        <f t="shared" si="49"/>
        <v>5</v>
      </c>
      <c r="AS665" s="184">
        <f t="shared" si="49"/>
        <v>5</v>
      </c>
      <c r="AT665" s="184">
        <f t="shared" si="49"/>
        <v>10</v>
      </c>
      <c r="AU665" s="184">
        <f t="shared" si="49"/>
        <v>5</v>
      </c>
      <c r="AV665" s="184">
        <f t="shared" si="49"/>
        <v>5</v>
      </c>
      <c r="AW665" s="184">
        <f t="shared" si="49"/>
        <v>5</v>
      </c>
      <c r="AX665" s="184">
        <f t="shared" si="49"/>
        <v>5</v>
      </c>
      <c r="AY665" s="184">
        <f t="shared" si="49"/>
        <v>5</v>
      </c>
      <c r="AZ665" s="184">
        <f t="shared" si="49"/>
        <v>5</v>
      </c>
      <c r="BA665" s="184">
        <f t="shared" si="49"/>
        <v>5</v>
      </c>
      <c r="BB665" s="184">
        <f t="shared" si="49"/>
        <v>7</v>
      </c>
      <c r="BC665" s="184">
        <f t="shared" si="49"/>
        <v>4</v>
      </c>
      <c r="BD665" s="184">
        <f t="shared" si="49"/>
        <v>5</v>
      </c>
      <c r="BE665" s="184">
        <f t="shared" si="49"/>
        <v>4</v>
      </c>
    </row>
    <row r="666" spans="1:109">
      <c r="A666" s="63"/>
      <c r="B666" s="323"/>
      <c r="C666" s="63"/>
      <c r="D666" s="324" t="s">
        <v>920</v>
      </c>
      <c r="E666" s="63"/>
      <c r="F666" s="63"/>
      <c r="G666" s="328"/>
      <c r="H666" s="238" t="s">
        <v>921</v>
      </c>
      <c r="I666" s="242"/>
      <c r="J666" s="78"/>
      <c r="K666" s="237"/>
      <c r="L666" s="237"/>
      <c r="M666" s="237"/>
      <c r="N666" s="237"/>
      <c r="O666" s="237"/>
      <c r="P666" s="237"/>
      <c r="Q666" s="237"/>
      <c r="R666" s="237"/>
      <c r="S666" s="237"/>
      <c r="T666" s="237"/>
      <c r="U666" s="237"/>
      <c r="V666" s="237"/>
      <c r="W666" s="237"/>
      <c r="X666" s="187">
        <f>COUNTIF(X9:X210,"HĐH")+COUNTIF(X9:X210,"HĐH-HĐNT")+COUNTIF(X9:X210,"HĐH-HĐG")+COUNTIF(X9:X210,"HĐH-HĐC")</f>
        <v>1</v>
      </c>
      <c r="Y666" s="186">
        <f>COUNTIF(Y9:Y210,"HĐH")+COUNTIF(Y9:Y210,"HĐH-HĐNT")+COUNTIF(Y9:Y210,"HĐH-HĐG")+COUNTIF(Y9:Y210,"HĐH-HĐC")</f>
        <v>1</v>
      </c>
      <c r="Z666" s="186">
        <f>COUNTIF(Z9:Z210,"HĐH")+COUNTIF(Z9:Z210,"HĐH-HĐNT")+COUNTIF(Z9:Z210,"HĐH-HĐG")+COUNTIF(Z9:Z210,"HĐH-HĐC")</f>
        <v>1</v>
      </c>
      <c r="AA666" s="186">
        <f t="shared" ref="AA666:CF666" si="50">COUNTIF(AA9:AA210,"HĐH")+COUNTIF(AA9:AA210,"HĐH-HĐNT")</f>
        <v>1</v>
      </c>
      <c r="AB666" s="186">
        <f t="shared" si="50"/>
        <v>1</v>
      </c>
      <c r="AC666" s="186">
        <f t="shared" si="50"/>
        <v>1</v>
      </c>
      <c r="AD666" s="186">
        <f t="shared" si="50"/>
        <v>1</v>
      </c>
      <c r="AE666" s="186">
        <f t="shared" si="50"/>
        <v>1</v>
      </c>
      <c r="AF666" s="186">
        <f t="shared" si="50"/>
        <v>1</v>
      </c>
      <c r="AG666" s="186">
        <f t="shared" si="50"/>
        <v>1</v>
      </c>
      <c r="AH666" s="186">
        <f t="shared" si="50"/>
        <v>1</v>
      </c>
      <c r="AI666" s="186">
        <f t="shared" si="50"/>
        <v>1</v>
      </c>
      <c r="AJ666" s="186">
        <f t="shared" si="50"/>
        <v>1</v>
      </c>
      <c r="AK666" s="186">
        <f t="shared" si="50"/>
        <v>1</v>
      </c>
      <c r="AL666" s="186">
        <f t="shared" si="50"/>
        <v>1</v>
      </c>
      <c r="AM666" s="186">
        <f t="shared" si="50"/>
        <v>1</v>
      </c>
      <c r="AN666" s="186">
        <f t="shared" si="50"/>
        <v>1</v>
      </c>
      <c r="AO666" s="186">
        <f t="shared" si="50"/>
        <v>1</v>
      </c>
      <c r="AP666" s="186">
        <f t="shared" si="50"/>
        <v>2</v>
      </c>
      <c r="AQ666" s="186">
        <f t="shared" si="50"/>
        <v>1</v>
      </c>
      <c r="AR666" s="186">
        <f t="shared" si="50"/>
        <v>1</v>
      </c>
      <c r="AS666" s="186">
        <f t="shared" si="50"/>
        <v>1</v>
      </c>
      <c r="AT666" s="186">
        <f t="shared" si="50"/>
        <v>2</v>
      </c>
      <c r="AU666" s="186">
        <f t="shared" si="50"/>
        <v>1</v>
      </c>
      <c r="AV666" s="186">
        <f t="shared" si="50"/>
        <v>1</v>
      </c>
      <c r="AW666" s="186">
        <f t="shared" si="50"/>
        <v>1</v>
      </c>
      <c r="AX666" s="186">
        <f t="shared" si="50"/>
        <v>1</v>
      </c>
      <c r="AY666" s="186">
        <f t="shared" si="50"/>
        <v>1</v>
      </c>
      <c r="AZ666" s="186">
        <f t="shared" si="50"/>
        <v>1</v>
      </c>
      <c r="BA666" s="186">
        <f t="shared" si="50"/>
        <v>1</v>
      </c>
      <c r="BB666" s="186">
        <f t="shared" si="50"/>
        <v>1</v>
      </c>
      <c r="BC666" s="186">
        <f t="shared" si="50"/>
        <v>1</v>
      </c>
      <c r="BD666" s="186">
        <f t="shared" si="50"/>
        <v>1</v>
      </c>
      <c r="BE666" s="186">
        <f t="shared" si="50"/>
        <v>1</v>
      </c>
      <c r="BF666" s="150">
        <f t="shared" si="50"/>
        <v>0</v>
      </c>
      <c r="BG666" s="150">
        <f t="shared" si="50"/>
        <v>0</v>
      </c>
      <c r="BH666" s="150">
        <f t="shared" si="50"/>
        <v>0</v>
      </c>
      <c r="BI666" s="150">
        <f t="shared" si="50"/>
        <v>0</v>
      </c>
      <c r="BJ666" s="150">
        <f t="shared" si="50"/>
        <v>0</v>
      </c>
      <c r="BK666" s="150">
        <f t="shared" si="50"/>
        <v>0</v>
      </c>
      <c r="BL666" s="150">
        <f t="shared" si="50"/>
        <v>0</v>
      </c>
      <c r="BM666" s="150">
        <f t="shared" si="50"/>
        <v>0</v>
      </c>
      <c r="BN666" s="150">
        <f t="shared" si="50"/>
        <v>0</v>
      </c>
      <c r="BO666" s="150">
        <f t="shared" si="50"/>
        <v>0</v>
      </c>
      <c r="BP666" s="150">
        <f t="shared" si="50"/>
        <v>0</v>
      </c>
      <c r="BQ666" s="150">
        <f t="shared" si="50"/>
        <v>0</v>
      </c>
      <c r="BR666" s="150">
        <f t="shared" si="50"/>
        <v>0</v>
      </c>
      <c r="BS666" s="150">
        <f t="shared" si="50"/>
        <v>0</v>
      </c>
      <c r="BT666" s="150">
        <f t="shared" si="50"/>
        <v>0</v>
      </c>
      <c r="BU666" s="150">
        <f t="shared" si="50"/>
        <v>0</v>
      </c>
      <c r="BV666" s="150">
        <f t="shared" si="50"/>
        <v>0</v>
      </c>
      <c r="BW666" s="150">
        <f t="shared" si="50"/>
        <v>0</v>
      </c>
      <c r="BX666" s="150">
        <f t="shared" si="50"/>
        <v>0</v>
      </c>
      <c r="BY666" s="150">
        <f t="shared" si="50"/>
        <v>0</v>
      </c>
      <c r="BZ666" s="150">
        <f t="shared" si="50"/>
        <v>0</v>
      </c>
      <c r="CA666" s="150">
        <f t="shared" si="50"/>
        <v>0</v>
      </c>
      <c r="CB666" s="150">
        <f t="shared" si="50"/>
        <v>0</v>
      </c>
      <c r="CC666" s="150">
        <f t="shared" si="50"/>
        <v>0</v>
      </c>
      <c r="CD666" s="150">
        <f t="shared" si="50"/>
        <v>0</v>
      </c>
      <c r="CE666" s="150">
        <f t="shared" si="50"/>
        <v>0</v>
      </c>
      <c r="CF666" s="150">
        <f t="shared" si="50"/>
        <v>0</v>
      </c>
      <c r="CG666" s="150"/>
      <c r="CH666" s="150"/>
      <c r="CI666" s="150"/>
      <c r="CJ666" s="150"/>
      <c r="CK666" s="150"/>
      <c r="CL666" s="150"/>
      <c r="CM666" s="150">
        <f t="shared" ref="CM666:DD666" si="51">COUNTIF(CM9:CM210,"HĐH")+COUNTIF(CM9:CM210,"HĐH-HĐNT")</f>
        <v>0</v>
      </c>
      <c r="CN666" s="150">
        <f t="shared" si="51"/>
        <v>0</v>
      </c>
      <c r="CO666" s="150">
        <f t="shared" si="51"/>
        <v>0</v>
      </c>
      <c r="CP666" s="150">
        <f t="shared" si="51"/>
        <v>0</v>
      </c>
      <c r="CQ666" s="150">
        <f t="shared" si="51"/>
        <v>0</v>
      </c>
      <c r="CR666" s="150">
        <f t="shared" si="51"/>
        <v>0</v>
      </c>
      <c r="CS666" s="150">
        <f t="shared" si="51"/>
        <v>0</v>
      </c>
      <c r="CT666" s="150">
        <f t="shared" si="51"/>
        <v>0</v>
      </c>
      <c r="CU666" s="150">
        <f t="shared" si="51"/>
        <v>0</v>
      </c>
      <c r="CV666" s="150">
        <f t="shared" si="51"/>
        <v>0</v>
      </c>
      <c r="CW666" s="150">
        <f t="shared" si="51"/>
        <v>0</v>
      </c>
      <c r="CX666" s="150">
        <f t="shared" si="51"/>
        <v>0</v>
      </c>
      <c r="CY666" s="150">
        <f t="shared" si="51"/>
        <v>0</v>
      </c>
      <c r="CZ666" s="150">
        <f t="shared" si="51"/>
        <v>0</v>
      </c>
      <c r="DA666" s="150">
        <f t="shared" si="51"/>
        <v>0</v>
      </c>
      <c r="DB666" s="150">
        <f t="shared" si="51"/>
        <v>0</v>
      </c>
      <c r="DC666" s="150">
        <f t="shared" si="51"/>
        <v>0</v>
      </c>
      <c r="DD666" s="150">
        <f t="shared" si="51"/>
        <v>0</v>
      </c>
    </row>
    <row r="667" spans="1:109">
      <c r="A667" s="63"/>
      <c r="B667" s="323"/>
      <c r="C667" s="63"/>
      <c r="D667" s="325"/>
      <c r="E667" s="63"/>
      <c r="F667" s="63"/>
      <c r="G667" s="329"/>
      <c r="H667" s="238" t="s">
        <v>922</v>
      </c>
      <c r="I667" s="239"/>
      <c r="J667" s="78"/>
      <c r="K667" s="240"/>
      <c r="L667" s="240"/>
      <c r="M667" s="240"/>
      <c r="N667" s="241"/>
      <c r="O667" s="241"/>
      <c r="P667" s="241"/>
      <c r="Q667" s="241"/>
      <c r="R667" s="240"/>
      <c r="S667" s="240"/>
      <c r="T667" s="240"/>
      <c r="U667" s="240"/>
      <c r="V667" s="240"/>
      <c r="W667" s="240"/>
      <c r="X667" s="188">
        <f t="shared" ref="X667:AC667" si="52">COUNTIF(X214:X382,"HĐH")+COUNTIF(X214:X382,"HĐH-HĐG")+COUNTIF(X214:X382,"HĐH-HĐNT")+COUNTIF(X214:X382,"HĐH-HĐC")</f>
        <v>0</v>
      </c>
      <c r="Y667" s="150">
        <f t="shared" si="52"/>
        <v>1</v>
      </c>
      <c r="Z667" s="150">
        <f t="shared" si="52"/>
        <v>1</v>
      </c>
      <c r="AA667" s="150">
        <f t="shared" si="52"/>
        <v>1</v>
      </c>
      <c r="AB667" s="150">
        <f t="shared" si="52"/>
        <v>1</v>
      </c>
      <c r="AC667" s="150">
        <f t="shared" si="52"/>
        <v>2</v>
      </c>
      <c r="AD667" s="150">
        <f t="shared" ref="AD667:AO667" si="53">COUNTIF(AD214:AD382,"HĐH")+COUNTIF(AD214:AD382,"HĐH-HĐG")</f>
        <v>1</v>
      </c>
      <c r="AE667" s="150">
        <f t="shared" si="53"/>
        <v>1</v>
      </c>
      <c r="AF667" s="150">
        <f t="shared" si="53"/>
        <v>1</v>
      </c>
      <c r="AG667" s="150">
        <f t="shared" si="53"/>
        <v>2</v>
      </c>
      <c r="AH667" s="150">
        <f t="shared" si="53"/>
        <v>2</v>
      </c>
      <c r="AI667" s="150">
        <f t="shared" si="53"/>
        <v>1</v>
      </c>
      <c r="AJ667" s="150">
        <f t="shared" si="53"/>
        <v>2</v>
      </c>
      <c r="AK667" s="150">
        <f t="shared" si="53"/>
        <v>1</v>
      </c>
      <c r="AL667" s="150">
        <f t="shared" si="53"/>
        <v>1</v>
      </c>
      <c r="AM667" s="150">
        <f t="shared" si="53"/>
        <v>2</v>
      </c>
      <c r="AN667" s="150">
        <f t="shared" si="53"/>
        <v>1</v>
      </c>
      <c r="AO667" s="150">
        <f t="shared" si="53"/>
        <v>2</v>
      </c>
      <c r="AP667" s="150">
        <f>COUNTIF(AP214:AP382,"HĐH")+COUNTIF(AP214:AP382,"HĐH-HNT")</f>
        <v>3</v>
      </c>
      <c r="AQ667" s="150">
        <f t="shared" ref="AQ667:BE667" si="54">COUNTIF(AQ214:AQ382,"HĐH")+COUNTIF(AQ214:AQ382,"HĐH-HĐG")</f>
        <v>1</v>
      </c>
      <c r="AR667" s="150">
        <f t="shared" si="54"/>
        <v>1</v>
      </c>
      <c r="AS667" s="150">
        <f t="shared" si="54"/>
        <v>0</v>
      </c>
      <c r="AT667" s="150">
        <f t="shared" si="54"/>
        <v>2</v>
      </c>
      <c r="AU667" s="150">
        <f t="shared" si="54"/>
        <v>2</v>
      </c>
      <c r="AV667" s="150">
        <f t="shared" si="54"/>
        <v>1</v>
      </c>
      <c r="AW667" s="150">
        <f t="shared" si="54"/>
        <v>1</v>
      </c>
      <c r="AX667" s="150">
        <f t="shared" si="54"/>
        <v>1</v>
      </c>
      <c r="AY667" s="150">
        <f t="shared" si="54"/>
        <v>1</v>
      </c>
      <c r="AZ667" s="150">
        <f t="shared" si="54"/>
        <v>1</v>
      </c>
      <c r="BA667" s="150">
        <f t="shared" si="54"/>
        <v>1</v>
      </c>
      <c r="BB667" s="150">
        <f t="shared" si="54"/>
        <v>3</v>
      </c>
      <c r="BC667" s="150">
        <f t="shared" si="54"/>
        <v>2</v>
      </c>
      <c r="BD667" s="150">
        <f t="shared" si="54"/>
        <v>1</v>
      </c>
      <c r="BE667" s="150">
        <f t="shared" si="54"/>
        <v>0</v>
      </c>
    </row>
    <row r="668" spans="1:109">
      <c r="A668" s="63"/>
      <c r="B668" s="323"/>
      <c r="C668" s="63"/>
      <c r="D668" s="325"/>
      <c r="E668" s="63"/>
      <c r="F668" s="63"/>
      <c r="G668" s="329"/>
      <c r="H668" s="238" t="s">
        <v>923</v>
      </c>
      <c r="I668" s="239"/>
      <c r="J668" s="78"/>
      <c r="K668" s="237"/>
      <c r="L668" s="237"/>
      <c r="M668" s="237"/>
      <c r="N668" s="237"/>
      <c r="O668" s="237"/>
      <c r="P668" s="237"/>
      <c r="Q668" s="237"/>
      <c r="R668" s="237"/>
      <c r="S668" s="237"/>
      <c r="T668" s="237"/>
      <c r="U668" s="237"/>
      <c r="V668" s="237"/>
      <c r="W668" s="237"/>
      <c r="X668" s="188">
        <f>COUNTIF(X385:X472,"HĐH")+COUNTIF(X385:X472,"HĐH-HĐC")+COUNTIF(X385:X472,"HĐH-HĐG")</f>
        <v>1</v>
      </c>
      <c r="Y668" s="188">
        <f t="shared" ref="Y668:CF668" si="55">COUNTIF(Y385:Y472,"HĐH")+COUNTIF(Y385:Y472,"HĐH-HĐC")+COUNTIF(Y385:Y472,"HĐH-HĐG")</f>
        <v>1</v>
      </c>
      <c r="Z668" s="188">
        <f t="shared" si="55"/>
        <v>1</v>
      </c>
      <c r="AA668" s="188">
        <f t="shared" si="55"/>
        <v>1</v>
      </c>
      <c r="AB668" s="188">
        <f t="shared" si="55"/>
        <v>1</v>
      </c>
      <c r="AC668" s="188">
        <f t="shared" si="55"/>
        <v>1</v>
      </c>
      <c r="AD668" s="188">
        <f t="shared" si="55"/>
        <v>1</v>
      </c>
      <c r="AE668" s="188">
        <f t="shared" si="55"/>
        <v>1</v>
      </c>
      <c r="AF668" s="188">
        <f t="shared" si="55"/>
        <v>1</v>
      </c>
      <c r="AG668" s="188">
        <f t="shared" si="55"/>
        <v>1</v>
      </c>
      <c r="AH668" s="188">
        <f t="shared" si="55"/>
        <v>1</v>
      </c>
      <c r="AI668" s="188">
        <f t="shared" si="55"/>
        <v>1</v>
      </c>
      <c r="AJ668" s="188">
        <f t="shared" si="55"/>
        <v>1</v>
      </c>
      <c r="AK668" s="188">
        <f t="shared" si="55"/>
        <v>2</v>
      </c>
      <c r="AL668" s="188">
        <f t="shared" si="55"/>
        <v>1</v>
      </c>
      <c r="AM668" s="188">
        <f t="shared" si="55"/>
        <v>1</v>
      </c>
      <c r="AN668" s="188">
        <f t="shared" si="55"/>
        <v>1</v>
      </c>
      <c r="AO668" s="188">
        <f t="shared" si="55"/>
        <v>1</v>
      </c>
      <c r="AP668" s="188">
        <f t="shared" si="55"/>
        <v>1</v>
      </c>
      <c r="AQ668" s="188">
        <f t="shared" si="55"/>
        <v>2</v>
      </c>
      <c r="AR668" s="188">
        <f t="shared" si="55"/>
        <v>1</v>
      </c>
      <c r="AS668" s="188">
        <f t="shared" si="55"/>
        <v>2</v>
      </c>
      <c r="AT668" s="188">
        <f t="shared" si="55"/>
        <v>3</v>
      </c>
      <c r="AU668" s="188">
        <f t="shared" si="55"/>
        <v>1</v>
      </c>
      <c r="AV668" s="188">
        <f t="shared" si="55"/>
        <v>1</v>
      </c>
      <c r="AW668" s="188">
        <f t="shared" si="55"/>
        <v>1</v>
      </c>
      <c r="AX668" s="188">
        <f t="shared" si="55"/>
        <v>1</v>
      </c>
      <c r="AY668" s="188">
        <f t="shared" si="55"/>
        <v>1</v>
      </c>
      <c r="AZ668" s="188">
        <f t="shared" si="55"/>
        <v>2</v>
      </c>
      <c r="BA668" s="188">
        <f t="shared" si="55"/>
        <v>2</v>
      </c>
      <c r="BB668" s="188">
        <f t="shared" si="55"/>
        <v>2</v>
      </c>
      <c r="BC668" s="188">
        <f t="shared" si="55"/>
        <v>1</v>
      </c>
      <c r="BD668" s="188">
        <f t="shared" si="55"/>
        <v>2</v>
      </c>
      <c r="BE668" s="188">
        <f t="shared" si="55"/>
        <v>1</v>
      </c>
      <c r="BF668" s="150">
        <f t="shared" si="55"/>
        <v>0</v>
      </c>
      <c r="BG668" s="150">
        <f t="shared" si="55"/>
        <v>0</v>
      </c>
      <c r="BH668" s="150">
        <f t="shared" si="55"/>
        <v>0</v>
      </c>
      <c r="BI668" s="150">
        <f t="shared" si="55"/>
        <v>0</v>
      </c>
      <c r="BJ668" s="150">
        <f t="shared" si="55"/>
        <v>0</v>
      </c>
      <c r="BK668" s="150">
        <f t="shared" si="55"/>
        <v>0</v>
      </c>
      <c r="BL668" s="150">
        <f t="shared" si="55"/>
        <v>0</v>
      </c>
      <c r="BM668" s="150">
        <f t="shared" si="55"/>
        <v>0</v>
      </c>
      <c r="BN668" s="150">
        <f t="shared" si="55"/>
        <v>0</v>
      </c>
      <c r="BO668" s="150">
        <f t="shared" si="55"/>
        <v>0</v>
      </c>
      <c r="BP668" s="150">
        <f t="shared" si="55"/>
        <v>0</v>
      </c>
      <c r="BQ668" s="150">
        <f t="shared" si="55"/>
        <v>0</v>
      </c>
      <c r="BR668" s="150">
        <f t="shared" si="55"/>
        <v>0</v>
      </c>
      <c r="BS668" s="150">
        <f t="shared" si="55"/>
        <v>0</v>
      </c>
      <c r="BT668" s="150">
        <f t="shared" si="55"/>
        <v>0</v>
      </c>
      <c r="BU668" s="150">
        <f t="shared" si="55"/>
        <v>0</v>
      </c>
      <c r="BV668" s="150">
        <f t="shared" si="55"/>
        <v>0</v>
      </c>
      <c r="BW668" s="150">
        <f t="shared" si="55"/>
        <v>0</v>
      </c>
      <c r="BX668" s="150">
        <f t="shared" si="55"/>
        <v>0</v>
      </c>
      <c r="BY668" s="150">
        <f t="shared" si="55"/>
        <v>0</v>
      </c>
      <c r="BZ668" s="150">
        <f t="shared" si="55"/>
        <v>0</v>
      </c>
      <c r="CA668" s="150">
        <f t="shared" si="55"/>
        <v>0</v>
      </c>
      <c r="CB668" s="150">
        <f t="shared" si="55"/>
        <v>0</v>
      </c>
      <c r="CC668" s="150">
        <f t="shared" si="55"/>
        <v>0</v>
      </c>
      <c r="CD668" s="150">
        <f t="shared" si="55"/>
        <v>0</v>
      </c>
      <c r="CE668" s="150">
        <f t="shared" si="55"/>
        <v>0</v>
      </c>
      <c r="CF668" s="150">
        <f t="shared" si="55"/>
        <v>0</v>
      </c>
      <c r="CG668" s="150"/>
      <c r="CH668" s="150"/>
      <c r="CI668" s="150"/>
      <c r="CJ668" s="150"/>
      <c r="CK668" s="150"/>
      <c r="CL668" s="150"/>
      <c r="CM668" s="150">
        <f t="shared" ref="CM668:DD668" si="56">COUNTIF(CM385:CM472,"HĐH")+COUNTIF(CM385:CM472,"HĐH-HĐC")+COUNTIF(CM385:CM472,"HĐH-HĐG")</f>
        <v>0</v>
      </c>
      <c r="CN668" s="150">
        <f t="shared" si="56"/>
        <v>0</v>
      </c>
      <c r="CO668" s="150">
        <f t="shared" si="56"/>
        <v>0</v>
      </c>
      <c r="CP668" s="150">
        <f t="shared" si="56"/>
        <v>0</v>
      </c>
      <c r="CQ668" s="150">
        <f t="shared" si="56"/>
        <v>0</v>
      </c>
      <c r="CR668" s="150">
        <f t="shared" si="56"/>
        <v>0</v>
      </c>
      <c r="CS668" s="150">
        <f t="shared" si="56"/>
        <v>0</v>
      </c>
      <c r="CT668" s="150">
        <f t="shared" si="56"/>
        <v>0</v>
      </c>
      <c r="CU668" s="150">
        <f t="shared" si="56"/>
        <v>0</v>
      </c>
      <c r="CV668" s="150">
        <f t="shared" si="56"/>
        <v>0</v>
      </c>
      <c r="CW668" s="150">
        <f t="shared" si="56"/>
        <v>0</v>
      </c>
      <c r="CX668" s="150">
        <f t="shared" si="56"/>
        <v>0</v>
      </c>
      <c r="CY668" s="150">
        <f t="shared" si="56"/>
        <v>0</v>
      </c>
      <c r="CZ668" s="150">
        <f t="shared" si="56"/>
        <v>0</v>
      </c>
      <c r="DA668" s="150">
        <f t="shared" si="56"/>
        <v>0</v>
      </c>
      <c r="DB668" s="150">
        <f t="shared" si="56"/>
        <v>0</v>
      </c>
      <c r="DC668" s="150">
        <f t="shared" si="56"/>
        <v>0</v>
      </c>
      <c r="DD668" s="150">
        <f t="shared" si="56"/>
        <v>0</v>
      </c>
    </row>
    <row r="669" spans="1:109">
      <c r="A669" s="63"/>
      <c r="B669" s="323"/>
      <c r="C669" s="63"/>
      <c r="D669" s="325"/>
      <c r="E669" s="63"/>
      <c r="F669" s="63"/>
      <c r="G669" s="329"/>
      <c r="H669" s="238" t="s">
        <v>924</v>
      </c>
      <c r="I669" s="239"/>
      <c r="J669" s="78"/>
      <c r="K669" s="237"/>
      <c r="L669" s="237"/>
      <c r="M669" s="237"/>
      <c r="N669" s="237"/>
      <c r="O669" s="237"/>
      <c r="P669" s="237"/>
      <c r="Q669" s="237"/>
      <c r="R669" s="237"/>
      <c r="S669" s="237"/>
      <c r="T669" s="237"/>
      <c r="U669" s="237"/>
      <c r="V669" s="237"/>
      <c r="W669" s="237"/>
      <c r="X669" s="188">
        <f t="shared" ref="X669:CF669" si="57">COUNTIF(X476:X538,"HĐH")</f>
        <v>0</v>
      </c>
      <c r="Y669" s="188">
        <f t="shared" si="57"/>
        <v>0</v>
      </c>
      <c r="Z669" s="188">
        <f t="shared" si="57"/>
        <v>1</v>
      </c>
      <c r="AA669" s="188">
        <f t="shared" si="57"/>
        <v>1</v>
      </c>
      <c r="AB669" s="188">
        <f t="shared" si="57"/>
        <v>1</v>
      </c>
      <c r="AC669" s="150">
        <f t="shared" si="57"/>
        <v>0</v>
      </c>
      <c r="AD669" s="150">
        <f t="shared" si="57"/>
        <v>1</v>
      </c>
      <c r="AE669" s="150">
        <f t="shared" si="57"/>
        <v>1</v>
      </c>
      <c r="AF669" s="150">
        <f t="shared" si="57"/>
        <v>0</v>
      </c>
      <c r="AG669" s="150">
        <f t="shared" si="57"/>
        <v>0</v>
      </c>
      <c r="AH669" s="150">
        <f t="shared" si="57"/>
        <v>0</v>
      </c>
      <c r="AI669" s="150">
        <f t="shared" si="57"/>
        <v>0</v>
      </c>
      <c r="AJ669" s="150">
        <f t="shared" si="57"/>
        <v>0</v>
      </c>
      <c r="AK669" s="150">
        <f t="shared" si="57"/>
        <v>0</v>
      </c>
      <c r="AL669" s="150">
        <f t="shared" si="57"/>
        <v>0</v>
      </c>
      <c r="AM669" s="150">
        <f t="shared" si="57"/>
        <v>0</v>
      </c>
      <c r="AN669" s="150">
        <f t="shared" si="57"/>
        <v>0</v>
      </c>
      <c r="AO669" s="150">
        <f t="shared" si="57"/>
        <v>0</v>
      </c>
      <c r="AP669" s="150">
        <f t="shared" si="57"/>
        <v>0</v>
      </c>
      <c r="AQ669" s="150">
        <f t="shared" si="57"/>
        <v>0</v>
      </c>
      <c r="AR669" s="150">
        <f t="shared" si="57"/>
        <v>1</v>
      </c>
      <c r="AS669" s="150">
        <f t="shared" si="57"/>
        <v>1</v>
      </c>
      <c r="AT669" s="150">
        <f t="shared" si="57"/>
        <v>0</v>
      </c>
      <c r="AU669" s="150">
        <f t="shared" si="57"/>
        <v>0</v>
      </c>
      <c r="AV669" s="150">
        <f t="shared" si="57"/>
        <v>1</v>
      </c>
      <c r="AW669" s="150">
        <f t="shared" si="57"/>
        <v>0</v>
      </c>
      <c r="AX669" s="150">
        <f t="shared" si="57"/>
        <v>1</v>
      </c>
      <c r="AY669" s="150">
        <f t="shared" si="57"/>
        <v>0</v>
      </c>
      <c r="AZ669" s="150">
        <f t="shared" si="57"/>
        <v>0</v>
      </c>
      <c r="BA669" s="150">
        <f t="shared" si="57"/>
        <v>1</v>
      </c>
      <c r="BB669" s="150">
        <f t="shared" si="57"/>
        <v>0</v>
      </c>
      <c r="BC669" s="150">
        <f t="shared" si="57"/>
        <v>0</v>
      </c>
      <c r="BD669" s="150">
        <f t="shared" si="57"/>
        <v>0</v>
      </c>
      <c r="BE669" s="150">
        <f t="shared" si="57"/>
        <v>0</v>
      </c>
      <c r="BF669" s="150">
        <f t="shared" si="57"/>
        <v>0</v>
      </c>
      <c r="BG669" s="150">
        <f t="shared" si="57"/>
        <v>0</v>
      </c>
      <c r="BH669" s="150">
        <f t="shared" si="57"/>
        <v>0</v>
      </c>
      <c r="BI669" s="150">
        <f t="shared" si="57"/>
        <v>0</v>
      </c>
      <c r="BJ669" s="150">
        <f t="shared" si="57"/>
        <v>0</v>
      </c>
      <c r="BK669" s="150">
        <f t="shared" si="57"/>
        <v>0</v>
      </c>
      <c r="BL669" s="150">
        <f t="shared" si="57"/>
        <v>0</v>
      </c>
      <c r="BM669" s="150">
        <f t="shared" si="57"/>
        <v>0</v>
      </c>
      <c r="BN669" s="150">
        <f t="shared" si="57"/>
        <v>0</v>
      </c>
      <c r="BO669" s="150">
        <f t="shared" si="57"/>
        <v>0</v>
      </c>
      <c r="BP669" s="150">
        <f t="shared" si="57"/>
        <v>0</v>
      </c>
      <c r="BQ669" s="150">
        <f t="shared" si="57"/>
        <v>0</v>
      </c>
      <c r="BR669" s="150">
        <f t="shared" si="57"/>
        <v>0</v>
      </c>
      <c r="BS669" s="150">
        <f t="shared" si="57"/>
        <v>0</v>
      </c>
      <c r="BT669" s="150">
        <f t="shared" si="57"/>
        <v>0</v>
      </c>
      <c r="BU669" s="150">
        <f t="shared" si="57"/>
        <v>0</v>
      </c>
      <c r="BV669" s="150">
        <f t="shared" si="57"/>
        <v>0</v>
      </c>
      <c r="BW669" s="150">
        <f t="shared" si="57"/>
        <v>0</v>
      </c>
      <c r="BX669" s="150">
        <f t="shared" si="57"/>
        <v>0</v>
      </c>
      <c r="BY669" s="150">
        <f t="shared" si="57"/>
        <v>0</v>
      </c>
      <c r="BZ669" s="150">
        <f t="shared" si="57"/>
        <v>0</v>
      </c>
      <c r="CA669" s="150">
        <f t="shared" si="57"/>
        <v>0</v>
      </c>
      <c r="CB669" s="150">
        <f t="shared" si="57"/>
        <v>0</v>
      </c>
      <c r="CC669" s="150">
        <f t="shared" si="57"/>
        <v>0</v>
      </c>
      <c r="CD669" s="150">
        <f t="shared" si="57"/>
        <v>0</v>
      </c>
      <c r="CE669" s="150">
        <f t="shared" si="57"/>
        <v>0</v>
      </c>
      <c r="CF669" s="150">
        <f t="shared" si="57"/>
        <v>0</v>
      </c>
      <c r="CG669" s="150"/>
      <c r="CH669" s="150"/>
      <c r="CI669" s="150"/>
      <c r="CJ669" s="150"/>
      <c r="CK669" s="150"/>
      <c r="CL669" s="150"/>
      <c r="CM669" s="150">
        <f t="shared" ref="CM669:DD669" si="58">COUNTIF(CM476:CM538,"HĐH")</f>
        <v>0</v>
      </c>
      <c r="CN669" s="150">
        <f t="shared" si="58"/>
        <v>0</v>
      </c>
      <c r="CO669" s="150">
        <f t="shared" si="58"/>
        <v>0</v>
      </c>
      <c r="CP669" s="150">
        <f t="shared" si="58"/>
        <v>0</v>
      </c>
      <c r="CQ669" s="150">
        <f t="shared" si="58"/>
        <v>0</v>
      </c>
      <c r="CR669" s="150">
        <f t="shared" si="58"/>
        <v>0</v>
      </c>
      <c r="CS669" s="150">
        <f t="shared" si="58"/>
        <v>0</v>
      </c>
      <c r="CT669" s="150">
        <f t="shared" si="58"/>
        <v>0</v>
      </c>
      <c r="CU669" s="150">
        <f t="shared" si="58"/>
        <v>0</v>
      </c>
      <c r="CV669" s="150">
        <f t="shared" si="58"/>
        <v>0</v>
      </c>
      <c r="CW669" s="150">
        <f t="shared" si="58"/>
        <v>0</v>
      </c>
      <c r="CX669" s="150">
        <f t="shared" si="58"/>
        <v>0</v>
      </c>
      <c r="CY669" s="150">
        <f t="shared" si="58"/>
        <v>0</v>
      </c>
      <c r="CZ669" s="150">
        <f t="shared" si="58"/>
        <v>0</v>
      </c>
      <c r="DA669" s="150">
        <f t="shared" si="58"/>
        <v>0</v>
      </c>
      <c r="DB669" s="150">
        <f t="shared" si="58"/>
        <v>0</v>
      </c>
      <c r="DC669" s="150">
        <f t="shared" si="58"/>
        <v>0</v>
      </c>
      <c r="DD669" s="150">
        <f t="shared" si="58"/>
        <v>0</v>
      </c>
    </row>
    <row r="670" spans="1:109">
      <c r="A670" s="63"/>
      <c r="B670" s="323"/>
      <c r="C670" s="63"/>
      <c r="D670" s="326"/>
      <c r="E670" s="63"/>
      <c r="F670" s="63"/>
      <c r="G670" s="330"/>
      <c r="H670" s="238" t="s">
        <v>925</v>
      </c>
      <c r="I670" s="243"/>
      <c r="J670" s="78"/>
      <c r="K670" s="237"/>
      <c r="L670" s="237"/>
      <c r="M670" s="237"/>
      <c r="N670" s="237"/>
      <c r="O670" s="237"/>
      <c r="P670" s="237"/>
      <c r="Q670" s="237"/>
      <c r="R670" s="237"/>
      <c r="S670" s="237"/>
      <c r="T670" s="237"/>
      <c r="U670" s="237"/>
      <c r="V670" s="237"/>
      <c r="W670" s="237"/>
      <c r="X670" s="188">
        <f t="shared" ref="X670:BE670" si="59">COUNTIF(X541:X640,"HĐH")+COUNTIF(X541:X640,"HĐH-HĐG")+COUNTIF(X541:X640,"HĐH-HĐNT")+COUNTIF(X541:X640,"HĐH-HĐC")</f>
        <v>2</v>
      </c>
      <c r="Y670" s="150">
        <f t="shared" si="59"/>
        <v>2</v>
      </c>
      <c r="Z670" s="150">
        <f t="shared" si="59"/>
        <v>1</v>
      </c>
      <c r="AA670" s="150">
        <f t="shared" si="59"/>
        <v>1</v>
      </c>
      <c r="AB670" s="150">
        <f t="shared" si="59"/>
        <v>1</v>
      </c>
      <c r="AC670" s="150">
        <f t="shared" si="59"/>
        <v>1</v>
      </c>
      <c r="AD670" s="150">
        <f t="shared" si="59"/>
        <v>1</v>
      </c>
      <c r="AE670" s="150">
        <f t="shared" si="59"/>
        <v>1</v>
      </c>
      <c r="AF670" s="150">
        <f t="shared" si="59"/>
        <v>2</v>
      </c>
      <c r="AG670" s="150">
        <f t="shared" si="59"/>
        <v>1</v>
      </c>
      <c r="AH670" s="150">
        <f t="shared" si="59"/>
        <v>1</v>
      </c>
      <c r="AI670" s="150">
        <f t="shared" si="59"/>
        <v>2</v>
      </c>
      <c r="AJ670" s="150">
        <f t="shared" si="59"/>
        <v>1</v>
      </c>
      <c r="AK670" s="150">
        <f t="shared" si="59"/>
        <v>1</v>
      </c>
      <c r="AL670" s="150">
        <f t="shared" si="59"/>
        <v>2</v>
      </c>
      <c r="AM670" s="150">
        <f t="shared" si="59"/>
        <v>1</v>
      </c>
      <c r="AN670" s="150">
        <f t="shared" si="59"/>
        <v>2</v>
      </c>
      <c r="AO670" s="150">
        <f t="shared" si="59"/>
        <v>0</v>
      </c>
      <c r="AP670" s="150">
        <f t="shared" si="59"/>
        <v>2</v>
      </c>
      <c r="AQ670" s="150">
        <f t="shared" si="59"/>
        <v>1</v>
      </c>
      <c r="AR670" s="150">
        <f t="shared" si="59"/>
        <v>1</v>
      </c>
      <c r="AS670" s="150">
        <f t="shared" si="59"/>
        <v>1</v>
      </c>
      <c r="AT670" s="150">
        <f t="shared" si="59"/>
        <v>3</v>
      </c>
      <c r="AU670" s="150">
        <f t="shared" si="59"/>
        <v>1</v>
      </c>
      <c r="AV670" s="150">
        <f t="shared" si="59"/>
        <v>1</v>
      </c>
      <c r="AW670" s="150">
        <f t="shared" si="59"/>
        <v>2</v>
      </c>
      <c r="AX670" s="150">
        <f t="shared" si="59"/>
        <v>1</v>
      </c>
      <c r="AY670" s="150">
        <f t="shared" si="59"/>
        <v>2</v>
      </c>
      <c r="AZ670" s="150">
        <f t="shared" si="59"/>
        <v>1</v>
      </c>
      <c r="BA670" s="150">
        <f t="shared" si="59"/>
        <v>0</v>
      </c>
      <c r="BB670" s="150">
        <f t="shared" si="59"/>
        <v>1</v>
      </c>
      <c r="BC670" s="150">
        <f t="shared" si="59"/>
        <v>0</v>
      </c>
      <c r="BD670" s="150">
        <f t="shared" si="59"/>
        <v>1</v>
      </c>
      <c r="BE670" s="150">
        <f t="shared" si="59"/>
        <v>2</v>
      </c>
    </row>
    <row r="671" spans="1:109" s="67" customFormat="1">
      <c r="B671" s="232"/>
      <c r="C671" s="233"/>
      <c r="D671" s="232"/>
      <c r="H671" s="229"/>
      <c r="X671" s="74"/>
      <c r="Y671" s="74"/>
      <c r="Z671" s="74"/>
      <c r="AA671" s="74"/>
      <c r="AB671" s="74"/>
      <c r="AC671" s="74"/>
      <c r="AD671" s="74"/>
      <c r="AE671" s="74"/>
      <c r="AF671" s="74"/>
      <c r="AG671" s="74"/>
      <c r="AH671" s="74"/>
      <c r="AI671" s="74"/>
      <c r="AJ671" s="74"/>
      <c r="AK671" s="74"/>
      <c r="AL671" s="74"/>
      <c r="AM671" s="74"/>
      <c r="AN671" s="74"/>
      <c r="AO671" s="74"/>
      <c r="AP671" s="74"/>
      <c r="AQ671" s="74"/>
      <c r="AR671" s="74"/>
      <c r="AS671" s="74"/>
      <c r="AT671" s="74"/>
      <c r="AU671" s="74"/>
      <c r="AV671" s="74"/>
      <c r="AW671" s="74"/>
      <c r="AX671" s="74"/>
      <c r="AY671" s="74"/>
      <c r="AZ671" s="74"/>
      <c r="BA671" s="74"/>
      <c r="BB671" s="74"/>
      <c r="BC671" s="74"/>
      <c r="BD671" s="74"/>
      <c r="BE671" s="74"/>
    </row>
    <row r="672" spans="1:109" ht="15.75" customHeight="1">
      <c r="B672" s="346" t="s">
        <v>944</v>
      </c>
      <c r="C672" s="347"/>
      <c r="D672" s="152" t="s">
        <v>945</v>
      </c>
      <c r="E672" s="152"/>
      <c r="F672" s="152"/>
      <c r="G672" s="152"/>
      <c r="H672" s="152"/>
      <c r="I672" s="143"/>
      <c r="J672" s="143"/>
      <c r="K672" s="143"/>
      <c r="L672" s="143"/>
      <c r="M672" s="143"/>
      <c r="N672" s="143"/>
      <c r="O672" s="143"/>
      <c r="P672" s="143"/>
      <c r="Q672" s="143"/>
      <c r="R672" s="143"/>
      <c r="S672" s="143"/>
      <c r="T672" s="143"/>
      <c r="U672" s="143"/>
      <c r="V672" s="143"/>
      <c r="W672" s="143"/>
      <c r="X672" s="137"/>
      <c r="Y672" s="137"/>
      <c r="Z672" s="137"/>
      <c r="AA672" s="137"/>
      <c r="AB672" s="137"/>
      <c r="AC672" s="137"/>
      <c r="AD672" s="137"/>
      <c r="AE672" s="137"/>
      <c r="AF672" s="137"/>
      <c r="AG672" s="137"/>
      <c r="AH672" s="137"/>
      <c r="AI672" s="143"/>
      <c r="AJ672" s="143"/>
      <c r="AK672" s="143"/>
      <c r="AL672" s="143"/>
      <c r="AM672" s="143"/>
      <c r="AN672" s="143"/>
      <c r="AO672" s="143"/>
      <c r="AP672" s="143"/>
      <c r="AQ672" s="143"/>
      <c r="AR672" s="143"/>
      <c r="AS672" s="143"/>
      <c r="AT672" s="143"/>
      <c r="AU672" s="143"/>
      <c r="AV672" s="143"/>
      <c r="AW672" s="143"/>
      <c r="AX672" s="137"/>
      <c r="AY672" s="137"/>
      <c r="AZ672" s="137"/>
      <c r="BA672" s="137"/>
      <c r="BB672" s="137"/>
      <c r="BC672" s="137"/>
      <c r="BD672" s="137"/>
      <c r="BE672" s="137"/>
      <c r="BF672" s="137"/>
      <c r="BG672" s="137"/>
      <c r="BH672" s="137"/>
      <c r="BI672" s="137"/>
      <c r="BX672" s="137"/>
      <c r="BY672" s="137"/>
      <c r="BZ672" s="137"/>
      <c r="CA672" s="137"/>
      <c r="CB672" s="137"/>
      <c r="CC672" s="137"/>
      <c r="CD672" s="137"/>
      <c r="CE672" s="137"/>
      <c r="CF672" s="137"/>
      <c r="CG672" s="137"/>
      <c r="CH672" s="137"/>
      <c r="CI672" s="137"/>
      <c r="CJ672" s="137"/>
      <c r="CK672" s="137"/>
      <c r="CL672" s="137"/>
      <c r="CM672" s="137"/>
      <c r="CN672" s="137"/>
      <c r="DD672" s="137"/>
      <c r="DE672" s="137"/>
    </row>
    <row r="673" spans="2:109" ht="15.75" customHeight="1">
      <c r="B673" s="348"/>
      <c r="C673" s="349"/>
      <c r="D673" s="152" t="s">
        <v>946</v>
      </c>
      <c r="E673" s="152"/>
      <c r="F673" s="152"/>
      <c r="G673" s="152"/>
      <c r="H673" s="152"/>
      <c r="I673" s="143"/>
      <c r="J673" s="143"/>
      <c r="K673" s="143"/>
      <c r="L673" s="143"/>
      <c r="M673" s="143"/>
      <c r="N673" s="143"/>
      <c r="O673" s="143"/>
      <c r="P673" s="143"/>
      <c r="Q673" s="143"/>
      <c r="R673" s="143"/>
      <c r="S673" s="143"/>
      <c r="T673" s="143"/>
      <c r="U673" s="143"/>
      <c r="V673" s="143"/>
      <c r="W673" s="143"/>
      <c r="X673" s="41"/>
      <c r="Y673" s="41"/>
      <c r="Z673" s="41"/>
      <c r="AA673" s="41"/>
      <c r="AB673" s="41"/>
      <c r="AC673" s="41"/>
      <c r="AD673" s="41"/>
      <c r="AE673" s="41"/>
      <c r="AF673" s="41"/>
      <c r="AG673" s="41"/>
      <c r="AH673" s="41"/>
      <c r="AI673" s="143"/>
      <c r="AJ673" s="143"/>
      <c r="AK673" s="143"/>
      <c r="AL673" s="143"/>
      <c r="AM673" s="143"/>
      <c r="AN673" s="143"/>
      <c r="AO673" s="143"/>
      <c r="AP673" s="143"/>
      <c r="AQ673" s="143"/>
      <c r="AR673" s="143"/>
      <c r="AS673" s="143"/>
      <c r="AT673" s="143"/>
      <c r="AU673" s="143"/>
      <c r="AV673" s="143"/>
      <c r="AW673" s="143"/>
      <c r="AX673" s="41"/>
      <c r="AY673" s="41"/>
      <c r="AZ673" s="41"/>
      <c r="BA673" s="41"/>
      <c r="BB673" s="41"/>
      <c r="BC673" s="41"/>
      <c r="BD673" s="41"/>
      <c r="BE673" s="41"/>
      <c r="BF673" s="41"/>
      <c r="BG673" s="41"/>
      <c r="BH673" s="41"/>
      <c r="BI673" s="41"/>
      <c r="BX673" s="41"/>
      <c r="BY673" s="41"/>
      <c r="BZ673" s="41"/>
      <c r="CA673" s="41"/>
      <c r="CB673" s="41"/>
      <c r="CC673" s="41"/>
      <c r="CD673" s="41"/>
      <c r="CE673" s="41"/>
      <c r="CF673" s="41"/>
      <c r="CG673" s="41"/>
      <c r="CH673" s="41"/>
      <c r="CI673" s="41"/>
      <c r="CJ673" s="41"/>
      <c r="CK673" s="41"/>
      <c r="CL673" s="41"/>
      <c r="CM673" s="41"/>
      <c r="CN673" s="41"/>
      <c r="DD673" s="41"/>
      <c r="DE673" s="41"/>
    </row>
    <row r="674" spans="2:109" ht="15.75" customHeight="1">
      <c r="B674" s="348"/>
      <c r="C674" s="349"/>
      <c r="D674" s="152" t="s">
        <v>947</v>
      </c>
      <c r="E674" s="152"/>
      <c r="F674" s="152"/>
      <c r="G674" s="152"/>
      <c r="H674" s="152"/>
      <c r="I674" s="143"/>
      <c r="J674" s="143"/>
      <c r="K674" s="143"/>
      <c r="L674" s="143"/>
      <c r="M674" s="143"/>
      <c r="N674" s="143"/>
      <c r="O674" s="143"/>
      <c r="P674" s="143"/>
      <c r="Q674" s="143"/>
      <c r="R674" s="143"/>
      <c r="S674" s="143"/>
      <c r="T674" s="143"/>
      <c r="U674" s="143"/>
      <c r="V674" s="143"/>
      <c r="W674" s="143"/>
      <c r="X674" s="41"/>
      <c r="Y674" s="41"/>
      <c r="Z674" s="41"/>
      <c r="AA674" s="41"/>
      <c r="AB674" s="41"/>
      <c r="AC674" s="41"/>
      <c r="AD674" s="41"/>
      <c r="AE674" s="41"/>
      <c r="AF674" s="41"/>
      <c r="AG674" s="41"/>
      <c r="AH674" s="41"/>
      <c r="AI674" s="143"/>
      <c r="AJ674" s="143"/>
      <c r="AK674" s="143"/>
      <c r="AL674" s="143"/>
      <c r="AM674" s="143"/>
      <c r="AN674" s="143"/>
      <c r="AO674" s="143"/>
      <c r="AP674" s="143"/>
      <c r="AQ674" s="143"/>
      <c r="AR674" s="143"/>
      <c r="AS674" s="143"/>
      <c r="AT674" s="143"/>
      <c r="AU674" s="143"/>
      <c r="AV674" s="143"/>
      <c r="AW674" s="143"/>
      <c r="AX674" s="41"/>
      <c r="AY674" s="41"/>
      <c r="AZ674" s="41"/>
      <c r="BA674" s="41"/>
      <c r="BB674" s="41"/>
      <c r="BC674" s="41"/>
      <c r="BD674" s="41"/>
      <c r="BE674" s="41"/>
      <c r="BF674" s="41"/>
      <c r="BG674" s="41"/>
      <c r="BH674" s="41"/>
      <c r="BI674" s="41"/>
      <c r="BX674" s="41"/>
      <c r="BY674" s="41"/>
      <c r="BZ674" s="41"/>
      <c r="CA674" s="41"/>
      <c r="CB674" s="41"/>
      <c r="CC674" s="41"/>
      <c r="CD674" s="41"/>
      <c r="CE674" s="41"/>
      <c r="CF674" s="41"/>
      <c r="CG674" s="41"/>
      <c r="CH674" s="41"/>
      <c r="CI674" s="41"/>
      <c r="CJ674" s="41"/>
      <c r="CK674" s="41"/>
      <c r="CL674" s="41"/>
      <c r="CM674" s="41"/>
      <c r="CN674" s="41"/>
      <c r="DD674" s="41"/>
      <c r="DE674" s="41"/>
    </row>
    <row r="675" spans="2:109" ht="15.75" customHeight="1">
      <c r="B675" s="348"/>
      <c r="C675" s="349"/>
      <c r="D675" s="152" t="s">
        <v>948</v>
      </c>
      <c r="E675" s="152"/>
      <c r="F675" s="152"/>
      <c r="G675" s="152"/>
      <c r="H675" s="152"/>
      <c r="I675" s="143"/>
      <c r="J675" s="143"/>
      <c r="K675" s="143"/>
      <c r="L675" s="143"/>
      <c r="M675" s="143"/>
      <c r="N675" s="143"/>
      <c r="O675" s="143"/>
      <c r="P675" s="143"/>
      <c r="Q675" s="143"/>
      <c r="R675" s="143"/>
      <c r="S675" s="143"/>
      <c r="T675" s="143"/>
      <c r="U675" s="143"/>
      <c r="V675" s="143"/>
      <c r="W675" s="143"/>
      <c r="X675" s="41"/>
      <c r="Y675" s="41"/>
      <c r="Z675" s="41"/>
      <c r="AA675" s="41"/>
      <c r="AB675" s="41"/>
      <c r="AC675" s="41"/>
      <c r="AD675" s="41"/>
      <c r="AE675" s="41"/>
      <c r="AF675" s="41"/>
      <c r="AG675" s="41"/>
      <c r="AH675" s="41"/>
      <c r="AI675" s="143"/>
      <c r="AJ675" s="143"/>
      <c r="AK675" s="143"/>
      <c r="AL675" s="143"/>
      <c r="AM675" s="143"/>
      <c r="AN675" s="143"/>
      <c r="AO675" s="143"/>
      <c r="AP675" s="143"/>
      <c r="AQ675" s="143"/>
      <c r="AR675" s="143"/>
      <c r="AS675" s="143"/>
      <c r="AT675" s="143"/>
      <c r="AU675" s="143"/>
      <c r="AV675" s="143"/>
      <c r="AW675" s="143"/>
      <c r="AX675" s="41"/>
      <c r="AY675" s="41"/>
      <c r="AZ675" s="41"/>
      <c r="BA675" s="41"/>
      <c r="BB675" s="41"/>
      <c r="BC675" s="41"/>
      <c r="BD675" s="41"/>
      <c r="BE675" s="41"/>
      <c r="BF675" s="41"/>
      <c r="BG675" s="41"/>
      <c r="BH675" s="41"/>
      <c r="BI675" s="41"/>
      <c r="BX675" s="41"/>
      <c r="BY675" s="41"/>
      <c r="BZ675" s="41"/>
      <c r="CA675" s="41"/>
      <c r="CB675" s="41"/>
      <c r="CC675" s="41"/>
      <c r="CD675" s="41"/>
      <c r="CE675" s="41"/>
      <c r="CF675" s="41"/>
      <c r="CG675" s="41"/>
      <c r="CH675" s="41"/>
      <c r="CI675" s="41"/>
      <c r="CJ675" s="41"/>
      <c r="CK675" s="41"/>
      <c r="CL675" s="41"/>
      <c r="CM675" s="41"/>
      <c r="CN675" s="41"/>
      <c r="DD675" s="41"/>
      <c r="DE675" s="41"/>
    </row>
    <row r="676" spans="2:109" ht="15.75" customHeight="1">
      <c r="B676" s="348"/>
      <c r="C676" s="349"/>
      <c r="D676" s="152" t="s">
        <v>949</v>
      </c>
      <c r="E676" s="152"/>
      <c r="F676" s="152"/>
      <c r="G676" s="152"/>
      <c r="H676" s="152"/>
      <c r="I676" s="143"/>
      <c r="J676" s="143"/>
      <c r="K676" s="143"/>
      <c r="L676" s="143"/>
      <c r="M676" s="143"/>
      <c r="N676" s="143"/>
      <c r="O676" s="143"/>
      <c r="P676" s="143"/>
      <c r="Q676" s="143"/>
      <c r="R676" s="143"/>
      <c r="S676" s="143"/>
      <c r="T676" s="143"/>
      <c r="U676" s="143"/>
      <c r="V676" s="143"/>
      <c r="W676" s="143"/>
      <c r="X676" s="41"/>
      <c r="Y676" s="41"/>
      <c r="Z676" s="41"/>
      <c r="AA676" s="41"/>
      <c r="AB676" s="41"/>
      <c r="AC676" s="41"/>
      <c r="AD676" s="41"/>
      <c r="AE676" s="41"/>
      <c r="AF676" s="41"/>
      <c r="AG676" s="41"/>
      <c r="AH676" s="41"/>
      <c r="AI676" s="143"/>
      <c r="AJ676" s="143"/>
      <c r="AK676" s="143"/>
      <c r="AL676" s="143"/>
      <c r="AM676" s="143"/>
      <c r="AN676" s="143"/>
      <c r="AO676" s="143"/>
      <c r="AP676" s="143"/>
      <c r="AQ676" s="143"/>
      <c r="AR676" s="143"/>
      <c r="AS676" s="143"/>
      <c r="AT676" s="143"/>
      <c r="AU676" s="143"/>
      <c r="AV676" s="143"/>
      <c r="AW676" s="143"/>
      <c r="AX676" s="41"/>
      <c r="AY676" s="41"/>
      <c r="AZ676" s="41"/>
      <c r="BA676" s="41"/>
      <c r="BB676" s="41"/>
      <c r="BC676" s="41"/>
      <c r="BD676" s="41"/>
      <c r="BE676" s="41"/>
      <c r="BF676" s="41"/>
      <c r="BG676" s="41"/>
      <c r="BH676" s="41"/>
      <c r="BI676" s="41"/>
      <c r="BX676" s="41"/>
      <c r="BY676" s="41"/>
      <c r="BZ676" s="41"/>
      <c r="CA676" s="41"/>
      <c r="CB676" s="41"/>
      <c r="CC676" s="41"/>
      <c r="CD676" s="41"/>
      <c r="CE676" s="41"/>
      <c r="CF676" s="41"/>
      <c r="CG676" s="41"/>
      <c r="CH676" s="41"/>
      <c r="CI676" s="41"/>
      <c r="CJ676" s="41"/>
      <c r="CK676" s="41"/>
      <c r="CL676" s="41"/>
      <c r="CM676" s="41"/>
      <c r="CN676" s="41"/>
      <c r="DD676" s="41"/>
      <c r="DE676" s="41"/>
    </row>
    <row r="677" spans="2:109" ht="15" customHeight="1">
      <c r="B677" s="348"/>
      <c r="C677" s="349"/>
      <c r="D677" s="153" t="s">
        <v>950</v>
      </c>
      <c r="E677" s="153"/>
      <c r="F677" s="153"/>
      <c r="G677" s="153"/>
      <c r="H677" s="153"/>
      <c r="I677" s="143"/>
      <c r="J677" s="143"/>
      <c r="K677" s="143"/>
      <c r="L677" s="143"/>
      <c r="M677" s="143"/>
      <c r="N677" s="143"/>
      <c r="O677" s="143"/>
      <c r="P677" s="143"/>
      <c r="Q677" s="143"/>
      <c r="R677" s="143"/>
      <c r="S677" s="143"/>
      <c r="T677" s="143"/>
      <c r="U677" s="143"/>
      <c r="V677" s="143"/>
      <c r="W677" s="143"/>
      <c r="X677" s="40"/>
      <c r="Y677" s="40"/>
      <c r="Z677" s="40"/>
      <c r="AA677" s="40"/>
      <c r="AB677" s="41"/>
      <c r="AC677" s="41"/>
      <c r="AD677" s="41"/>
      <c r="AE677" s="41"/>
      <c r="AF677" s="41"/>
      <c r="AG677" s="41"/>
      <c r="AH677" s="41"/>
      <c r="AI677" s="143"/>
      <c r="AJ677" s="143"/>
      <c r="AK677" s="143"/>
      <c r="AL677" s="143"/>
      <c r="AM677" s="143"/>
      <c r="AN677" s="143"/>
      <c r="AO677" s="143"/>
      <c r="AP677" s="143"/>
      <c r="AQ677" s="143"/>
      <c r="AR677" s="143"/>
      <c r="AS677" s="143"/>
      <c r="AT677" s="143"/>
      <c r="AU677" s="143"/>
      <c r="AV677" s="143"/>
      <c r="AW677" s="143"/>
      <c r="AX677" s="40"/>
      <c r="AY677" s="40"/>
      <c r="AZ677" s="40"/>
      <c r="BA677" s="40"/>
      <c r="BB677" s="41"/>
      <c r="BC677" s="41"/>
      <c r="BD677" s="41"/>
      <c r="BE677" s="41"/>
      <c r="BF677" s="41"/>
      <c r="BG677" s="41"/>
      <c r="BH677" s="41"/>
      <c r="BI677" s="41"/>
      <c r="BX677" s="40"/>
      <c r="BY677" s="40"/>
      <c r="BZ677" s="40"/>
      <c r="CA677" s="40"/>
      <c r="CB677" s="41"/>
      <c r="CC677" s="41"/>
      <c r="CD677" s="41"/>
      <c r="CE677" s="41"/>
      <c r="CF677" s="41"/>
      <c r="CG677" s="41"/>
      <c r="CH677" s="41"/>
      <c r="CI677" s="41"/>
      <c r="CJ677" s="41"/>
      <c r="CK677" s="41"/>
      <c r="CL677" s="41"/>
      <c r="CM677" s="41"/>
      <c r="CN677" s="41"/>
      <c r="DD677" s="40"/>
      <c r="DE677" s="40"/>
    </row>
    <row r="678" spans="2:109" ht="15" customHeight="1">
      <c r="B678" s="350"/>
      <c r="C678" s="351"/>
      <c r="D678" s="153"/>
      <c r="E678" s="153"/>
      <c r="F678" s="153"/>
      <c r="G678" s="153"/>
      <c r="H678" s="153"/>
      <c r="I678" s="143"/>
      <c r="J678" s="143"/>
      <c r="K678" s="143"/>
      <c r="L678" s="143"/>
      <c r="M678" s="143"/>
      <c r="N678" s="143"/>
      <c r="O678" s="143"/>
      <c r="P678" s="143"/>
      <c r="Q678" s="143"/>
      <c r="R678" s="143"/>
      <c r="S678" s="143"/>
      <c r="T678" s="143"/>
      <c r="U678" s="143"/>
      <c r="V678" s="143"/>
      <c r="W678" s="143"/>
      <c r="X678" s="41"/>
      <c r="Y678" s="41"/>
      <c r="Z678" s="41"/>
      <c r="AA678" s="41"/>
      <c r="AB678" s="41"/>
      <c r="AC678" s="41"/>
      <c r="AD678" s="41"/>
      <c r="AE678" s="41"/>
      <c r="AF678" s="41"/>
      <c r="AG678" s="41"/>
      <c r="AH678" s="41"/>
      <c r="AI678" s="143"/>
      <c r="AJ678" s="143"/>
      <c r="AK678" s="143"/>
      <c r="AL678" s="143"/>
      <c r="AM678" s="143"/>
      <c r="AN678" s="143"/>
      <c r="AO678" s="143"/>
      <c r="AP678" s="143"/>
      <c r="AQ678" s="143"/>
      <c r="AR678" s="143"/>
      <c r="AS678" s="143"/>
      <c r="AT678" s="143"/>
      <c r="AU678" s="143"/>
      <c r="AV678" s="143"/>
      <c r="AW678" s="143"/>
      <c r="AX678" s="41"/>
      <c r="AY678" s="41"/>
      <c r="AZ678" s="41"/>
      <c r="BA678" s="41"/>
      <c r="BB678" s="41"/>
      <c r="BC678" s="41"/>
      <c r="BD678" s="41"/>
      <c r="BE678" s="41"/>
      <c r="BF678" s="41"/>
      <c r="BG678" s="41"/>
      <c r="BH678" s="41"/>
      <c r="BI678" s="41"/>
      <c r="BX678" s="41"/>
      <c r="BY678" s="41"/>
      <c r="BZ678" s="41"/>
      <c r="CA678" s="41"/>
      <c r="CB678" s="41"/>
      <c r="CC678" s="41"/>
      <c r="CD678" s="41"/>
      <c r="CE678" s="41"/>
      <c r="CF678" s="41"/>
      <c r="CG678" s="41"/>
      <c r="CH678" s="41"/>
      <c r="CI678" s="41"/>
      <c r="CJ678" s="41"/>
      <c r="CK678" s="41"/>
      <c r="CL678" s="41"/>
      <c r="CM678" s="41"/>
      <c r="CN678" s="41"/>
      <c r="DD678" s="41"/>
      <c r="DE678" s="41"/>
    </row>
    <row r="679" spans="2:109" ht="15.75" customHeight="1">
      <c r="B679" s="340" t="s">
        <v>951</v>
      </c>
      <c r="C679" s="341"/>
      <c r="D679" s="163" t="s">
        <v>945</v>
      </c>
      <c r="E679" s="164"/>
      <c r="F679" s="164"/>
      <c r="G679" s="164"/>
      <c r="H679" s="165"/>
      <c r="X679" s="151"/>
      <c r="Y679" s="151"/>
      <c r="Z679" s="151"/>
      <c r="AA679" s="151"/>
      <c r="AB679" s="151"/>
      <c r="AC679" s="151"/>
      <c r="AD679" s="151"/>
      <c r="AE679" s="151"/>
      <c r="AF679" s="151"/>
      <c r="AG679" s="151"/>
      <c r="AH679" s="151"/>
      <c r="AI679" s="151"/>
      <c r="AJ679" s="151"/>
      <c r="AK679" s="151"/>
      <c r="AL679" s="151"/>
      <c r="AM679" s="151"/>
      <c r="AN679" s="151"/>
      <c r="AO679" s="151"/>
      <c r="AP679" s="151"/>
      <c r="AQ679" s="151"/>
      <c r="AR679" s="151"/>
      <c r="AS679" s="151"/>
      <c r="AT679" s="151"/>
      <c r="AU679" s="151"/>
      <c r="AV679" s="151"/>
      <c r="AW679" s="151"/>
      <c r="AX679" s="151"/>
      <c r="AY679" s="151"/>
      <c r="AZ679" s="151"/>
      <c r="BA679" s="151"/>
      <c r="BB679" s="151"/>
      <c r="BC679" s="151"/>
      <c r="BD679" s="151"/>
      <c r="BE679" s="151"/>
    </row>
    <row r="680" spans="2:109" ht="15.75" customHeight="1">
      <c r="B680" s="342"/>
      <c r="C680" s="343"/>
      <c r="D680" s="166" t="s">
        <v>946</v>
      </c>
      <c r="E680" s="167"/>
      <c r="F680" s="167"/>
      <c r="G680" s="167"/>
      <c r="H680" s="168"/>
      <c r="X680" s="41"/>
      <c r="Y680" s="41"/>
      <c r="Z680" s="41"/>
      <c r="AA680" s="41"/>
      <c r="AB680" s="41"/>
      <c r="AC680" s="41"/>
      <c r="AD680" s="41"/>
      <c r="AE680" s="41"/>
      <c r="AF680" s="41"/>
      <c r="AG680" s="41"/>
      <c r="AH680" s="41"/>
      <c r="AI680" s="41"/>
      <c r="AJ680" s="41"/>
      <c r="AK680" s="41"/>
      <c r="AL680" s="41"/>
      <c r="AM680" s="41"/>
      <c r="AN680" s="41"/>
      <c r="AO680" s="41"/>
      <c r="AP680" s="41"/>
      <c r="AQ680" s="41"/>
      <c r="AR680" s="41"/>
      <c r="AS680" s="41"/>
      <c r="AT680" s="41"/>
      <c r="AU680" s="41"/>
      <c r="AV680" s="41"/>
      <c r="AW680" s="41"/>
      <c r="AX680" s="41"/>
      <c r="AY680" s="41"/>
      <c r="AZ680" s="41"/>
      <c r="BA680" s="41"/>
      <c r="BB680" s="41"/>
      <c r="BC680" s="41"/>
      <c r="BD680" s="41"/>
      <c r="BE680" s="41"/>
    </row>
    <row r="681" spans="2:109" ht="15.75" customHeight="1">
      <c r="B681" s="342"/>
      <c r="C681" s="343"/>
      <c r="D681" s="166" t="s">
        <v>947</v>
      </c>
      <c r="E681" s="167"/>
      <c r="F681" s="167"/>
      <c r="G681" s="167"/>
      <c r="H681" s="168"/>
      <c r="X681" s="41"/>
      <c r="Y681" s="41"/>
      <c r="Z681" s="41"/>
      <c r="AA681" s="41"/>
      <c r="AB681" s="41"/>
      <c r="AC681" s="41"/>
      <c r="AD681" s="41"/>
      <c r="AE681" s="41"/>
      <c r="AF681" s="41"/>
      <c r="AG681" s="41"/>
      <c r="AH681" s="41"/>
      <c r="AI681" s="41"/>
      <c r="AJ681" s="41"/>
      <c r="AK681" s="41"/>
      <c r="AL681" s="41"/>
      <c r="AM681" s="41"/>
      <c r="AN681" s="41"/>
      <c r="AO681" s="41"/>
      <c r="AP681" s="41"/>
      <c r="AQ681" s="41"/>
      <c r="AR681" s="41"/>
      <c r="AS681" s="41"/>
      <c r="AT681" s="41"/>
      <c r="AU681" s="41"/>
      <c r="AV681" s="41"/>
      <c r="AW681" s="41"/>
      <c r="AX681" s="41"/>
      <c r="AY681" s="41"/>
      <c r="AZ681" s="41"/>
      <c r="BA681" s="41"/>
      <c r="BB681" s="41"/>
      <c r="BC681" s="41"/>
      <c r="BD681" s="41"/>
      <c r="BE681" s="41"/>
    </row>
    <row r="682" spans="2:109" ht="15.75" customHeight="1">
      <c r="B682" s="342"/>
      <c r="C682" s="343"/>
      <c r="D682" s="166" t="s">
        <v>948</v>
      </c>
      <c r="E682" s="167"/>
      <c r="F682" s="167"/>
      <c r="G682" s="167"/>
      <c r="H682" s="168"/>
      <c r="X682" s="41"/>
      <c r="Y682" s="41"/>
      <c r="Z682" s="41"/>
      <c r="AA682" s="41"/>
      <c r="AB682" s="41"/>
      <c r="AC682" s="41"/>
      <c r="AD682" s="41"/>
      <c r="AE682" s="41"/>
      <c r="AF682" s="41"/>
      <c r="AG682" s="41"/>
      <c r="AH682" s="41"/>
      <c r="AI682" s="41"/>
      <c r="AJ682" s="41"/>
      <c r="AK682" s="41"/>
      <c r="AL682" s="41"/>
      <c r="AM682" s="41"/>
      <c r="AN682" s="41"/>
      <c r="AO682" s="41"/>
      <c r="AP682" s="41"/>
      <c r="AQ682" s="41"/>
      <c r="AR682" s="41"/>
      <c r="AS682" s="41"/>
      <c r="AT682" s="41"/>
      <c r="AU682" s="41"/>
      <c r="AV682" s="41"/>
      <c r="AW682" s="41"/>
      <c r="AX682" s="41"/>
      <c r="AY682" s="41"/>
      <c r="AZ682" s="41"/>
      <c r="BA682" s="41"/>
      <c r="BB682" s="41"/>
      <c r="BC682" s="41"/>
      <c r="BD682" s="41"/>
      <c r="BE682" s="41"/>
    </row>
    <row r="683" spans="2:109" ht="15.75" customHeight="1">
      <c r="B683" s="342"/>
      <c r="C683" s="343"/>
      <c r="D683" s="166" t="s">
        <v>949</v>
      </c>
      <c r="E683" s="167"/>
      <c r="F683" s="167"/>
      <c r="G683" s="167"/>
      <c r="H683" s="168"/>
      <c r="X683" s="41"/>
      <c r="Y683" s="41"/>
      <c r="Z683" s="41"/>
      <c r="AA683" s="41"/>
      <c r="AB683" s="41"/>
      <c r="AC683" s="41"/>
      <c r="AD683" s="41"/>
      <c r="AE683" s="41"/>
      <c r="AF683" s="41"/>
      <c r="AG683" s="41"/>
      <c r="AH683" s="41"/>
      <c r="AI683" s="41"/>
      <c r="AJ683" s="41"/>
      <c r="AK683" s="41"/>
      <c r="AL683" s="41"/>
      <c r="AM683" s="41"/>
      <c r="AN683" s="41"/>
      <c r="AO683" s="41"/>
      <c r="AP683" s="41"/>
      <c r="AQ683" s="41"/>
      <c r="AR683" s="41"/>
      <c r="AS683" s="41"/>
      <c r="AT683" s="41"/>
      <c r="AU683" s="41"/>
      <c r="AV683" s="41"/>
      <c r="AW683" s="41"/>
      <c r="AX683" s="41"/>
      <c r="AY683" s="41"/>
      <c r="AZ683" s="41"/>
      <c r="BA683" s="41"/>
      <c r="BB683" s="41"/>
      <c r="BC683" s="41"/>
      <c r="BD683" s="41"/>
      <c r="BE683" s="41"/>
    </row>
    <row r="684" spans="2:109" ht="15" customHeight="1">
      <c r="B684" s="342"/>
      <c r="C684" s="343"/>
      <c r="D684" s="169" t="s">
        <v>952</v>
      </c>
      <c r="E684" s="170"/>
      <c r="F684" s="170"/>
      <c r="G684" s="170"/>
      <c r="H684" s="171"/>
      <c r="X684" s="41"/>
      <c r="Y684" s="41"/>
      <c r="Z684" s="41"/>
      <c r="AA684" s="41"/>
      <c r="AB684" s="41"/>
      <c r="AC684" s="41"/>
      <c r="AD684" s="41"/>
      <c r="AE684" s="41"/>
      <c r="AF684" s="41"/>
      <c r="AG684" s="41"/>
      <c r="AH684" s="41"/>
      <c r="AI684" s="41"/>
      <c r="AJ684" s="41"/>
      <c r="AK684" s="41"/>
      <c r="AL684" s="41"/>
      <c r="AM684" s="41"/>
      <c r="AN684" s="41"/>
      <c r="AO684" s="41"/>
      <c r="AP684" s="41"/>
      <c r="AQ684" s="41"/>
      <c r="AR684" s="41"/>
      <c r="AS684" s="41"/>
      <c r="AT684" s="41"/>
      <c r="AU684" s="41"/>
      <c r="AV684" s="41"/>
      <c r="AW684" s="41"/>
      <c r="AX684" s="41"/>
      <c r="AY684" s="41"/>
      <c r="AZ684" s="41"/>
      <c r="BA684" s="41"/>
      <c r="BB684" s="41"/>
      <c r="BC684" s="41"/>
      <c r="BD684" s="41"/>
      <c r="BE684" s="41"/>
    </row>
    <row r="685" spans="2:109" ht="15" customHeight="1">
      <c r="B685" s="344"/>
      <c r="C685" s="345"/>
      <c r="D685" s="172"/>
      <c r="E685" s="173"/>
      <c r="F685" s="173"/>
      <c r="G685" s="173"/>
      <c r="H685" s="174"/>
      <c r="X685" s="41"/>
      <c r="Y685" s="41"/>
      <c r="Z685" s="41"/>
      <c r="AA685" s="41"/>
      <c r="AB685" s="41"/>
      <c r="AC685" s="41"/>
      <c r="AD685" s="41"/>
      <c r="AE685" s="41"/>
      <c r="AF685" s="41"/>
      <c r="AG685" s="41"/>
      <c r="AH685" s="41"/>
      <c r="AI685" s="41"/>
      <c r="AJ685" s="41"/>
      <c r="AK685" s="41"/>
      <c r="AL685" s="41"/>
      <c r="AM685" s="41"/>
      <c r="AN685" s="41"/>
      <c r="AO685" s="41"/>
      <c r="AP685" s="41"/>
      <c r="AQ685" s="41"/>
      <c r="AR685" s="41"/>
      <c r="AS685" s="41"/>
      <c r="AT685" s="41"/>
      <c r="AU685" s="41"/>
      <c r="AV685" s="41"/>
      <c r="AW685" s="41"/>
      <c r="AX685" s="41"/>
      <c r="AY685" s="41"/>
      <c r="AZ685" s="41"/>
      <c r="BA685" s="41"/>
      <c r="BB685" s="41"/>
      <c r="BC685" s="41"/>
      <c r="BD685" s="41"/>
      <c r="BE685" s="41"/>
    </row>
    <row r="686" spans="2:109" ht="15.75" customHeight="1">
      <c r="B686" s="346" t="s">
        <v>953</v>
      </c>
      <c r="C686" s="347"/>
      <c r="D686" s="154" t="s">
        <v>945</v>
      </c>
      <c r="E686" s="155"/>
      <c r="F686" s="155"/>
      <c r="G686" s="155"/>
      <c r="H686" s="156"/>
      <c r="X686" s="40"/>
      <c r="Y686" s="40"/>
      <c r="Z686" s="40"/>
      <c r="AA686" s="40"/>
      <c r="AB686" s="41"/>
      <c r="AC686" s="41"/>
      <c r="AD686" s="41"/>
      <c r="AE686" s="41"/>
      <c r="AF686" s="41"/>
      <c r="AG686" s="41"/>
      <c r="AH686" s="41"/>
      <c r="AI686" s="41"/>
      <c r="AJ686" s="41"/>
      <c r="AK686" s="41"/>
      <c r="AL686" s="41"/>
      <c r="AM686" s="41"/>
      <c r="AN686" s="41"/>
      <c r="AO686" s="41"/>
      <c r="AP686" s="41"/>
      <c r="AQ686" s="41"/>
      <c r="AR686" s="41"/>
      <c r="AS686" s="41"/>
      <c r="AT686" s="41"/>
      <c r="AU686" s="41"/>
      <c r="AV686" s="41"/>
      <c r="AW686" s="41"/>
      <c r="AX686" s="41"/>
      <c r="AY686" s="41"/>
      <c r="AZ686" s="41"/>
      <c r="BA686" s="41"/>
      <c r="BB686" s="41"/>
      <c r="BC686" s="41"/>
      <c r="BD686" s="41"/>
      <c r="BE686" s="41"/>
    </row>
    <row r="687" spans="2:109" ht="15.75" customHeight="1">
      <c r="B687" s="348"/>
      <c r="C687" s="349"/>
      <c r="D687" s="154" t="s">
        <v>946</v>
      </c>
      <c r="E687" s="155"/>
      <c r="F687" s="155"/>
      <c r="G687" s="155"/>
      <c r="H687" s="156"/>
      <c r="X687" s="41"/>
      <c r="Y687" s="41"/>
      <c r="Z687" s="41"/>
      <c r="AA687" s="41"/>
      <c r="AB687" s="41"/>
      <c r="AC687" s="41"/>
      <c r="AD687" s="41"/>
      <c r="AE687" s="41"/>
      <c r="AF687" s="41"/>
      <c r="AG687" s="41"/>
      <c r="AH687" s="41"/>
      <c r="AI687" s="41"/>
      <c r="AJ687" s="41"/>
      <c r="AK687" s="41"/>
      <c r="AL687" s="41"/>
      <c r="AM687" s="41"/>
      <c r="AN687" s="41"/>
      <c r="AO687" s="41"/>
      <c r="AP687" s="41"/>
      <c r="AQ687" s="41"/>
      <c r="AR687" s="41"/>
      <c r="AS687" s="41"/>
      <c r="AT687" s="41"/>
      <c r="AU687" s="41"/>
      <c r="AV687" s="41"/>
      <c r="AW687" s="41"/>
      <c r="AX687" s="41"/>
      <c r="AY687" s="41"/>
      <c r="AZ687" s="41"/>
      <c r="BA687" s="41"/>
      <c r="BB687" s="41"/>
      <c r="BC687" s="41"/>
      <c r="BD687" s="41"/>
      <c r="BE687" s="41"/>
    </row>
    <row r="688" spans="2:109" ht="15.75" customHeight="1">
      <c r="B688" s="348"/>
      <c r="C688" s="349"/>
      <c r="D688" s="154" t="s">
        <v>947</v>
      </c>
      <c r="E688" s="155"/>
      <c r="F688" s="155"/>
      <c r="G688" s="155"/>
      <c r="H688" s="156"/>
      <c r="X688" s="41"/>
      <c r="Y688" s="41"/>
      <c r="Z688" s="41"/>
      <c r="AA688" s="41"/>
      <c r="AB688" s="41"/>
      <c r="AC688" s="41"/>
      <c r="AD688" s="41"/>
      <c r="AE688" s="41"/>
      <c r="AF688" s="41"/>
      <c r="AG688" s="41"/>
      <c r="AH688" s="41"/>
      <c r="AI688" s="41"/>
      <c r="AJ688" s="41"/>
      <c r="AK688" s="41"/>
      <c r="AL688" s="41"/>
      <c r="AM688" s="41"/>
      <c r="AN688" s="41"/>
      <c r="AO688" s="41"/>
      <c r="AP688" s="41"/>
      <c r="AQ688" s="41"/>
      <c r="AR688" s="41"/>
      <c r="AS688" s="41"/>
      <c r="AT688" s="41"/>
      <c r="AU688" s="41"/>
      <c r="AV688" s="41"/>
      <c r="AW688" s="41"/>
      <c r="AX688" s="41"/>
      <c r="AY688" s="41"/>
      <c r="AZ688" s="41"/>
      <c r="BA688" s="41"/>
      <c r="BB688" s="41"/>
      <c r="BC688" s="41"/>
      <c r="BD688" s="41"/>
      <c r="BE688" s="41"/>
    </row>
    <row r="689" spans="2:57" ht="15.75" customHeight="1">
      <c r="B689" s="348"/>
      <c r="C689" s="349"/>
      <c r="D689" s="154" t="s">
        <v>948</v>
      </c>
      <c r="E689" s="155"/>
      <c r="F689" s="155"/>
      <c r="G689" s="155"/>
      <c r="H689" s="156"/>
      <c r="X689" s="41"/>
      <c r="Y689" s="41"/>
      <c r="Z689" s="41"/>
      <c r="AA689" s="41"/>
      <c r="AB689" s="41"/>
      <c r="AC689" s="41"/>
      <c r="AD689" s="41"/>
      <c r="AE689" s="41"/>
      <c r="AF689" s="41"/>
      <c r="AG689" s="41"/>
      <c r="AH689" s="41"/>
      <c r="AI689" s="41"/>
      <c r="AJ689" s="41"/>
      <c r="AK689" s="41"/>
      <c r="AL689" s="41"/>
      <c r="AM689" s="41"/>
      <c r="AN689" s="41"/>
      <c r="AO689" s="41"/>
      <c r="AP689" s="41"/>
      <c r="AQ689" s="41"/>
      <c r="AR689" s="41"/>
      <c r="AS689" s="41"/>
      <c r="AT689" s="41"/>
      <c r="AU689" s="41"/>
      <c r="AV689" s="41"/>
      <c r="AW689" s="41"/>
      <c r="AX689" s="41"/>
      <c r="AY689" s="41"/>
      <c r="AZ689" s="41"/>
      <c r="BA689" s="41"/>
      <c r="BB689" s="41"/>
      <c r="BC689" s="41"/>
      <c r="BD689" s="41"/>
      <c r="BE689" s="41"/>
    </row>
    <row r="690" spans="2:57" ht="15.75" customHeight="1">
      <c r="B690" s="348"/>
      <c r="C690" s="349"/>
      <c r="D690" s="154" t="s">
        <v>949</v>
      </c>
      <c r="E690" s="155"/>
      <c r="F690" s="155"/>
      <c r="G690" s="155"/>
      <c r="H690" s="156"/>
      <c r="X690" s="41"/>
      <c r="Y690" s="41"/>
      <c r="Z690" s="41"/>
      <c r="AA690" s="41"/>
      <c r="AB690" s="41"/>
      <c r="AC690" s="41"/>
      <c r="AD690" s="41"/>
      <c r="AE690" s="41"/>
      <c r="AF690" s="41"/>
      <c r="AG690" s="41"/>
      <c r="AH690" s="41"/>
      <c r="AI690" s="41"/>
      <c r="AJ690" s="41"/>
      <c r="AK690" s="41"/>
      <c r="AL690" s="41"/>
      <c r="AM690" s="41"/>
      <c r="AN690" s="41"/>
      <c r="AO690" s="41"/>
      <c r="AP690" s="41"/>
      <c r="AQ690" s="41"/>
      <c r="AR690" s="41"/>
      <c r="AS690" s="41"/>
      <c r="AT690" s="41"/>
      <c r="AU690" s="41"/>
      <c r="AV690" s="41"/>
      <c r="AW690" s="41"/>
      <c r="AX690" s="41"/>
      <c r="AY690" s="41"/>
      <c r="AZ690" s="41"/>
      <c r="BA690" s="41"/>
      <c r="BB690" s="41"/>
      <c r="BC690" s="41"/>
      <c r="BD690" s="41"/>
      <c r="BE690" s="41"/>
    </row>
    <row r="691" spans="2:57" ht="15" customHeight="1">
      <c r="B691" s="348"/>
      <c r="C691" s="349"/>
      <c r="D691" s="157" t="s">
        <v>954</v>
      </c>
      <c r="E691" s="158"/>
      <c r="F691" s="158"/>
      <c r="G691" s="158"/>
      <c r="H691" s="159"/>
      <c r="X691" s="41"/>
      <c r="Y691" s="41"/>
      <c r="Z691" s="41"/>
      <c r="AA691" s="41"/>
      <c r="AB691" s="41"/>
      <c r="AC691" s="41"/>
      <c r="AD691" s="41"/>
      <c r="AE691" s="41"/>
      <c r="AF691" s="41"/>
      <c r="AG691" s="41"/>
      <c r="AH691" s="41"/>
      <c r="AI691" s="41"/>
      <c r="AJ691" s="41"/>
      <c r="AK691" s="41"/>
      <c r="AL691" s="41"/>
      <c r="AM691" s="41"/>
      <c r="AN691" s="41"/>
      <c r="AO691" s="41"/>
      <c r="AP691" s="41"/>
      <c r="AQ691" s="41"/>
      <c r="AR691" s="41"/>
      <c r="AS691" s="41"/>
      <c r="AT691" s="41"/>
      <c r="AU691" s="41"/>
      <c r="AV691" s="41"/>
      <c r="AW691" s="41"/>
      <c r="AX691" s="41"/>
      <c r="AY691" s="41"/>
      <c r="AZ691" s="41"/>
      <c r="BA691" s="41"/>
      <c r="BB691" s="41"/>
      <c r="BC691" s="41"/>
      <c r="BD691" s="41"/>
      <c r="BE691" s="41"/>
    </row>
    <row r="692" spans="2:57" ht="15" customHeight="1">
      <c r="B692" s="350"/>
      <c r="C692" s="351"/>
      <c r="D692" s="160"/>
      <c r="E692" s="161"/>
      <c r="F692" s="161"/>
      <c r="G692" s="161"/>
      <c r="H692" s="162"/>
      <c r="X692" s="41"/>
      <c r="Y692" s="41"/>
      <c r="Z692" s="41"/>
      <c r="AA692" s="41"/>
      <c r="AB692" s="41"/>
      <c r="AC692" s="41"/>
      <c r="AD692" s="41"/>
      <c r="AE692" s="41"/>
      <c r="AF692" s="41"/>
      <c r="AG692" s="41"/>
      <c r="AH692" s="41"/>
      <c r="AI692" s="41"/>
      <c r="AJ692" s="41"/>
      <c r="AK692" s="41"/>
      <c r="AL692" s="41"/>
      <c r="AM692" s="41"/>
      <c r="AN692" s="41"/>
      <c r="AO692" s="41"/>
      <c r="AP692" s="41"/>
      <c r="AQ692" s="41"/>
      <c r="AR692" s="41"/>
      <c r="AS692" s="41"/>
      <c r="AT692" s="41"/>
      <c r="AU692" s="41"/>
      <c r="AV692" s="41"/>
      <c r="AW692" s="41"/>
      <c r="AX692" s="41"/>
      <c r="AY692" s="41"/>
      <c r="AZ692" s="41"/>
      <c r="BA692" s="41"/>
      <c r="BB692" s="41"/>
      <c r="BC692" s="41"/>
      <c r="BD692" s="41"/>
      <c r="BE692" s="41"/>
    </row>
    <row r="693" spans="2:57" ht="15.75" customHeight="1">
      <c r="B693" s="340" t="s">
        <v>955</v>
      </c>
      <c r="C693" s="341"/>
      <c r="D693" s="166" t="s">
        <v>945</v>
      </c>
      <c r="E693" s="167"/>
      <c r="F693" s="167"/>
      <c r="G693" s="167"/>
      <c r="H693" s="168"/>
      <c r="X693" s="41"/>
      <c r="Y693" s="41"/>
      <c r="Z693" s="41"/>
      <c r="AA693" s="41"/>
      <c r="AB693" s="41"/>
      <c r="AC693" s="41"/>
      <c r="AD693" s="41"/>
      <c r="AE693" s="41"/>
      <c r="AF693" s="41"/>
      <c r="AG693" s="41"/>
      <c r="AH693" s="41"/>
      <c r="AI693" s="41"/>
      <c r="AJ693" s="41"/>
      <c r="AK693" s="41"/>
      <c r="AL693" s="41"/>
      <c r="AM693" s="41"/>
      <c r="AN693" s="41"/>
      <c r="AO693" s="41"/>
      <c r="AP693" s="41"/>
      <c r="AQ693" s="41"/>
      <c r="AR693" s="41"/>
      <c r="AS693" s="41"/>
      <c r="AT693" s="41"/>
      <c r="AU693" s="41"/>
      <c r="AV693" s="41"/>
      <c r="AW693" s="41"/>
      <c r="AX693" s="41"/>
      <c r="AY693" s="41"/>
      <c r="AZ693" s="41"/>
      <c r="BA693" s="41"/>
      <c r="BB693" s="41"/>
      <c r="BC693" s="41"/>
      <c r="BD693" s="41"/>
      <c r="BE693" s="41"/>
    </row>
    <row r="694" spans="2:57" ht="15.75" customHeight="1">
      <c r="B694" s="342"/>
      <c r="C694" s="343"/>
      <c r="D694" s="166" t="s">
        <v>946</v>
      </c>
      <c r="E694" s="167"/>
      <c r="F694" s="167"/>
      <c r="G694" s="167"/>
      <c r="H694" s="168"/>
      <c r="X694" s="41"/>
      <c r="Y694" s="41"/>
      <c r="Z694" s="41"/>
      <c r="AA694" s="41"/>
      <c r="AB694" s="41"/>
      <c r="AC694" s="41"/>
      <c r="AD694" s="41"/>
      <c r="AE694" s="41"/>
      <c r="AF694" s="41"/>
      <c r="AG694" s="41"/>
      <c r="AH694" s="41"/>
      <c r="AI694" s="41"/>
      <c r="AJ694" s="41"/>
      <c r="AK694" s="41"/>
      <c r="AL694" s="41"/>
      <c r="AM694" s="41"/>
      <c r="AN694" s="41"/>
      <c r="AO694" s="41"/>
      <c r="AP694" s="41"/>
      <c r="AQ694" s="41"/>
      <c r="AR694" s="41"/>
      <c r="AS694" s="41"/>
      <c r="AT694" s="41"/>
      <c r="AU694" s="41"/>
      <c r="AV694" s="41"/>
      <c r="AW694" s="41"/>
      <c r="AX694" s="41"/>
      <c r="AY694" s="41"/>
      <c r="AZ694" s="41"/>
      <c r="BA694" s="41"/>
      <c r="BB694" s="41"/>
      <c r="BC694" s="41"/>
      <c r="BD694" s="41"/>
      <c r="BE694" s="41"/>
    </row>
    <row r="695" spans="2:57" ht="15.75" customHeight="1">
      <c r="B695" s="342"/>
      <c r="C695" s="343"/>
      <c r="D695" s="166" t="s">
        <v>947</v>
      </c>
      <c r="E695" s="167"/>
      <c r="F695" s="167"/>
      <c r="G695" s="167"/>
      <c r="H695" s="168"/>
      <c r="X695" s="41"/>
      <c r="Y695" s="41"/>
      <c r="Z695" s="41"/>
      <c r="AA695" s="41"/>
      <c r="AB695" s="41"/>
      <c r="AC695" s="41"/>
      <c r="AD695" s="41"/>
      <c r="AE695" s="41"/>
      <c r="AF695" s="41"/>
      <c r="AG695" s="41"/>
      <c r="AH695" s="41"/>
      <c r="AI695" s="41"/>
      <c r="AJ695" s="41"/>
      <c r="AK695" s="41"/>
      <c r="AL695" s="41"/>
      <c r="AM695" s="41"/>
      <c r="AN695" s="41"/>
      <c r="AO695" s="41"/>
      <c r="AP695" s="41"/>
      <c r="AQ695" s="41"/>
      <c r="AR695" s="41"/>
      <c r="AS695" s="41"/>
      <c r="AT695" s="41"/>
      <c r="AU695" s="41"/>
      <c r="AV695" s="41"/>
      <c r="AW695" s="41"/>
      <c r="AX695" s="41"/>
      <c r="AY695" s="41"/>
      <c r="AZ695" s="41"/>
      <c r="BA695" s="41"/>
      <c r="BB695" s="41"/>
      <c r="BC695" s="41"/>
      <c r="BD695" s="41"/>
      <c r="BE695" s="41"/>
    </row>
    <row r="696" spans="2:57" ht="15.75" customHeight="1">
      <c r="B696" s="342"/>
      <c r="C696" s="343"/>
      <c r="D696" s="166" t="s">
        <v>948</v>
      </c>
      <c r="E696" s="167"/>
      <c r="F696" s="167"/>
      <c r="G696" s="167"/>
      <c r="H696" s="168"/>
      <c r="X696" s="137"/>
      <c r="Y696" s="137"/>
      <c r="Z696" s="13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row>
    <row r="697" spans="2:57" ht="15.75" customHeight="1">
      <c r="B697" s="342"/>
      <c r="C697" s="343"/>
      <c r="D697" s="166" t="s">
        <v>949</v>
      </c>
      <c r="E697" s="167"/>
      <c r="F697" s="167"/>
      <c r="G697" s="167"/>
      <c r="H697" s="168"/>
      <c r="X697" s="41"/>
      <c r="Y697" s="41"/>
      <c r="Z697" s="41"/>
      <c r="AA697" s="41"/>
      <c r="AB697" s="41"/>
      <c r="AC697" s="41"/>
      <c r="AD697" s="41"/>
      <c r="AE697" s="41"/>
      <c r="AF697" s="41"/>
      <c r="AG697" s="41"/>
      <c r="AH697" s="41"/>
      <c r="AI697" s="41"/>
      <c r="AJ697" s="41"/>
      <c r="AK697" s="41"/>
      <c r="AL697" s="41"/>
      <c r="AM697" s="41"/>
      <c r="AN697" s="41"/>
      <c r="AO697" s="41"/>
      <c r="AP697" s="41"/>
      <c r="AQ697" s="41"/>
      <c r="AR697" s="41"/>
      <c r="AS697" s="41"/>
      <c r="AT697" s="41"/>
      <c r="AU697" s="41"/>
      <c r="AV697" s="41"/>
      <c r="AW697" s="41"/>
      <c r="AX697" s="41"/>
      <c r="AY697" s="41"/>
      <c r="AZ697" s="41"/>
      <c r="BA697" s="41"/>
      <c r="BB697" s="41"/>
      <c r="BC697" s="41"/>
      <c r="BD697" s="41"/>
      <c r="BE697" s="41"/>
    </row>
    <row r="698" spans="2:57" ht="15" customHeight="1">
      <c r="B698" s="342"/>
      <c r="C698" s="343"/>
      <c r="D698" s="169" t="s">
        <v>956</v>
      </c>
      <c r="E698" s="170"/>
      <c r="F698" s="170"/>
      <c r="G698" s="170"/>
      <c r="H698" s="171"/>
      <c r="X698" s="41"/>
      <c r="Y698" s="41"/>
      <c r="Z698" s="41"/>
      <c r="AA698" s="41"/>
      <c r="AB698" s="41"/>
      <c r="AC698" s="41"/>
      <c r="AD698" s="41"/>
      <c r="AE698" s="41"/>
      <c r="AF698" s="41"/>
      <c r="AG698" s="41"/>
      <c r="AH698" s="41"/>
      <c r="AI698" s="41"/>
      <c r="AJ698" s="41"/>
      <c r="AK698" s="41"/>
      <c r="AL698" s="41"/>
      <c r="AM698" s="41"/>
      <c r="AN698" s="41"/>
      <c r="AO698" s="41"/>
      <c r="AP698" s="41"/>
      <c r="AQ698" s="41"/>
      <c r="AR698" s="41"/>
      <c r="AS698" s="41"/>
      <c r="AT698" s="41"/>
      <c r="AU698" s="41"/>
      <c r="AV698" s="41"/>
      <c r="AW698" s="41"/>
      <c r="AX698" s="41"/>
      <c r="AY698" s="41"/>
      <c r="AZ698" s="41"/>
      <c r="BA698" s="41"/>
      <c r="BB698" s="41"/>
      <c r="BC698" s="41"/>
      <c r="BD698" s="41"/>
      <c r="BE698" s="41"/>
    </row>
    <row r="699" spans="2:57" ht="15" customHeight="1">
      <c r="B699" s="344"/>
      <c r="C699" s="345"/>
      <c r="D699" s="172"/>
      <c r="E699" s="173"/>
      <c r="F699" s="173"/>
      <c r="G699" s="173"/>
      <c r="H699" s="174"/>
      <c r="X699" s="41"/>
      <c r="Y699" s="41"/>
      <c r="Z699" s="41"/>
      <c r="AA699" s="41"/>
      <c r="AB699" s="41"/>
      <c r="AC699" s="41"/>
      <c r="AD699" s="41"/>
      <c r="AE699" s="41"/>
      <c r="AF699" s="41"/>
      <c r="AG699" s="41"/>
      <c r="AH699" s="41"/>
      <c r="AI699" s="41"/>
      <c r="AJ699" s="41"/>
      <c r="AK699" s="41"/>
      <c r="AL699" s="41"/>
      <c r="AM699" s="41"/>
      <c r="AN699" s="41"/>
      <c r="AO699" s="41"/>
      <c r="AP699" s="41"/>
      <c r="AQ699" s="41"/>
      <c r="AR699" s="41"/>
      <c r="AS699" s="41"/>
      <c r="AT699" s="41"/>
      <c r="AU699" s="41"/>
      <c r="AV699" s="41"/>
      <c r="AW699" s="41"/>
      <c r="AX699" s="41"/>
      <c r="AY699" s="41"/>
      <c r="AZ699" s="41"/>
      <c r="BA699" s="41"/>
      <c r="BB699" s="41"/>
      <c r="BC699" s="41"/>
      <c r="BD699" s="41"/>
      <c r="BE699" s="41"/>
    </row>
    <row r="700" spans="2:57" ht="15.75" customHeight="1">
      <c r="B700" s="346" t="s">
        <v>957</v>
      </c>
      <c r="C700" s="347"/>
      <c r="D700" s="154" t="s">
        <v>945</v>
      </c>
      <c r="E700" s="155"/>
      <c r="F700" s="155"/>
      <c r="G700" s="155"/>
      <c r="H700" s="156"/>
      <c r="X700" s="41"/>
      <c r="Y700" s="41"/>
      <c r="Z700" s="41"/>
      <c r="AA700" s="41"/>
      <c r="AB700" s="41"/>
      <c r="AC700" s="41"/>
      <c r="AD700" s="41"/>
      <c r="AE700" s="41"/>
      <c r="AF700" s="41"/>
      <c r="AG700" s="41"/>
      <c r="AH700" s="41"/>
      <c r="AI700" s="41"/>
      <c r="AJ700" s="41"/>
      <c r="AK700" s="41"/>
      <c r="AL700" s="41"/>
      <c r="AM700" s="41"/>
      <c r="AN700" s="41"/>
      <c r="AO700" s="41"/>
      <c r="AP700" s="41"/>
      <c r="AQ700" s="41"/>
      <c r="AR700" s="41"/>
      <c r="AS700" s="41"/>
      <c r="AT700" s="41"/>
      <c r="AU700" s="41"/>
      <c r="AV700" s="41"/>
      <c r="AW700" s="41"/>
      <c r="AX700" s="41"/>
      <c r="AY700" s="41"/>
      <c r="AZ700" s="41"/>
      <c r="BA700" s="41"/>
      <c r="BB700" s="41"/>
      <c r="BC700" s="41"/>
      <c r="BD700" s="41"/>
      <c r="BE700" s="41"/>
    </row>
    <row r="701" spans="2:57" ht="15.75" customHeight="1">
      <c r="B701" s="348"/>
      <c r="C701" s="349"/>
      <c r="D701" s="154" t="s">
        <v>946</v>
      </c>
      <c r="E701" s="155"/>
      <c r="F701" s="155"/>
      <c r="G701" s="155"/>
      <c r="H701" s="156"/>
      <c r="X701" s="41"/>
      <c r="Y701" s="41"/>
      <c r="Z701" s="41"/>
      <c r="AA701" s="41"/>
      <c r="AB701" s="41"/>
      <c r="AC701" s="41"/>
      <c r="AD701" s="41"/>
      <c r="AE701" s="41"/>
      <c r="AF701" s="41"/>
      <c r="AG701" s="41"/>
      <c r="AH701" s="41"/>
      <c r="AI701" s="41"/>
      <c r="AJ701" s="41"/>
      <c r="AK701" s="41"/>
      <c r="AL701" s="41"/>
      <c r="AM701" s="41"/>
      <c r="AN701" s="41"/>
      <c r="AO701" s="41"/>
      <c r="AP701" s="41"/>
      <c r="AQ701" s="41"/>
      <c r="AR701" s="41"/>
      <c r="AS701" s="41"/>
      <c r="AT701" s="41"/>
      <c r="AU701" s="41"/>
      <c r="AV701" s="41"/>
      <c r="AW701" s="41"/>
      <c r="AX701" s="41"/>
      <c r="AY701" s="41"/>
      <c r="AZ701" s="41"/>
      <c r="BA701" s="41"/>
      <c r="BB701" s="41"/>
      <c r="BC701" s="41"/>
      <c r="BD701" s="41"/>
      <c r="BE701" s="41"/>
    </row>
    <row r="702" spans="2:57" ht="15.75" customHeight="1">
      <c r="B702" s="348"/>
      <c r="C702" s="349"/>
      <c r="D702" s="154" t="s">
        <v>947</v>
      </c>
      <c r="E702" s="155"/>
      <c r="F702" s="155"/>
      <c r="G702" s="155"/>
      <c r="H702" s="156"/>
      <c r="X702" s="41"/>
      <c r="Y702" s="41"/>
      <c r="Z702" s="41"/>
      <c r="AA702" s="41"/>
      <c r="AB702" s="41"/>
      <c r="AC702" s="41"/>
      <c r="AD702" s="41"/>
      <c r="AE702" s="41"/>
      <c r="AF702" s="41"/>
      <c r="AG702" s="41"/>
      <c r="AH702" s="41"/>
      <c r="AI702" s="41"/>
      <c r="AJ702" s="41"/>
      <c r="AK702" s="41"/>
      <c r="AL702" s="41"/>
      <c r="AM702" s="41"/>
      <c r="AN702" s="41"/>
      <c r="AO702" s="41"/>
      <c r="AP702" s="41"/>
      <c r="AQ702" s="41"/>
      <c r="AR702" s="41"/>
      <c r="AS702" s="41"/>
      <c r="AT702" s="41"/>
      <c r="AU702" s="41"/>
      <c r="AV702" s="41"/>
      <c r="AW702" s="41"/>
      <c r="AX702" s="41"/>
      <c r="AY702" s="41"/>
      <c r="AZ702" s="41"/>
      <c r="BA702" s="41"/>
      <c r="BB702" s="41"/>
      <c r="BC702" s="41"/>
      <c r="BD702" s="41"/>
      <c r="BE702" s="41"/>
    </row>
    <row r="703" spans="2:57" ht="15.75" customHeight="1">
      <c r="B703" s="348"/>
      <c r="C703" s="349"/>
      <c r="D703" s="154" t="s">
        <v>948</v>
      </c>
      <c r="E703" s="155"/>
      <c r="F703" s="155"/>
      <c r="G703" s="155"/>
      <c r="H703" s="156"/>
      <c r="X703" s="41"/>
      <c r="Y703" s="41"/>
      <c r="Z703" s="41"/>
      <c r="AA703" s="41"/>
      <c r="AB703" s="41"/>
      <c r="AC703" s="41"/>
      <c r="AD703" s="41"/>
      <c r="AE703" s="41"/>
      <c r="AF703" s="41"/>
      <c r="AG703" s="41"/>
      <c r="AH703" s="41"/>
      <c r="AI703" s="41"/>
      <c r="AJ703" s="41"/>
      <c r="AK703" s="41"/>
      <c r="AL703" s="41"/>
      <c r="AM703" s="41"/>
      <c r="AN703" s="41"/>
      <c r="AO703" s="41"/>
      <c r="AP703" s="41"/>
      <c r="AQ703" s="41"/>
      <c r="AR703" s="41"/>
      <c r="AS703" s="41"/>
      <c r="AT703" s="41"/>
      <c r="AU703" s="41"/>
      <c r="AV703" s="41"/>
      <c r="AW703" s="41"/>
      <c r="AX703" s="41"/>
      <c r="AY703" s="41"/>
      <c r="AZ703" s="41"/>
      <c r="BA703" s="41"/>
      <c r="BB703" s="41"/>
      <c r="BC703" s="41"/>
      <c r="BD703" s="41"/>
      <c r="BE703" s="41"/>
    </row>
    <row r="704" spans="2:57" ht="15.75" customHeight="1">
      <c r="B704" s="348"/>
      <c r="C704" s="349"/>
      <c r="D704" s="154" t="s">
        <v>949</v>
      </c>
      <c r="E704" s="155"/>
      <c r="F704" s="155"/>
      <c r="G704" s="155"/>
      <c r="H704" s="156"/>
      <c r="X704" s="41"/>
      <c r="Y704" s="41"/>
      <c r="Z704" s="41"/>
      <c r="AA704" s="41"/>
      <c r="AB704" s="41"/>
      <c r="AC704" s="41"/>
      <c r="AD704" s="41"/>
      <c r="AE704" s="41"/>
      <c r="AF704" s="41"/>
      <c r="AG704" s="41"/>
      <c r="AH704" s="41"/>
      <c r="AI704" s="41"/>
      <c r="AJ704" s="41"/>
      <c r="AK704" s="41"/>
      <c r="AL704" s="41"/>
      <c r="AM704" s="41"/>
      <c r="AN704" s="41"/>
      <c r="AO704" s="41"/>
      <c r="AP704" s="41"/>
      <c r="AQ704" s="41"/>
      <c r="AR704" s="41"/>
      <c r="AS704" s="41"/>
      <c r="AT704" s="41"/>
      <c r="AU704" s="41"/>
      <c r="AV704" s="41"/>
      <c r="AW704" s="41"/>
      <c r="AX704" s="41"/>
      <c r="AY704" s="41"/>
      <c r="AZ704" s="41"/>
      <c r="BA704" s="41"/>
      <c r="BB704" s="41"/>
      <c r="BC704" s="41"/>
      <c r="BD704" s="41"/>
      <c r="BE704" s="41"/>
    </row>
    <row r="705" spans="2:57" ht="15" customHeight="1">
      <c r="B705" s="348"/>
      <c r="C705" s="349"/>
      <c r="D705" s="157" t="s">
        <v>958</v>
      </c>
      <c r="E705" s="158"/>
      <c r="F705" s="158"/>
      <c r="G705" s="158"/>
      <c r="H705" s="159"/>
      <c r="X705" s="41"/>
      <c r="Y705" s="41"/>
      <c r="Z705" s="41"/>
      <c r="AA705" s="41"/>
      <c r="AB705" s="41"/>
      <c r="AC705" s="41"/>
      <c r="AD705" s="41"/>
      <c r="AE705" s="41"/>
      <c r="AF705" s="41"/>
      <c r="AG705" s="41"/>
      <c r="AH705" s="41"/>
      <c r="AI705" s="41"/>
      <c r="AJ705" s="41"/>
      <c r="AK705" s="41"/>
      <c r="AL705" s="41"/>
      <c r="AM705" s="41"/>
      <c r="AN705" s="41"/>
      <c r="AO705" s="41"/>
      <c r="AP705" s="41"/>
      <c r="AQ705" s="41"/>
      <c r="AR705" s="41"/>
      <c r="AS705" s="41"/>
      <c r="AT705" s="41"/>
      <c r="AU705" s="41"/>
      <c r="AV705" s="41"/>
      <c r="AW705" s="41"/>
      <c r="AX705" s="41"/>
      <c r="AY705" s="41"/>
      <c r="AZ705" s="41"/>
      <c r="BA705" s="41"/>
      <c r="BB705" s="41"/>
      <c r="BC705" s="41"/>
      <c r="BD705" s="41"/>
      <c r="BE705" s="41"/>
    </row>
    <row r="706" spans="2:57" ht="15" customHeight="1">
      <c r="B706" s="350"/>
      <c r="C706" s="351"/>
      <c r="D706" s="160"/>
      <c r="E706" s="161"/>
      <c r="F706" s="161"/>
      <c r="G706" s="161"/>
      <c r="H706" s="162"/>
      <c r="X706" s="40"/>
      <c r="Y706" s="40"/>
      <c r="Z706" s="40"/>
      <c r="AA706" s="40"/>
      <c r="AB706" s="41"/>
      <c r="AC706" s="41"/>
      <c r="AD706" s="41"/>
      <c r="AE706" s="41"/>
      <c r="AF706" s="41"/>
      <c r="AG706" s="41"/>
      <c r="AH706" s="41"/>
      <c r="AI706" s="41"/>
      <c r="AJ706" s="41"/>
      <c r="AK706" s="41"/>
      <c r="AL706" s="41"/>
      <c r="AM706" s="41"/>
      <c r="AN706" s="41"/>
      <c r="AO706" s="41"/>
      <c r="AP706" s="41"/>
      <c r="AQ706" s="41"/>
      <c r="AR706" s="41"/>
      <c r="AS706" s="41"/>
      <c r="AT706" s="41"/>
      <c r="AU706" s="41"/>
      <c r="AV706" s="41"/>
      <c r="AW706" s="41"/>
      <c r="AX706" s="41"/>
      <c r="AY706" s="41"/>
      <c r="AZ706" s="41"/>
      <c r="BA706" s="41"/>
      <c r="BB706" s="41"/>
      <c r="BC706" s="41"/>
      <c r="BD706" s="41"/>
      <c r="BE706" s="41"/>
    </row>
    <row r="707" spans="2:57" ht="15.75" customHeight="1">
      <c r="B707" s="355" t="s">
        <v>957</v>
      </c>
      <c r="C707" s="356"/>
      <c r="D707" s="175" t="s">
        <v>945</v>
      </c>
      <c r="E707" s="176"/>
      <c r="F707" s="176"/>
      <c r="G707" s="176"/>
      <c r="H707" s="177"/>
      <c r="X707" s="41"/>
      <c r="Y707" s="41"/>
      <c r="Z707" s="41"/>
      <c r="AA707" s="41"/>
      <c r="AB707" s="41"/>
      <c r="AC707" s="41"/>
      <c r="AD707" s="41"/>
      <c r="AE707" s="41"/>
      <c r="AF707" s="41"/>
      <c r="AG707" s="41"/>
      <c r="AH707" s="41"/>
      <c r="AI707" s="41"/>
      <c r="AJ707" s="41"/>
      <c r="AK707" s="41"/>
      <c r="AL707" s="41"/>
      <c r="AM707" s="41"/>
      <c r="AN707" s="41"/>
      <c r="AO707" s="41"/>
      <c r="AP707" s="41"/>
      <c r="AQ707" s="41"/>
      <c r="AR707" s="41"/>
      <c r="AS707" s="41"/>
      <c r="AT707" s="41"/>
      <c r="AU707" s="41"/>
      <c r="AV707" s="41"/>
      <c r="AW707" s="41"/>
      <c r="AX707" s="41"/>
      <c r="AY707" s="41"/>
      <c r="AZ707" s="41"/>
      <c r="BA707" s="41"/>
      <c r="BB707" s="41"/>
      <c r="BC707" s="41"/>
      <c r="BD707" s="41"/>
      <c r="BE707" s="41"/>
    </row>
    <row r="708" spans="2:57" ht="15.75" customHeight="1">
      <c r="B708" s="357"/>
      <c r="C708" s="358"/>
      <c r="D708" s="175" t="s">
        <v>946</v>
      </c>
      <c r="E708" s="176"/>
      <c r="F708" s="176"/>
      <c r="G708" s="176"/>
      <c r="H708" s="177"/>
      <c r="X708" s="41"/>
      <c r="Y708" s="41"/>
      <c r="Z708" s="41"/>
      <c r="AA708" s="41"/>
      <c r="AB708" s="41"/>
      <c r="AC708" s="41"/>
      <c r="AD708" s="41"/>
      <c r="AE708" s="41"/>
      <c r="AF708" s="41"/>
      <c r="AG708" s="41"/>
      <c r="AH708" s="41"/>
      <c r="AI708" s="41"/>
      <c r="AJ708" s="41"/>
      <c r="AK708" s="41"/>
      <c r="AL708" s="41"/>
      <c r="AM708" s="41"/>
      <c r="AN708" s="41"/>
      <c r="AO708" s="41"/>
      <c r="AP708" s="41"/>
      <c r="AQ708" s="41"/>
      <c r="AR708" s="41"/>
      <c r="AS708" s="41"/>
      <c r="AT708" s="41"/>
      <c r="AU708" s="41"/>
      <c r="AV708" s="41"/>
      <c r="AW708" s="41"/>
      <c r="AX708" s="41"/>
      <c r="AY708" s="41"/>
      <c r="AZ708" s="41"/>
      <c r="BA708" s="41"/>
      <c r="BB708" s="41"/>
      <c r="BC708" s="41"/>
      <c r="BD708" s="41"/>
      <c r="BE708" s="41"/>
    </row>
    <row r="709" spans="2:57" ht="15.75" customHeight="1">
      <c r="B709" s="357"/>
      <c r="C709" s="358"/>
      <c r="D709" s="175" t="s">
        <v>947</v>
      </c>
      <c r="E709" s="176"/>
      <c r="F709" s="176"/>
      <c r="G709" s="176"/>
      <c r="H709" s="177"/>
      <c r="X709" s="40"/>
      <c r="Y709" s="40"/>
      <c r="Z709" s="40"/>
      <c r="AA709" s="40"/>
      <c r="AB709" s="41"/>
      <c r="AC709" s="41"/>
      <c r="AD709" s="41"/>
      <c r="AE709" s="41"/>
      <c r="AF709" s="41"/>
      <c r="AG709" s="41"/>
      <c r="AH709" s="41"/>
      <c r="AI709" s="41"/>
      <c r="AJ709" s="41"/>
      <c r="AK709" s="41"/>
      <c r="AL709" s="41"/>
      <c r="AM709" s="41"/>
      <c r="AN709" s="41"/>
      <c r="AO709" s="41"/>
      <c r="AP709" s="41"/>
      <c r="AQ709" s="41"/>
      <c r="AR709" s="41"/>
      <c r="AS709" s="41"/>
      <c r="AT709" s="41"/>
      <c r="AU709" s="41"/>
      <c r="AV709" s="41"/>
      <c r="AW709" s="41"/>
      <c r="AX709" s="41"/>
      <c r="AY709" s="41"/>
      <c r="AZ709" s="41"/>
      <c r="BA709" s="41"/>
      <c r="BB709" s="41"/>
      <c r="BC709" s="41"/>
      <c r="BD709" s="41"/>
      <c r="BE709" s="41"/>
    </row>
    <row r="710" spans="2:57" ht="15.75" customHeight="1">
      <c r="B710" s="357"/>
      <c r="C710" s="358"/>
      <c r="D710" s="175" t="s">
        <v>948</v>
      </c>
      <c r="E710" s="176"/>
      <c r="F710" s="176"/>
      <c r="G710" s="176"/>
      <c r="H710" s="177"/>
      <c r="X710" s="41"/>
      <c r="Y710" s="41"/>
      <c r="Z710" s="41"/>
      <c r="AA710" s="41"/>
      <c r="AB710" s="41"/>
      <c r="AC710" s="41"/>
      <c r="AD710" s="41"/>
      <c r="AE710" s="41"/>
      <c r="AF710" s="41"/>
      <c r="AG710" s="41"/>
      <c r="AH710" s="41"/>
      <c r="AI710" s="41"/>
      <c r="AJ710" s="41"/>
      <c r="AK710" s="41"/>
      <c r="AL710" s="41"/>
      <c r="AM710" s="41"/>
      <c r="AN710" s="41"/>
      <c r="AO710" s="41"/>
      <c r="AP710" s="41"/>
      <c r="AQ710" s="41"/>
      <c r="AR710" s="41"/>
      <c r="AS710" s="41"/>
      <c r="AT710" s="41"/>
      <c r="AU710" s="41"/>
      <c r="AV710" s="41"/>
      <c r="AW710" s="41"/>
      <c r="AX710" s="41"/>
      <c r="AY710" s="41"/>
      <c r="AZ710" s="41"/>
      <c r="BA710" s="41"/>
      <c r="BB710" s="41"/>
      <c r="BC710" s="41"/>
      <c r="BD710" s="41"/>
      <c r="BE710" s="41"/>
    </row>
    <row r="711" spans="2:57" ht="15.75" customHeight="1">
      <c r="B711" s="357"/>
      <c r="C711" s="358"/>
      <c r="D711" s="175" t="s">
        <v>949</v>
      </c>
      <c r="E711" s="176"/>
      <c r="F711" s="176"/>
      <c r="G711" s="176"/>
      <c r="H711" s="177"/>
      <c r="X711" s="41"/>
      <c r="Y711" s="41"/>
      <c r="Z711" s="41"/>
      <c r="AA711" s="41"/>
      <c r="AB711" s="41"/>
      <c r="AC711" s="41"/>
      <c r="AD711" s="41"/>
      <c r="AE711" s="41"/>
      <c r="AF711" s="41"/>
      <c r="AG711" s="41"/>
      <c r="AH711" s="41"/>
      <c r="AI711" s="41"/>
      <c r="AJ711" s="41"/>
      <c r="AK711" s="41"/>
      <c r="AL711" s="41"/>
      <c r="AM711" s="41"/>
      <c r="AN711" s="41"/>
      <c r="AO711" s="41"/>
      <c r="AP711" s="41"/>
      <c r="AQ711" s="41"/>
      <c r="AR711" s="41"/>
      <c r="AS711" s="41"/>
      <c r="AT711" s="41"/>
      <c r="AU711" s="41"/>
      <c r="AV711" s="41"/>
      <c r="AW711" s="41"/>
      <c r="AX711" s="41"/>
      <c r="AY711" s="41"/>
      <c r="AZ711" s="41"/>
      <c r="BA711" s="41"/>
      <c r="BB711" s="41"/>
      <c r="BC711" s="41"/>
      <c r="BD711" s="41"/>
      <c r="BE711" s="41"/>
    </row>
    <row r="712" spans="2:57" ht="15" customHeight="1">
      <c r="B712" s="357"/>
      <c r="C712" s="358"/>
      <c r="D712" s="178" t="s">
        <v>959</v>
      </c>
      <c r="E712" s="179"/>
      <c r="F712" s="179"/>
      <c r="G712" s="179"/>
      <c r="H712" s="180"/>
      <c r="X712" s="41"/>
      <c r="Y712" s="41"/>
      <c r="Z712" s="41"/>
      <c r="AA712" s="41"/>
      <c r="AB712" s="41"/>
      <c r="AC712" s="41"/>
      <c r="AD712" s="41"/>
      <c r="AE712" s="41"/>
      <c r="AF712" s="41"/>
      <c r="AG712" s="41"/>
      <c r="AH712" s="41"/>
      <c r="AI712" s="41"/>
      <c r="AJ712" s="41"/>
      <c r="AK712" s="41"/>
      <c r="AL712" s="41"/>
      <c r="AM712" s="41"/>
      <c r="AN712" s="41"/>
      <c r="AO712" s="41"/>
      <c r="AP712" s="41"/>
      <c r="AQ712" s="41"/>
      <c r="AR712" s="41"/>
      <c r="AS712" s="41"/>
      <c r="AT712" s="41"/>
      <c r="AU712" s="41"/>
      <c r="AV712" s="41"/>
      <c r="AW712" s="41"/>
      <c r="AX712" s="41"/>
      <c r="AY712" s="41"/>
      <c r="AZ712" s="41"/>
      <c r="BA712" s="41"/>
      <c r="BB712" s="41"/>
      <c r="BC712" s="41"/>
      <c r="BD712" s="41"/>
      <c r="BE712" s="41"/>
    </row>
    <row r="713" spans="2:57" ht="15" customHeight="1">
      <c r="B713" s="359"/>
      <c r="C713" s="360"/>
      <c r="D713" s="181"/>
      <c r="E713" s="182"/>
      <c r="F713" s="182"/>
      <c r="G713" s="182"/>
      <c r="H713" s="183"/>
      <c r="X713" s="41"/>
      <c r="Y713" s="41"/>
      <c r="Z713" s="41"/>
      <c r="AA713" s="41"/>
      <c r="AB713" s="41"/>
      <c r="AC713" s="41"/>
      <c r="AD713" s="41"/>
      <c r="AE713" s="41"/>
      <c r="AF713" s="41"/>
      <c r="AG713" s="41"/>
      <c r="AH713" s="41"/>
      <c r="AI713" s="41"/>
      <c r="AJ713" s="41"/>
      <c r="AK713" s="41"/>
      <c r="AL713" s="41"/>
      <c r="AM713" s="41"/>
      <c r="AN713" s="41"/>
      <c r="AO713" s="41"/>
      <c r="AP713" s="41"/>
      <c r="AQ713" s="41"/>
      <c r="AR713" s="41"/>
      <c r="AS713" s="41"/>
      <c r="AT713" s="41"/>
      <c r="AU713" s="41"/>
      <c r="AV713" s="41"/>
      <c r="AW713" s="41"/>
      <c r="AX713" s="41"/>
      <c r="AY713" s="41"/>
      <c r="AZ713" s="41"/>
      <c r="BA713" s="41"/>
      <c r="BB713" s="41"/>
      <c r="BC713" s="41"/>
      <c r="BD713" s="41"/>
      <c r="BE713" s="41"/>
    </row>
    <row r="714" spans="2:57" ht="15.75" customHeight="1">
      <c r="B714" s="340" t="s">
        <v>960</v>
      </c>
      <c r="C714" s="341"/>
      <c r="D714" s="166" t="s">
        <v>945</v>
      </c>
      <c r="E714" s="167"/>
      <c r="F714" s="167"/>
      <c r="G714" s="167"/>
      <c r="H714" s="168"/>
      <c r="X714" s="41"/>
      <c r="Y714" s="41"/>
      <c r="Z714" s="41"/>
      <c r="AA714" s="41"/>
      <c r="AB714" s="41"/>
      <c r="AC714" s="41"/>
      <c r="AD714" s="41"/>
      <c r="AE714" s="41"/>
      <c r="AF714" s="41"/>
      <c r="AG714" s="41"/>
      <c r="AH714" s="41"/>
      <c r="AI714" s="41"/>
      <c r="AJ714" s="41"/>
      <c r="AK714" s="41"/>
      <c r="AL714" s="41"/>
      <c r="AM714" s="41"/>
      <c r="AN714" s="41"/>
      <c r="AO714" s="41"/>
      <c r="AP714" s="41"/>
      <c r="AQ714" s="41"/>
      <c r="AR714" s="41"/>
      <c r="AS714" s="41"/>
      <c r="AT714" s="41"/>
      <c r="AU714" s="41"/>
      <c r="AV714" s="41"/>
      <c r="AW714" s="41"/>
      <c r="AX714" s="41"/>
      <c r="AY714" s="41"/>
      <c r="AZ714" s="41"/>
      <c r="BA714" s="41"/>
      <c r="BB714" s="41"/>
      <c r="BC714" s="41"/>
      <c r="BD714" s="41"/>
      <c r="BE714" s="41"/>
    </row>
    <row r="715" spans="2:57" ht="15.75" customHeight="1">
      <c r="B715" s="342"/>
      <c r="C715" s="343"/>
      <c r="D715" s="166" t="s">
        <v>946</v>
      </c>
      <c r="E715" s="167"/>
      <c r="F715" s="167"/>
      <c r="G715" s="167"/>
      <c r="H715" s="168"/>
      <c r="X715" s="41"/>
      <c r="Y715" s="41"/>
      <c r="Z715" s="41"/>
      <c r="AA715" s="41"/>
      <c r="AB715" s="41"/>
      <c r="AC715" s="41"/>
      <c r="AD715" s="41"/>
      <c r="AE715" s="41"/>
      <c r="AF715" s="41"/>
      <c r="AG715" s="41"/>
      <c r="AH715" s="41"/>
      <c r="AI715" s="41"/>
      <c r="AJ715" s="41"/>
      <c r="AK715" s="41"/>
      <c r="AL715" s="41"/>
      <c r="AM715" s="41"/>
      <c r="AN715" s="41"/>
      <c r="AO715" s="41"/>
      <c r="AP715" s="41"/>
      <c r="AQ715" s="41"/>
      <c r="AR715" s="41"/>
      <c r="AS715" s="41"/>
      <c r="AT715" s="41"/>
      <c r="AU715" s="41"/>
      <c r="AV715" s="41"/>
      <c r="AW715" s="41"/>
      <c r="AX715" s="41"/>
      <c r="AY715" s="41"/>
      <c r="AZ715" s="41"/>
      <c r="BA715" s="41"/>
      <c r="BB715" s="41"/>
      <c r="BC715" s="41"/>
      <c r="BD715" s="41"/>
      <c r="BE715" s="41"/>
    </row>
    <row r="716" spans="2:57" ht="15.75" customHeight="1">
      <c r="B716" s="342"/>
      <c r="C716" s="343"/>
      <c r="D716" s="166" t="s">
        <v>947</v>
      </c>
      <c r="E716" s="167"/>
      <c r="F716" s="167"/>
      <c r="G716" s="167"/>
      <c r="H716" s="168"/>
      <c r="X716" s="41"/>
      <c r="Y716" s="41"/>
      <c r="Z716" s="41"/>
      <c r="AA716" s="41"/>
      <c r="AB716" s="41"/>
      <c r="AC716" s="41"/>
      <c r="AD716" s="41"/>
      <c r="AE716" s="41"/>
      <c r="AF716" s="41"/>
      <c r="AG716" s="41"/>
      <c r="AH716" s="41"/>
      <c r="AI716" s="41"/>
      <c r="AJ716" s="41"/>
      <c r="AK716" s="41"/>
      <c r="AL716" s="41"/>
      <c r="AM716" s="41"/>
      <c r="AN716" s="41"/>
      <c r="AO716" s="41"/>
      <c r="AP716" s="41"/>
      <c r="AQ716" s="41"/>
      <c r="AR716" s="41"/>
      <c r="AS716" s="41"/>
      <c r="AT716" s="41"/>
      <c r="AU716" s="41"/>
      <c r="AV716" s="41"/>
      <c r="AW716" s="41"/>
      <c r="AX716" s="41"/>
      <c r="AY716" s="41"/>
      <c r="AZ716" s="41"/>
      <c r="BA716" s="41"/>
      <c r="BB716" s="41"/>
      <c r="BC716" s="41"/>
      <c r="BD716" s="41"/>
      <c r="BE716" s="41"/>
    </row>
    <row r="717" spans="2:57" ht="15.75" customHeight="1">
      <c r="B717" s="342"/>
      <c r="C717" s="343"/>
      <c r="D717" s="166" t="s">
        <v>948</v>
      </c>
      <c r="E717" s="167"/>
      <c r="F717" s="167"/>
      <c r="G717" s="167"/>
      <c r="H717" s="168"/>
      <c r="X717" s="41"/>
      <c r="Y717" s="41"/>
      <c r="Z717" s="41"/>
      <c r="AA717" s="41"/>
      <c r="AB717" s="41"/>
      <c r="AC717" s="41"/>
      <c r="AD717" s="41"/>
      <c r="AE717" s="41"/>
      <c r="AF717" s="41"/>
      <c r="AG717" s="41"/>
      <c r="AH717" s="41"/>
      <c r="AI717" s="41"/>
      <c r="AJ717" s="41"/>
      <c r="AK717" s="41"/>
      <c r="AL717" s="41"/>
      <c r="AM717" s="41"/>
      <c r="AN717" s="41"/>
      <c r="AO717" s="41"/>
      <c r="AP717" s="41"/>
      <c r="AQ717" s="41"/>
      <c r="AR717" s="41"/>
      <c r="AS717" s="41"/>
      <c r="AT717" s="41"/>
      <c r="AU717" s="41"/>
      <c r="AV717" s="41"/>
      <c r="AW717" s="41"/>
      <c r="AX717" s="41"/>
      <c r="AY717" s="41"/>
      <c r="AZ717" s="41"/>
      <c r="BA717" s="41"/>
      <c r="BB717" s="41"/>
      <c r="BC717" s="41"/>
      <c r="BD717" s="41"/>
      <c r="BE717" s="41"/>
    </row>
    <row r="718" spans="2:57" ht="15.75" customHeight="1">
      <c r="B718" s="342"/>
      <c r="C718" s="343"/>
      <c r="D718" s="166" t="s">
        <v>949</v>
      </c>
      <c r="E718" s="167"/>
      <c r="F718" s="167"/>
      <c r="G718" s="167"/>
      <c r="H718" s="168"/>
      <c r="X718" s="41"/>
      <c r="Y718" s="41"/>
      <c r="Z718" s="41"/>
      <c r="AA718" s="41"/>
      <c r="AB718" s="41"/>
      <c r="AC718" s="41"/>
      <c r="AD718" s="41"/>
      <c r="AE718" s="41"/>
      <c r="AF718" s="41"/>
      <c r="AG718" s="41"/>
      <c r="AH718" s="41"/>
      <c r="AI718" s="41"/>
      <c r="AJ718" s="41"/>
      <c r="AK718" s="41"/>
      <c r="AL718" s="41"/>
      <c r="AM718" s="41"/>
      <c r="AN718" s="41"/>
      <c r="AO718" s="41"/>
      <c r="AP718" s="41"/>
      <c r="AQ718" s="41"/>
      <c r="AR718" s="41"/>
      <c r="AS718" s="41"/>
      <c r="AT718" s="41"/>
      <c r="AU718" s="41"/>
      <c r="AV718" s="41"/>
      <c r="AW718" s="41"/>
      <c r="AX718" s="41"/>
      <c r="AY718" s="41"/>
      <c r="AZ718" s="41"/>
      <c r="BA718" s="41"/>
      <c r="BB718" s="41"/>
      <c r="BC718" s="41"/>
      <c r="BD718" s="41"/>
      <c r="BE718" s="41"/>
    </row>
    <row r="719" spans="2:57" ht="15" customHeight="1">
      <c r="B719" s="342"/>
      <c r="C719" s="343"/>
      <c r="D719" s="169" t="s">
        <v>961</v>
      </c>
      <c r="E719" s="170"/>
      <c r="F719" s="170"/>
      <c r="G719" s="170"/>
      <c r="H719" s="171"/>
      <c r="X719" s="41"/>
      <c r="Y719" s="41"/>
      <c r="Z719" s="41"/>
      <c r="AA719" s="41"/>
      <c r="AB719" s="41"/>
      <c r="AC719" s="41"/>
      <c r="AD719" s="41"/>
      <c r="AE719" s="41"/>
      <c r="AF719" s="41"/>
      <c r="AG719" s="41"/>
      <c r="AH719" s="41"/>
      <c r="AI719" s="41"/>
      <c r="AJ719" s="41"/>
      <c r="AK719" s="41"/>
      <c r="AL719" s="41"/>
      <c r="AM719" s="41"/>
      <c r="AN719" s="41"/>
      <c r="AO719" s="41"/>
      <c r="AP719" s="41"/>
      <c r="AQ719" s="41"/>
      <c r="AR719" s="41"/>
      <c r="AS719" s="41"/>
      <c r="AT719" s="41"/>
      <c r="AU719" s="41"/>
      <c r="AV719" s="41"/>
      <c r="AW719" s="41"/>
      <c r="AX719" s="41"/>
      <c r="AY719" s="41"/>
      <c r="AZ719" s="41"/>
      <c r="BA719" s="41"/>
      <c r="BB719" s="41"/>
      <c r="BC719" s="41"/>
      <c r="BD719" s="41"/>
      <c r="BE719" s="41"/>
    </row>
    <row r="720" spans="2:57" ht="15" customHeight="1">
      <c r="B720" s="344"/>
      <c r="C720" s="345"/>
      <c r="D720" s="172"/>
      <c r="E720" s="173"/>
      <c r="F720" s="173"/>
      <c r="G720" s="173"/>
      <c r="H720" s="174"/>
      <c r="X720" s="41"/>
      <c r="Y720" s="41"/>
      <c r="Z720" s="41"/>
      <c r="AA720" s="41"/>
      <c r="AB720" s="41"/>
      <c r="AC720" s="41"/>
      <c r="AD720" s="41"/>
      <c r="AE720" s="41"/>
      <c r="AF720" s="41"/>
      <c r="AG720" s="41"/>
      <c r="AH720" s="41"/>
      <c r="AI720" s="41"/>
      <c r="AJ720" s="41"/>
      <c r="AK720" s="41"/>
      <c r="AL720" s="41"/>
      <c r="AM720" s="41"/>
      <c r="AN720" s="41"/>
      <c r="AO720" s="41"/>
      <c r="AP720" s="41"/>
      <c r="AQ720" s="41"/>
      <c r="AR720" s="41"/>
      <c r="AS720" s="41"/>
      <c r="AT720" s="41"/>
      <c r="AU720" s="41"/>
      <c r="AV720" s="41"/>
      <c r="AW720" s="41"/>
      <c r="AX720" s="41"/>
      <c r="AY720" s="41"/>
      <c r="AZ720" s="41"/>
      <c r="BA720" s="41"/>
      <c r="BB720" s="41"/>
      <c r="BC720" s="41"/>
      <c r="BD720" s="41"/>
      <c r="BE720" s="41"/>
    </row>
    <row r="721" spans="2:57" ht="15.75" customHeight="1">
      <c r="B721" s="346" t="s">
        <v>962</v>
      </c>
      <c r="C721" s="347"/>
      <c r="D721" s="154" t="s">
        <v>945</v>
      </c>
      <c r="E721" s="155"/>
      <c r="F721" s="155"/>
      <c r="G721" s="155"/>
      <c r="H721" s="156"/>
      <c r="X721" s="41"/>
      <c r="Y721" s="41"/>
      <c r="Z721" s="41"/>
      <c r="AA721" s="41"/>
      <c r="AB721" s="41"/>
      <c r="AC721" s="41"/>
      <c r="AD721" s="41"/>
      <c r="AE721" s="41"/>
      <c r="AF721" s="41"/>
      <c r="AG721" s="41"/>
      <c r="AH721" s="41"/>
      <c r="AI721" s="41"/>
      <c r="AJ721" s="41"/>
      <c r="AK721" s="41"/>
      <c r="AL721" s="41"/>
      <c r="AM721" s="41"/>
      <c r="AN721" s="41"/>
      <c r="AO721" s="41"/>
      <c r="AP721" s="41"/>
      <c r="AQ721" s="41"/>
      <c r="AR721" s="41"/>
      <c r="AS721" s="41"/>
      <c r="AT721" s="41"/>
      <c r="AU721" s="41"/>
      <c r="AV721" s="41"/>
      <c r="AW721" s="41"/>
      <c r="AX721" s="41"/>
      <c r="AY721" s="41"/>
      <c r="AZ721" s="41"/>
      <c r="BA721" s="41"/>
      <c r="BB721" s="41"/>
      <c r="BC721" s="41"/>
      <c r="BD721" s="41"/>
      <c r="BE721" s="41"/>
    </row>
    <row r="722" spans="2:57" ht="15.75" customHeight="1">
      <c r="B722" s="348"/>
      <c r="C722" s="349"/>
      <c r="D722" s="154" t="s">
        <v>946</v>
      </c>
      <c r="E722" s="155"/>
      <c r="F722" s="155"/>
      <c r="G722" s="155"/>
      <c r="H722" s="156"/>
      <c r="X722" s="41"/>
      <c r="Y722" s="41"/>
      <c r="Z722" s="41"/>
      <c r="AA722" s="41"/>
      <c r="AB722" s="41"/>
      <c r="AC722" s="41"/>
      <c r="AD722" s="41"/>
      <c r="AE722" s="41"/>
      <c r="AF722" s="41"/>
      <c r="AG722" s="41"/>
      <c r="AH722" s="41"/>
      <c r="AI722" s="41"/>
      <c r="AJ722" s="41"/>
      <c r="AK722" s="41"/>
      <c r="AL722" s="41"/>
      <c r="AM722" s="41"/>
      <c r="AN722" s="41"/>
      <c r="AO722" s="41"/>
      <c r="AP722" s="41"/>
      <c r="AQ722" s="41"/>
      <c r="AR722" s="41"/>
      <c r="AS722" s="41"/>
      <c r="AT722" s="41"/>
      <c r="AU722" s="41"/>
      <c r="AV722" s="41"/>
      <c r="AW722" s="41"/>
      <c r="AX722" s="41"/>
      <c r="AY722" s="41"/>
      <c r="AZ722" s="41"/>
      <c r="BA722" s="41"/>
      <c r="BB722" s="41"/>
      <c r="BC722" s="41"/>
      <c r="BD722" s="41"/>
      <c r="BE722" s="41"/>
    </row>
    <row r="723" spans="2:57" ht="15.75" customHeight="1">
      <c r="B723" s="348"/>
      <c r="C723" s="349"/>
      <c r="D723" s="154" t="s">
        <v>947</v>
      </c>
      <c r="E723" s="155"/>
      <c r="F723" s="155"/>
      <c r="G723" s="155"/>
      <c r="H723" s="156"/>
      <c r="X723" s="41"/>
      <c r="Y723" s="41"/>
      <c r="Z723" s="41"/>
      <c r="AA723" s="41"/>
      <c r="AB723" s="41"/>
      <c r="AC723" s="41"/>
      <c r="AD723" s="41"/>
      <c r="AE723" s="41"/>
      <c r="AF723" s="41"/>
      <c r="AG723" s="41"/>
      <c r="AH723" s="41"/>
      <c r="AI723" s="41"/>
      <c r="AJ723" s="41"/>
      <c r="AK723" s="41"/>
      <c r="AL723" s="41"/>
      <c r="AM723" s="41"/>
      <c r="AN723" s="41"/>
      <c r="AO723" s="41"/>
      <c r="AP723" s="41"/>
      <c r="AQ723" s="41"/>
      <c r="AR723" s="41"/>
      <c r="AS723" s="41"/>
      <c r="AT723" s="41"/>
      <c r="AU723" s="41"/>
      <c r="AV723" s="41"/>
      <c r="AW723" s="41"/>
      <c r="AX723" s="41"/>
      <c r="AY723" s="41"/>
      <c r="AZ723" s="41"/>
      <c r="BA723" s="41"/>
      <c r="BB723" s="41"/>
      <c r="BC723" s="41"/>
      <c r="BD723" s="41"/>
      <c r="BE723" s="41"/>
    </row>
    <row r="724" spans="2:57" ht="15.75" customHeight="1">
      <c r="B724" s="348"/>
      <c r="C724" s="349"/>
      <c r="D724" s="154" t="s">
        <v>948</v>
      </c>
      <c r="E724" s="155"/>
      <c r="F724" s="155"/>
      <c r="G724" s="155"/>
      <c r="H724" s="156"/>
      <c r="X724" s="41"/>
      <c r="Y724" s="41"/>
      <c r="Z724" s="41"/>
      <c r="AA724" s="41"/>
      <c r="AB724" s="41"/>
      <c r="AC724" s="41"/>
      <c r="AD724" s="41"/>
      <c r="AE724" s="41"/>
      <c r="AF724" s="41"/>
      <c r="AG724" s="41"/>
      <c r="AH724" s="41"/>
      <c r="AI724" s="41"/>
      <c r="AJ724" s="41"/>
      <c r="AK724" s="41"/>
      <c r="AL724" s="41"/>
      <c r="AM724" s="41"/>
      <c r="AN724" s="41"/>
      <c r="AO724" s="41"/>
      <c r="AP724" s="41"/>
      <c r="AQ724" s="41"/>
      <c r="AR724" s="41"/>
      <c r="AS724" s="41"/>
      <c r="AT724" s="41"/>
      <c r="AU724" s="41"/>
      <c r="AV724" s="41"/>
      <c r="AW724" s="41"/>
      <c r="AX724" s="41"/>
      <c r="AY724" s="41"/>
      <c r="AZ724" s="41"/>
      <c r="BA724" s="41"/>
      <c r="BB724" s="41"/>
      <c r="BC724" s="41"/>
      <c r="BD724" s="41"/>
      <c r="BE724" s="41"/>
    </row>
    <row r="725" spans="2:57" ht="15.75" customHeight="1">
      <c r="B725" s="348"/>
      <c r="C725" s="349"/>
      <c r="D725" s="154" t="s">
        <v>949</v>
      </c>
      <c r="E725" s="155"/>
      <c r="F725" s="155"/>
      <c r="G725" s="155"/>
      <c r="H725" s="156"/>
      <c r="X725" s="41"/>
      <c r="Y725" s="41"/>
      <c r="Z725" s="41"/>
      <c r="AA725" s="41"/>
      <c r="AB725" s="41"/>
      <c r="AC725" s="41"/>
      <c r="AD725" s="41"/>
      <c r="AE725" s="41"/>
      <c r="AF725" s="41"/>
      <c r="AG725" s="41"/>
      <c r="AH725" s="41"/>
      <c r="AI725" s="41"/>
      <c r="AJ725" s="41"/>
      <c r="AK725" s="41"/>
      <c r="AL725" s="41"/>
      <c r="AM725" s="41"/>
      <c r="AN725" s="41"/>
      <c r="AO725" s="41"/>
      <c r="AP725" s="41"/>
      <c r="AQ725" s="41"/>
      <c r="AR725" s="41"/>
      <c r="AS725" s="41"/>
      <c r="AT725" s="41"/>
      <c r="AU725" s="41"/>
      <c r="AV725" s="41"/>
      <c r="AW725" s="41"/>
      <c r="AX725" s="41"/>
      <c r="AY725" s="41"/>
      <c r="AZ725" s="41"/>
      <c r="BA725" s="41"/>
      <c r="BB725" s="41"/>
      <c r="BC725" s="41"/>
      <c r="BD725" s="41"/>
      <c r="BE725" s="41"/>
    </row>
    <row r="726" spans="2:57" ht="15" customHeight="1">
      <c r="B726" s="348"/>
      <c r="C726" s="349"/>
      <c r="D726" s="157" t="s">
        <v>963</v>
      </c>
      <c r="E726" s="158"/>
      <c r="F726" s="158"/>
      <c r="G726" s="158"/>
      <c r="H726" s="159"/>
      <c r="X726" s="41"/>
      <c r="Y726" s="41"/>
      <c r="Z726" s="41"/>
      <c r="AA726" s="41"/>
      <c r="AB726" s="41"/>
      <c r="AC726" s="41"/>
      <c r="AD726" s="41"/>
      <c r="AE726" s="41"/>
      <c r="AF726" s="41"/>
      <c r="AG726" s="41"/>
      <c r="AH726" s="41"/>
      <c r="AI726" s="41"/>
      <c r="AJ726" s="41"/>
      <c r="AK726" s="41"/>
      <c r="AL726" s="41"/>
      <c r="AM726" s="41"/>
      <c r="AN726" s="41"/>
      <c r="AO726" s="41"/>
      <c r="AP726" s="41"/>
      <c r="AQ726" s="41"/>
      <c r="AR726" s="41"/>
      <c r="AS726" s="41"/>
      <c r="AT726" s="41"/>
      <c r="AU726" s="41"/>
      <c r="AV726" s="41"/>
      <c r="AW726" s="41"/>
      <c r="AX726" s="41"/>
      <c r="AY726" s="41"/>
      <c r="AZ726" s="41"/>
      <c r="BA726" s="41"/>
      <c r="BB726" s="41"/>
      <c r="BC726" s="41"/>
      <c r="BD726" s="41"/>
      <c r="BE726" s="41"/>
    </row>
    <row r="727" spans="2:57" ht="15" customHeight="1">
      <c r="B727" s="350"/>
      <c r="C727" s="351"/>
      <c r="D727" s="160"/>
      <c r="E727" s="161"/>
      <c r="F727" s="161"/>
      <c r="G727" s="161"/>
      <c r="H727" s="162"/>
      <c r="X727" s="41"/>
      <c r="Y727" s="41"/>
      <c r="Z727" s="41"/>
      <c r="AA727" s="41"/>
      <c r="AB727" s="41"/>
      <c r="AC727" s="41"/>
      <c r="AD727" s="41"/>
      <c r="AE727" s="41"/>
      <c r="AF727" s="41"/>
      <c r="AG727" s="41"/>
      <c r="AH727" s="41"/>
      <c r="AI727" s="41"/>
      <c r="AJ727" s="41"/>
      <c r="AK727" s="41"/>
      <c r="AL727" s="41"/>
      <c r="AM727" s="41"/>
      <c r="AN727" s="41"/>
      <c r="AO727" s="41"/>
      <c r="AP727" s="41"/>
      <c r="AQ727" s="41"/>
      <c r="AR727" s="41"/>
      <c r="AS727" s="41"/>
      <c r="AT727" s="41"/>
      <c r="AU727" s="41"/>
      <c r="AV727" s="41"/>
      <c r="AW727" s="41"/>
      <c r="AX727" s="41"/>
      <c r="AY727" s="41"/>
      <c r="AZ727" s="41"/>
      <c r="BA727" s="41"/>
      <c r="BB727" s="41"/>
      <c r="BC727" s="41"/>
      <c r="BD727" s="41"/>
      <c r="BE727" s="41"/>
    </row>
    <row r="728" spans="2:57" ht="15.75" customHeight="1">
      <c r="B728" s="340" t="s">
        <v>964</v>
      </c>
      <c r="C728" s="341"/>
      <c r="D728" s="166" t="s">
        <v>945</v>
      </c>
      <c r="E728" s="167"/>
      <c r="F728" s="167"/>
      <c r="G728" s="167"/>
      <c r="H728" s="168"/>
      <c r="X728" s="41"/>
      <c r="Y728" s="41"/>
      <c r="Z728" s="41"/>
      <c r="AA728" s="41"/>
      <c r="AB728" s="41"/>
      <c r="AC728" s="41"/>
      <c r="AD728" s="41"/>
      <c r="AE728" s="41"/>
      <c r="AF728" s="41"/>
      <c r="AG728" s="41"/>
      <c r="AH728" s="41"/>
      <c r="AI728" s="41"/>
      <c r="AJ728" s="41"/>
      <c r="AK728" s="41"/>
      <c r="AL728" s="41"/>
      <c r="AM728" s="41"/>
      <c r="AN728" s="41"/>
      <c r="AO728" s="41"/>
      <c r="AP728" s="41"/>
      <c r="AQ728" s="41"/>
      <c r="AR728" s="41"/>
      <c r="AS728" s="41"/>
      <c r="AT728" s="41"/>
      <c r="AU728" s="41"/>
      <c r="AV728" s="41"/>
      <c r="AW728" s="41"/>
      <c r="AX728" s="41"/>
      <c r="AY728" s="41"/>
      <c r="AZ728" s="41"/>
      <c r="BA728" s="41"/>
      <c r="BB728" s="41"/>
      <c r="BC728" s="41"/>
      <c r="BD728" s="41"/>
      <c r="BE728" s="41"/>
    </row>
    <row r="729" spans="2:57" ht="15.75" customHeight="1">
      <c r="B729" s="342"/>
      <c r="C729" s="343"/>
      <c r="D729" s="166" t="s">
        <v>946</v>
      </c>
      <c r="E729" s="167"/>
      <c r="F729" s="167"/>
      <c r="G729" s="167"/>
      <c r="H729" s="168"/>
      <c r="X729" s="41"/>
      <c r="Y729" s="41"/>
      <c r="Z729" s="41"/>
      <c r="AA729" s="41"/>
      <c r="AB729" s="41"/>
      <c r="AC729" s="41"/>
      <c r="AD729" s="41"/>
      <c r="AE729" s="41"/>
      <c r="AF729" s="41"/>
      <c r="AG729" s="41"/>
      <c r="AH729" s="41"/>
      <c r="AI729" s="41"/>
      <c r="AJ729" s="41"/>
      <c r="AK729" s="41"/>
      <c r="AL729" s="41"/>
      <c r="AM729" s="41"/>
      <c r="AN729" s="41"/>
      <c r="AO729" s="41"/>
      <c r="AP729" s="41"/>
      <c r="AQ729" s="41"/>
      <c r="AR729" s="41"/>
      <c r="AS729" s="41"/>
      <c r="AT729" s="41"/>
      <c r="AU729" s="41"/>
      <c r="AV729" s="41"/>
      <c r="AW729" s="41"/>
      <c r="AX729" s="41"/>
      <c r="AY729" s="41"/>
      <c r="AZ729" s="41"/>
      <c r="BA729" s="41"/>
      <c r="BB729" s="41"/>
      <c r="BC729" s="41"/>
      <c r="BD729" s="41"/>
      <c r="BE729" s="41"/>
    </row>
    <row r="730" spans="2:57" ht="15.75" customHeight="1">
      <c r="B730" s="342"/>
      <c r="C730" s="343"/>
      <c r="D730" s="166" t="s">
        <v>947</v>
      </c>
      <c r="E730" s="167"/>
      <c r="F730" s="167"/>
      <c r="G730" s="167"/>
      <c r="H730" s="168"/>
      <c r="X730" s="41"/>
      <c r="Y730" s="41"/>
      <c r="Z730" s="41"/>
      <c r="AA730" s="41"/>
      <c r="AB730" s="41"/>
      <c r="AC730" s="41"/>
      <c r="AD730" s="41"/>
      <c r="AE730" s="41"/>
      <c r="AF730" s="41"/>
      <c r="AG730" s="41"/>
      <c r="AH730" s="41"/>
      <c r="AI730" s="41"/>
      <c r="AJ730" s="41"/>
      <c r="AK730" s="41"/>
      <c r="AL730" s="41"/>
      <c r="AM730" s="41"/>
      <c r="AN730" s="41"/>
      <c r="AO730" s="41"/>
      <c r="AP730" s="41"/>
      <c r="AQ730" s="41"/>
      <c r="AR730" s="41"/>
      <c r="AS730" s="41"/>
      <c r="AT730" s="41"/>
      <c r="AU730" s="41"/>
      <c r="AV730" s="41"/>
      <c r="AW730" s="41"/>
      <c r="AX730" s="41"/>
      <c r="AY730" s="41"/>
      <c r="AZ730" s="41"/>
      <c r="BA730" s="41"/>
      <c r="BB730" s="41"/>
      <c r="BC730" s="41"/>
      <c r="BD730" s="41"/>
      <c r="BE730" s="41"/>
    </row>
    <row r="731" spans="2:57" ht="15.75" customHeight="1">
      <c r="B731" s="342"/>
      <c r="C731" s="343"/>
      <c r="D731" s="166" t="s">
        <v>948</v>
      </c>
      <c r="E731" s="167"/>
      <c r="F731" s="167"/>
      <c r="G731" s="167"/>
      <c r="H731" s="168"/>
      <c r="X731" s="40"/>
      <c r="Y731" s="40"/>
      <c r="Z731" s="40"/>
      <c r="AA731" s="40"/>
      <c r="AB731" s="41"/>
      <c r="AC731" s="41"/>
      <c r="AD731" s="41"/>
      <c r="AE731" s="41"/>
      <c r="AF731" s="41"/>
      <c r="AG731" s="41"/>
      <c r="AH731" s="41"/>
      <c r="AI731" s="41"/>
      <c r="AJ731" s="41"/>
      <c r="AK731" s="41"/>
      <c r="AL731" s="41"/>
      <c r="AM731" s="41"/>
      <c r="AN731" s="41"/>
      <c r="AO731" s="41"/>
      <c r="AP731" s="41"/>
      <c r="AQ731" s="41"/>
      <c r="AR731" s="41"/>
      <c r="AS731" s="41"/>
      <c r="AT731" s="41"/>
      <c r="AU731" s="41"/>
      <c r="AV731" s="41"/>
      <c r="AW731" s="41"/>
      <c r="AX731" s="41"/>
      <c r="AY731" s="41"/>
      <c r="AZ731" s="41"/>
      <c r="BA731" s="41"/>
      <c r="BB731" s="41"/>
      <c r="BC731" s="41"/>
      <c r="BD731" s="41"/>
      <c r="BE731" s="41"/>
    </row>
    <row r="732" spans="2:57" ht="15.75" customHeight="1">
      <c r="B732" s="342"/>
      <c r="C732" s="343"/>
      <c r="D732" s="166" t="s">
        <v>949</v>
      </c>
      <c r="E732" s="167"/>
      <c r="F732" s="167"/>
      <c r="G732" s="167"/>
      <c r="H732" s="168"/>
      <c r="X732" s="41"/>
      <c r="Y732" s="41"/>
      <c r="Z732" s="41"/>
      <c r="AA732" s="41"/>
      <c r="AB732" s="41"/>
      <c r="AC732" s="41"/>
      <c r="AD732" s="41"/>
      <c r="AE732" s="41"/>
      <c r="AF732" s="41"/>
      <c r="AG732" s="41"/>
      <c r="AH732" s="41"/>
      <c r="AI732" s="41"/>
      <c r="AJ732" s="41"/>
      <c r="AK732" s="41"/>
      <c r="AL732" s="41"/>
      <c r="AM732" s="41"/>
      <c r="AN732" s="41"/>
      <c r="AO732" s="41"/>
      <c r="AP732" s="41"/>
      <c r="AQ732" s="41"/>
      <c r="AR732" s="41"/>
      <c r="AS732" s="41"/>
      <c r="AT732" s="41"/>
      <c r="AU732" s="41"/>
      <c r="AV732" s="41"/>
      <c r="AW732" s="41"/>
      <c r="AX732" s="41"/>
      <c r="AY732" s="41"/>
      <c r="AZ732" s="41"/>
      <c r="BA732" s="41"/>
      <c r="BB732" s="41"/>
      <c r="BC732" s="41"/>
      <c r="BD732" s="41"/>
      <c r="BE732" s="41"/>
    </row>
    <row r="733" spans="2:57" ht="15" customHeight="1">
      <c r="B733" s="342"/>
      <c r="C733" s="343"/>
      <c r="D733" s="169" t="s">
        <v>965</v>
      </c>
      <c r="E733" s="170"/>
      <c r="F733" s="170"/>
      <c r="G733" s="170"/>
      <c r="H733" s="171"/>
      <c r="X733" s="41"/>
      <c r="Y733" s="41"/>
      <c r="Z733" s="41"/>
      <c r="AA733" s="41"/>
      <c r="AB733" s="41"/>
      <c r="AC733" s="41"/>
      <c r="AD733" s="41"/>
      <c r="AE733" s="41"/>
      <c r="AF733" s="41"/>
      <c r="AG733" s="41"/>
      <c r="AH733" s="41"/>
      <c r="AI733" s="41"/>
      <c r="AJ733" s="41"/>
      <c r="AK733" s="41"/>
      <c r="AL733" s="41"/>
      <c r="AM733" s="41"/>
      <c r="AN733" s="41"/>
      <c r="AO733" s="41"/>
      <c r="AP733" s="41"/>
      <c r="AQ733" s="41"/>
      <c r="AR733" s="41"/>
      <c r="AS733" s="41"/>
      <c r="AT733" s="41"/>
      <c r="AU733" s="41"/>
      <c r="AV733" s="41"/>
      <c r="AW733" s="41"/>
      <c r="AX733" s="41"/>
      <c r="AY733" s="41"/>
      <c r="AZ733" s="41"/>
      <c r="BA733" s="41"/>
      <c r="BB733" s="41"/>
      <c r="BC733" s="41"/>
      <c r="BD733" s="41"/>
      <c r="BE733" s="41"/>
    </row>
    <row r="734" spans="2:57">
      <c r="B734" s="344"/>
      <c r="C734" s="345"/>
      <c r="D734" s="172"/>
      <c r="E734" s="173"/>
      <c r="F734" s="173"/>
      <c r="G734" s="173"/>
      <c r="H734" s="174"/>
      <c r="X734" s="137"/>
      <c r="Y734" s="137"/>
      <c r="Z734" s="13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row>
    <row r="735" spans="2:57" ht="15.75" customHeight="1">
      <c r="B735" s="337" t="s">
        <v>23</v>
      </c>
      <c r="C735" s="334" t="s">
        <v>23</v>
      </c>
      <c r="D735" s="154" t="s">
        <v>945</v>
      </c>
      <c r="E735" s="155"/>
      <c r="F735" s="155"/>
      <c r="G735" s="155"/>
      <c r="H735" s="156"/>
      <c r="X735" s="40"/>
      <c r="Y735" s="40"/>
      <c r="Z735" s="40"/>
      <c r="AA735" s="40"/>
      <c r="AB735" s="41"/>
      <c r="AC735" s="41"/>
      <c r="AD735" s="41"/>
      <c r="AE735" s="41"/>
      <c r="AF735" s="41"/>
      <c r="AG735" s="41"/>
      <c r="AH735" s="41"/>
      <c r="AI735" s="41"/>
      <c r="AJ735" s="41"/>
      <c r="AK735" s="41"/>
      <c r="AL735" s="41"/>
      <c r="AM735" s="41"/>
      <c r="AN735" s="41"/>
      <c r="AO735" s="41"/>
      <c r="AP735" s="41"/>
      <c r="AQ735" s="41"/>
      <c r="AR735" s="41"/>
      <c r="AS735" s="41"/>
      <c r="AT735" s="41"/>
      <c r="AU735" s="41"/>
      <c r="AV735" s="41"/>
      <c r="AW735" s="41"/>
      <c r="AX735" s="41"/>
      <c r="AY735" s="41"/>
      <c r="AZ735" s="41"/>
      <c r="BA735" s="41"/>
      <c r="BB735" s="41"/>
      <c r="BC735" s="41"/>
      <c r="BD735" s="41"/>
      <c r="BE735" s="41"/>
    </row>
    <row r="736" spans="2:57" ht="15.75" customHeight="1">
      <c r="B736" s="338"/>
      <c r="C736" s="335"/>
      <c r="D736" s="154" t="s">
        <v>946</v>
      </c>
      <c r="E736" s="155"/>
      <c r="F736" s="155"/>
      <c r="G736" s="155"/>
      <c r="H736" s="156"/>
      <c r="X736" s="41"/>
      <c r="Y736" s="41"/>
      <c r="Z736" s="41"/>
      <c r="AA736" s="41"/>
      <c r="AB736" s="41"/>
      <c r="AC736" s="41"/>
      <c r="AD736" s="41"/>
      <c r="AE736" s="41"/>
      <c r="AF736" s="41"/>
      <c r="AG736" s="41"/>
      <c r="AH736" s="41"/>
      <c r="AI736" s="41"/>
      <c r="AJ736" s="41"/>
      <c r="AK736" s="41"/>
      <c r="AL736" s="41"/>
      <c r="AM736" s="41"/>
      <c r="AN736" s="41"/>
      <c r="AO736" s="41"/>
      <c r="AP736" s="41"/>
      <c r="AQ736" s="41"/>
      <c r="AR736" s="41"/>
      <c r="AS736" s="41"/>
      <c r="AT736" s="41"/>
      <c r="AU736" s="41"/>
      <c r="AV736" s="41"/>
      <c r="AW736" s="41"/>
      <c r="AX736" s="41"/>
      <c r="AY736" s="41"/>
      <c r="AZ736" s="41"/>
      <c r="BA736" s="41"/>
      <c r="BB736" s="41"/>
      <c r="BC736" s="41"/>
      <c r="BD736" s="41"/>
      <c r="BE736" s="41"/>
    </row>
    <row r="737" spans="2:57" ht="15.75" customHeight="1">
      <c r="B737" s="338"/>
      <c r="C737" s="335"/>
      <c r="D737" s="154" t="s">
        <v>947</v>
      </c>
      <c r="E737" s="155"/>
      <c r="F737" s="155"/>
      <c r="G737" s="155"/>
      <c r="H737" s="156"/>
      <c r="X737" s="41"/>
      <c r="Y737" s="41"/>
      <c r="Z737" s="41"/>
      <c r="AA737" s="41"/>
      <c r="AB737" s="41"/>
      <c r="AC737" s="41"/>
      <c r="AD737" s="41"/>
      <c r="AE737" s="41"/>
      <c r="AF737" s="41"/>
      <c r="AG737" s="41"/>
      <c r="AH737" s="41"/>
      <c r="AI737" s="41"/>
      <c r="AJ737" s="41"/>
      <c r="AK737" s="41"/>
      <c r="AL737" s="41"/>
      <c r="AM737" s="41"/>
      <c r="AN737" s="41"/>
      <c r="AO737" s="41"/>
      <c r="AP737" s="41"/>
      <c r="AQ737" s="41"/>
      <c r="AR737" s="41"/>
      <c r="AS737" s="41"/>
      <c r="AT737" s="41"/>
      <c r="AU737" s="41"/>
      <c r="AV737" s="41"/>
      <c r="AW737" s="41"/>
      <c r="AX737" s="41"/>
      <c r="AY737" s="41"/>
      <c r="AZ737" s="41"/>
      <c r="BA737" s="41"/>
      <c r="BB737" s="41"/>
      <c r="BC737" s="41"/>
      <c r="BD737" s="41"/>
      <c r="BE737" s="41"/>
    </row>
    <row r="738" spans="2:57" ht="15.75" customHeight="1">
      <c r="B738" s="338"/>
      <c r="C738" s="335"/>
      <c r="D738" s="154" t="s">
        <v>948</v>
      </c>
      <c r="E738" s="155"/>
      <c r="F738" s="155"/>
      <c r="G738" s="155"/>
      <c r="H738" s="156"/>
      <c r="X738" s="41"/>
      <c r="Y738" s="41"/>
      <c r="Z738" s="41"/>
      <c r="AA738" s="41"/>
      <c r="AB738" s="41"/>
      <c r="AC738" s="41"/>
      <c r="AD738" s="41"/>
      <c r="AE738" s="41"/>
      <c r="AF738" s="41"/>
      <c r="AG738" s="41"/>
      <c r="AH738" s="41"/>
      <c r="AI738" s="41"/>
      <c r="AJ738" s="41"/>
      <c r="AK738" s="41"/>
      <c r="AL738" s="41"/>
      <c r="AM738" s="41"/>
      <c r="AN738" s="41"/>
      <c r="AO738" s="41"/>
      <c r="AP738" s="41"/>
      <c r="AQ738" s="41"/>
      <c r="AR738" s="41"/>
      <c r="AS738" s="41"/>
      <c r="AT738" s="41"/>
      <c r="AU738" s="41"/>
      <c r="AV738" s="41"/>
      <c r="AW738" s="41"/>
      <c r="AX738" s="41"/>
      <c r="AY738" s="41"/>
      <c r="AZ738" s="41"/>
      <c r="BA738" s="41"/>
      <c r="BB738" s="41"/>
      <c r="BC738" s="41"/>
      <c r="BD738" s="41"/>
      <c r="BE738" s="41"/>
    </row>
    <row r="739" spans="2:57" ht="15.75" customHeight="1">
      <c r="B739" s="338"/>
      <c r="C739" s="335"/>
      <c r="D739" s="154" t="s">
        <v>949</v>
      </c>
      <c r="E739" s="155"/>
      <c r="F739" s="155"/>
      <c r="G739" s="155"/>
      <c r="H739" s="156"/>
      <c r="X739" s="41"/>
      <c r="Y739" s="41"/>
      <c r="Z739" s="41"/>
      <c r="AA739" s="41"/>
      <c r="AB739" s="41"/>
      <c r="AC739" s="41"/>
      <c r="AD739" s="41"/>
      <c r="AE739" s="41"/>
      <c r="AF739" s="41"/>
      <c r="AG739" s="41"/>
      <c r="AH739" s="41"/>
      <c r="AI739" s="41"/>
      <c r="AJ739" s="41"/>
      <c r="AK739" s="41"/>
      <c r="AL739" s="41"/>
      <c r="AM739" s="41"/>
      <c r="AN739" s="41"/>
      <c r="AO739" s="41"/>
      <c r="AP739" s="41"/>
      <c r="AQ739" s="41"/>
      <c r="AR739" s="41"/>
      <c r="AS739" s="41"/>
      <c r="AT739" s="41"/>
      <c r="AU739" s="41"/>
      <c r="AV739" s="41"/>
      <c r="AW739" s="41"/>
      <c r="AX739" s="41"/>
      <c r="AY739" s="41"/>
      <c r="AZ739" s="41"/>
      <c r="BA739" s="41"/>
      <c r="BB739" s="41"/>
      <c r="BC739" s="41"/>
      <c r="BD739" s="41"/>
      <c r="BE739" s="41"/>
    </row>
    <row r="740" spans="2:57" ht="15" customHeight="1">
      <c r="B740" s="338"/>
      <c r="C740" s="335"/>
      <c r="D740" s="157" t="s">
        <v>966</v>
      </c>
      <c r="E740" s="158"/>
      <c r="F740" s="158"/>
      <c r="G740" s="158"/>
      <c r="H740" s="159"/>
      <c r="X740" s="41"/>
      <c r="Y740" s="41"/>
      <c r="Z740" s="41"/>
      <c r="AA740" s="41"/>
      <c r="AB740" s="41"/>
      <c r="AC740" s="41"/>
      <c r="AD740" s="41"/>
      <c r="AE740" s="41"/>
      <c r="AF740" s="41"/>
      <c r="AG740" s="41"/>
      <c r="AH740" s="41"/>
      <c r="AI740" s="41"/>
      <c r="AJ740" s="41"/>
      <c r="AK740" s="41"/>
      <c r="AL740" s="41"/>
      <c r="AM740" s="41"/>
      <c r="AN740" s="41"/>
      <c r="AO740" s="41"/>
      <c r="AP740" s="41"/>
      <c r="AQ740" s="41"/>
      <c r="AR740" s="41"/>
      <c r="AS740" s="41"/>
      <c r="AT740" s="41"/>
      <c r="AU740" s="41"/>
      <c r="AV740" s="41"/>
      <c r="AW740" s="41"/>
      <c r="AX740" s="41"/>
      <c r="AY740" s="41"/>
      <c r="AZ740" s="41"/>
      <c r="BA740" s="41"/>
      <c r="BB740" s="41"/>
      <c r="BC740" s="41"/>
      <c r="BD740" s="41"/>
      <c r="BE740" s="41"/>
    </row>
    <row r="741" spans="2:57" ht="15" customHeight="1">
      <c r="B741" s="339"/>
      <c r="C741" s="336"/>
      <c r="D741" s="160"/>
      <c r="E741" s="161"/>
      <c r="F741" s="161"/>
      <c r="G741" s="161"/>
      <c r="H741" s="162"/>
      <c r="X741" s="41"/>
      <c r="Y741" s="41"/>
      <c r="Z741" s="41"/>
      <c r="AA741" s="41"/>
      <c r="AB741" s="41"/>
      <c r="AC741" s="41"/>
      <c r="AD741" s="41"/>
      <c r="AE741" s="41"/>
      <c r="AF741" s="41"/>
      <c r="AG741" s="41"/>
      <c r="AH741" s="41"/>
      <c r="AI741" s="41"/>
      <c r="AJ741" s="41"/>
      <c r="AK741" s="41"/>
      <c r="AL741" s="41"/>
      <c r="AM741" s="41"/>
      <c r="AN741" s="41"/>
      <c r="AO741" s="41"/>
      <c r="AP741" s="41"/>
      <c r="AQ741" s="41"/>
      <c r="AR741" s="41"/>
      <c r="AS741" s="41"/>
      <c r="AT741" s="41"/>
      <c r="AU741" s="41"/>
      <c r="AV741" s="41"/>
      <c r="AW741" s="41"/>
      <c r="AX741" s="41"/>
      <c r="AY741" s="41"/>
      <c r="AZ741" s="41"/>
      <c r="BA741" s="41"/>
      <c r="BB741" s="41"/>
      <c r="BC741" s="41"/>
      <c r="BD741" s="41"/>
      <c r="BE741" s="41"/>
    </row>
    <row r="742" spans="2:57" ht="15.75" customHeight="1">
      <c r="B742" s="331" t="s">
        <v>25</v>
      </c>
      <c r="C742" s="334" t="s">
        <v>25</v>
      </c>
      <c r="D742" s="166" t="s">
        <v>967</v>
      </c>
      <c r="E742" s="167"/>
      <c r="F742" s="167"/>
      <c r="G742" s="167"/>
      <c r="H742" s="168"/>
      <c r="X742" s="41"/>
      <c r="Y742" s="41"/>
      <c r="Z742" s="41"/>
      <c r="AA742" s="41"/>
      <c r="AB742" s="41"/>
      <c r="AC742" s="41"/>
      <c r="AD742" s="41"/>
      <c r="AE742" s="41"/>
      <c r="AF742" s="41"/>
      <c r="AG742" s="41"/>
      <c r="AH742" s="41"/>
      <c r="AI742" s="41"/>
      <c r="AJ742" s="41"/>
      <c r="AK742" s="41"/>
      <c r="AL742" s="41"/>
      <c r="AM742" s="41"/>
      <c r="AN742" s="41"/>
      <c r="AO742" s="41"/>
      <c r="AP742" s="41"/>
      <c r="AQ742" s="41"/>
      <c r="AR742" s="41"/>
      <c r="AS742" s="41"/>
      <c r="AT742" s="41"/>
      <c r="AU742" s="41"/>
      <c r="AV742" s="41"/>
      <c r="AW742" s="41"/>
      <c r="AX742" s="41"/>
      <c r="AY742" s="41"/>
      <c r="AZ742" s="41"/>
      <c r="BA742" s="41"/>
      <c r="BB742" s="41"/>
      <c r="BC742" s="41"/>
      <c r="BD742" s="41"/>
      <c r="BE742" s="41"/>
    </row>
    <row r="743" spans="2:57" ht="15.75" customHeight="1">
      <c r="B743" s="332"/>
      <c r="C743" s="335"/>
      <c r="D743" s="166" t="s">
        <v>946</v>
      </c>
      <c r="E743" s="167"/>
      <c r="F743" s="167"/>
      <c r="G743" s="167"/>
      <c r="H743" s="168"/>
      <c r="X743" s="41"/>
      <c r="Y743" s="41"/>
      <c r="Z743" s="41"/>
      <c r="AA743" s="41"/>
      <c r="AB743" s="41"/>
      <c r="AC743" s="41"/>
      <c r="AD743" s="41"/>
      <c r="AE743" s="41"/>
      <c r="AF743" s="41"/>
      <c r="AG743" s="41"/>
      <c r="AH743" s="41"/>
      <c r="AI743" s="41"/>
      <c r="AJ743" s="41"/>
      <c r="AK743" s="41"/>
      <c r="AL743" s="41"/>
      <c r="AM743" s="41"/>
      <c r="AN743" s="41"/>
      <c r="AO743" s="41"/>
      <c r="AP743" s="41"/>
      <c r="AQ743" s="41"/>
      <c r="AR743" s="41"/>
      <c r="AS743" s="41"/>
      <c r="AT743" s="41"/>
      <c r="AU743" s="41"/>
      <c r="AV743" s="41"/>
      <c r="AW743" s="41"/>
      <c r="AX743" s="41"/>
      <c r="AY743" s="41"/>
      <c r="AZ743" s="41"/>
      <c r="BA743" s="41"/>
      <c r="BB743" s="41"/>
      <c r="BC743" s="41"/>
      <c r="BD743" s="41"/>
      <c r="BE743" s="41"/>
    </row>
    <row r="744" spans="2:57" ht="15.75" customHeight="1">
      <c r="B744" s="332"/>
      <c r="C744" s="335"/>
      <c r="D744" s="166" t="s">
        <v>947</v>
      </c>
      <c r="E744" s="167"/>
      <c r="F744" s="167"/>
      <c r="G744" s="167"/>
      <c r="H744" s="168"/>
      <c r="X744" s="41"/>
      <c r="Y744" s="41"/>
      <c r="Z744" s="41"/>
      <c r="AA744" s="41"/>
      <c r="AB744" s="41"/>
      <c r="AC744" s="41"/>
      <c r="AD744" s="41"/>
      <c r="AE744" s="41"/>
      <c r="AF744" s="41"/>
      <c r="AG744" s="41"/>
      <c r="AH744" s="41"/>
      <c r="AI744" s="41"/>
      <c r="AJ744" s="41"/>
      <c r="AK744" s="41"/>
      <c r="AL744" s="41"/>
      <c r="AM744" s="41"/>
      <c r="AN744" s="41"/>
      <c r="AO744" s="41"/>
      <c r="AP744" s="41"/>
      <c r="AQ744" s="41"/>
      <c r="AR744" s="41"/>
      <c r="AS744" s="41"/>
      <c r="AT744" s="41"/>
      <c r="AU744" s="41"/>
      <c r="AV744" s="41"/>
      <c r="AW744" s="41"/>
      <c r="AX744" s="41"/>
      <c r="AY744" s="41"/>
      <c r="AZ744" s="41"/>
      <c r="BA744" s="41"/>
      <c r="BB744" s="41"/>
      <c r="BC744" s="41"/>
      <c r="BD744" s="41"/>
      <c r="BE744" s="41"/>
    </row>
    <row r="745" spans="2:57" ht="15.75" customHeight="1">
      <c r="B745" s="332"/>
      <c r="C745" s="335"/>
      <c r="D745" s="166" t="s">
        <v>948</v>
      </c>
      <c r="E745" s="167"/>
      <c r="F745" s="167"/>
      <c r="G745" s="167"/>
      <c r="H745" s="168"/>
      <c r="X745" s="41"/>
      <c r="Y745" s="41"/>
      <c r="Z745" s="41"/>
      <c r="AA745" s="41"/>
      <c r="AB745" s="41"/>
      <c r="AC745" s="41"/>
      <c r="AD745" s="41"/>
      <c r="AE745" s="41"/>
      <c r="AF745" s="41"/>
      <c r="AG745" s="41"/>
      <c r="AH745" s="41"/>
      <c r="AI745" s="41"/>
      <c r="AJ745" s="41"/>
      <c r="AK745" s="41"/>
      <c r="AL745" s="41"/>
      <c r="AM745" s="41"/>
      <c r="AN745" s="41"/>
      <c r="AO745" s="41"/>
      <c r="AP745" s="41"/>
      <c r="AQ745" s="41"/>
      <c r="AR745" s="41"/>
      <c r="AS745" s="41"/>
      <c r="AT745" s="41"/>
      <c r="AU745" s="41"/>
      <c r="AV745" s="41"/>
      <c r="AW745" s="41"/>
      <c r="AX745" s="41"/>
      <c r="AY745" s="41"/>
      <c r="AZ745" s="41"/>
      <c r="BA745" s="41"/>
      <c r="BB745" s="41"/>
      <c r="BC745" s="41"/>
      <c r="BD745" s="41"/>
      <c r="BE745" s="41"/>
    </row>
    <row r="746" spans="2:57" ht="15.75" customHeight="1">
      <c r="B746" s="332"/>
      <c r="C746" s="335"/>
      <c r="D746" s="166" t="s">
        <v>949</v>
      </c>
      <c r="E746" s="167"/>
      <c r="F746" s="167"/>
      <c r="G746" s="167"/>
      <c r="H746" s="168"/>
      <c r="X746" s="41"/>
      <c r="Y746" s="41"/>
      <c r="Z746" s="41"/>
      <c r="AA746" s="41"/>
      <c r="AB746" s="41"/>
      <c r="AC746" s="41"/>
      <c r="AD746" s="41"/>
      <c r="AE746" s="41"/>
      <c r="AF746" s="41"/>
      <c r="AG746" s="41"/>
      <c r="AH746" s="41"/>
      <c r="AI746" s="41"/>
      <c r="AJ746" s="41"/>
      <c r="AK746" s="41"/>
      <c r="AL746" s="41"/>
      <c r="AM746" s="41"/>
      <c r="AN746" s="41"/>
      <c r="AO746" s="41"/>
      <c r="AP746" s="41"/>
      <c r="AQ746" s="41"/>
      <c r="AR746" s="41"/>
      <c r="AS746" s="41"/>
      <c r="AT746" s="41"/>
      <c r="AU746" s="41"/>
      <c r="AV746" s="41"/>
      <c r="AW746" s="41"/>
      <c r="AX746" s="41"/>
      <c r="AY746" s="41"/>
      <c r="AZ746" s="41"/>
      <c r="BA746" s="41"/>
      <c r="BB746" s="41"/>
      <c r="BC746" s="41"/>
      <c r="BD746" s="41"/>
      <c r="BE746" s="41"/>
    </row>
    <row r="747" spans="2:57" ht="15" customHeight="1">
      <c r="B747" s="332"/>
      <c r="C747" s="335"/>
      <c r="D747" s="169" t="s">
        <v>968</v>
      </c>
      <c r="E747" s="170"/>
      <c r="F747" s="170"/>
      <c r="G747" s="170"/>
      <c r="H747" s="171"/>
      <c r="X747" s="41"/>
      <c r="Y747" s="41"/>
      <c r="Z747" s="41"/>
      <c r="AA747" s="41"/>
      <c r="AB747" s="41"/>
      <c r="AC747" s="41"/>
      <c r="AD747" s="41"/>
      <c r="AE747" s="41"/>
      <c r="AF747" s="41"/>
      <c r="AG747" s="41"/>
      <c r="AH747" s="41"/>
      <c r="AI747" s="41"/>
      <c r="AJ747" s="41"/>
      <c r="AK747" s="41"/>
      <c r="AL747" s="41"/>
      <c r="AM747" s="41"/>
      <c r="AN747" s="41"/>
      <c r="AO747" s="41"/>
      <c r="AP747" s="41"/>
      <c r="AQ747" s="41"/>
      <c r="AR747" s="41"/>
      <c r="AS747" s="41"/>
      <c r="AT747" s="41"/>
      <c r="AU747" s="41"/>
      <c r="AV747" s="41"/>
      <c r="AW747" s="41"/>
      <c r="AX747" s="41"/>
      <c r="AY747" s="41"/>
      <c r="AZ747" s="41"/>
      <c r="BA747" s="41"/>
      <c r="BB747" s="41"/>
      <c r="BC747" s="41"/>
      <c r="BD747" s="41"/>
      <c r="BE747" s="41"/>
    </row>
    <row r="748" spans="2:57" ht="15" customHeight="1">
      <c r="B748" s="333"/>
      <c r="C748" s="336"/>
      <c r="D748" s="172"/>
      <c r="E748" s="173"/>
      <c r="F748" s="173"/>
      <c r="G748" s="173"/>
      <c r="H748" s="174"/>
      <c r="X748" s="41"/>
      <c r="Y748" s="41"/>
      <c r="Z748" s="41"/>
      <c r="AA748" s="41"/>
      <c r="AB748" s="41"/>
      <c r="AC748" s="41"/>
      <c r="AD748" s="41"/>
      <c r="AE748" s="41"/>
      <c r="AF748" s="41"/>
      <c r="AG748" s="41"/>
      <c r="AH748" s="41"/>
      <c r="AI748" s="41"/>
      <c r="AJ748" s="41"/>
      <c r="AK748" s="41"/>
      <c r="AL748" s="41"/>
      <c r="AM748" s="41"/>
      <c r="AN748" s="41"/>
      <c r="AO748" s="41"/>
      <c r="AP748" s="41"/>
      <c r="AQ748" s="41"/>
      <c r="AR748" s="41"/>
      <c r="AS748" s="41"/>
      <c r="AT748" s="41"/>
      <c r="AU748" s="41"/>
      <c r="AV748" s="41"/>
      <c r="AW748" s="41"/>
      <c r="AX748" s="41"/>
      <c r="AY748" s="41"/>
      <c r="AZ748" s="41"/>
      <c r="BA748" s="41"/>
      <c r="BB748" s="41"/>
      <c r="BC748" s="41"/>
      <c r="BD748" s="41"/>
      <c r="BE748" s="41"/>
    </row>
    <row r="749" spans="2:57" ht="15.75" customHeight="1">
      <c r="B749" s="337" t="s">
        <v>24</v>
      </c>
      <c r="C749" s="334" t="s">
        <v>24</v>
      </c>
      <c r="D749" s="154" t="s">
        <v>945</v>
      </c>
      <c r="E749" s="155"/>
      <c r="F749" s="155"/>
      <c r="G749" s="155"/>
      <c r="H749" s="156"/>
      <c r="X749" s="41"/>
      <c r="Y749" s="41"/>
      <c r="Z749" s="41"/>
      <c r="AA749" s="41"/>
      <c r="AB749" s="41"/>
      <c r="AC749" s="41"/>
      <c r="AD749" s="41"/>
      <c r="AE749" s="41"/>
      <c r="AF749" s="41"/>
      <c r="AG749" s="41"/>
      <c r="AH749" s="41"/>
      <c r="AI749" s="41"/>
      <c r="AJ749" s="41"/>
      <c r="AK749" s="41"/>
      <c r="AL749" s="41"/>
      <c r="AM749" s="41"/>
      <c r="AN749" s="41"/>
      <c r="AO749" s="41"/>
      <c r="AP749" s="41"/>
      <c r="AQ749" s="41"/>
      <c r="AR749" s="41"/>
      <c r="AS749" s="41"/>
      <c r="AT749" s="41"/>
      <c r="AU749" s="41"/>
      <c r="AV749" s="41"/>
      <c r="AW749" s="41"/>
      <c r="AX749" s="41"/>
      <c r="AY749" s="41"/>
      <c r="AZ749" s="41"/>
      <c r="BA749" s="41"/>
      <c r="BB749" s="41"/>
      <c r="BC749" s="41"/>
      <c r="BD749" s="41"/>
      <c r="BE749" s="41"/>
    </row>
    <row r="750" spans="2:57" ht="15.75" customHeight="1">
      <c r="B750" s="338"/>
      <c r="C750" s="335"/>
      <c r="D750" s="154" t="s">
        <v>946</v>
      </c>
      <c r="E750" s="155"/>
      <c r="F750" s="155"/>
      <c r="G750" s="155"/>
      <c r="H750" s="156"/>
      <c r="X750" s="40"/>
      <c r="Y750" s="40"/>
      <c r="Z750" s="40"/>
      <c r="AA750" s="40"/>
      <c r="AB750" s="41"/>
      <c r="AC750" s="41"/>
      <c r="AD750" s="41"/>
      <c r="AE750" s="41"/>
      <c r="AF750" s="41"/>
      <c r="AG750" s="41"/>
      <c r="AH750" s="41"/>
      <c r="AI750" s="41"/>
      <c r="AJ750" s="41"/>
      <c r="AK750" s="41"/>
      <c r="AL750" s="41"/>
      <c r="AM750" s="41"/>
      <c r="AN750" s="41"/>
      <c r="AO750" s="41"/>
      <c r="AP750" s="41"/>
      <c r="AQ750" s="41"/>
      <c r="AR750" s="41"/>
      <c r="AS750" s="41"/>
      <c r="AT750" s="41"/>
      <c r="AU750" s="41"/>
      <c r="AV750" s="41"/>
      <c r="AW750" s="41"/>
      <c r="AX750" s="41"/>
      <c r="AY750" s="41"/>
      <c r="AZ750" s="41"/>
      <c r="BA750" s="41"/>
      <c r="BB750" s="41"/>
      <c r="BC750" s="41"/>
      <c r="BD750" s="41"/>
      <c r="BE750" s="41"/>
    </row>
    <row r="751" spans="2:57" ht="15.75" customHeight="1">
      <c r="B751" s="338"/>
      <c r="C751" s="335"/>
      <c r="D751" s="154" t="s">
        <v>947</v>
      </c>
      <c r="E751" s="155"/>
      <c r="F751" s="155"/>
      <c r="G751" s="155"/>
      <c r="H751" s="156"/>
      <c r="X751" s="40"/>
      <c r="Y751" s="40"/>
      <c r="Z751" s="40"/>
      <c r="AA751" s="40"/>
      <c r="AB751" s="41"/>
      <c r="AC751" s="41"/>
      <c r="AD751" s="41"/>
      <c r="AE751" s="41"/>
      <c r="AF751" s="41"/>
      <c r="AG751" s="41"/>
      <c r="AH751" s="41"/>
      <c r="AI751" s="41"/>
      <c r="AJ751" s="41"/>
      <c r="AK751" s="41"/>
      <c r="AL751" s="41"/>
      <c r="AM751" s="41"/>
      <c r="AN751" s="41"/>
      <c r="AO751" s="41"/>
      <c r="AP751" s="41"/>
      <c r="AQ751" s="41"/>
      <c r="AR751" s="41"/>
      <c r="AS751" s="41"/>
      <c r="AT751" s="41"/>
      <c r="AU751" s="41"/>
      <c r="AV751" s="41"/>
      <c r="AW751" s="41"/>
      <c r="AX751" s="41"/>
      <c r="AY751" s="41"/>
      <c r="AZ751" s="41"/>
      <c r="BA751" s="41"/>
      <c r="BB751" s="41"/>
      <c r="BC751" s="41"/>
      <c r="BD751" s="41"/>
      <c r="BE751" s="41"/>
    </row>
    <row r="752" spans="2:57" ht="15.75" customHeight="1">
      <c r="B752" s="338"/>
      <c r="C752" s="335"/>
      <c r="D752" s="154" t="s">
        <v>948</v>
      </c>
      <c r="E752" s="155"/>
      <c r="F752" s="155"/>
      <c r="G752" s="155"/>
      <c r="H752" s="156"/>
      <c r="X752" s="41"/>
      <c r="Y752" s="41"/>
      <c r="Z752" s="41"/>
      <c r="AA752" s="41"/>
      <c r="AB752" s="41"/>
      <c r="AC752" s="41"/>
      <c r="AD752" s="41"/>
      <c r="AE752" s="41"/>
      <c r="AF752" s="41"/>
      <c r="AG752" s="41"/>
      <c r="AH752" s="41"/>
      <c r="AI752" s="41"/>
      <c r="AJ752" s="41"/>
      <c r="AK752" s="41"/>
      <c r="AL752" s="41"/>
      <c r="AM752" s="41"/>
      <c r="AN752" s="41"/>
      <c r="AO752" s="41"/>
      <c r="AP752" s="41"/>
      <c r="AQ752" s="41"/>
      <c r="AR752" s="41"/>
      <c r="AS752" s="41"/>
      <c r="AT752" s="41"/>
      <c r="AU752" s="41"/>
      <c r="AV752" s="41"/>
      <c r="AW752" s="41"/>
      <c r="AX752" s="41"/>
      <c r="AY752" s="41"/>
      <c r="AZ752" s="41"/>
      <c r="BA752" s="41"/>
      <c r="BB752" s="41"/>
      <c r="BC752" s="41"/>
      <c r="BD752" s="41"/>
      <c r="BE752" s="41"/>
    </row>
    <row r="753" spans="2:57" ht="15.75" customHeight="1">
      <c r="B753" s="338"/>
      <c r="C753" s="335"/>
      <c r="D753" s="154" t="s">
        <v>949</v>
      </c>
      <c r="E753" s="155"/>
      <c r="F753" s="155"/>
      <c r="G753" s="155"/>
      <c r="H753" s="156"/>
      <c r="X753" s="40"/>
      <c r="Y753" s="40"/>
      <c r="Z753" s="40"/>
      <c r="AA753" s="40"/>
      <c r="AB753" s="41"/>
      <c r="AC753" s="41"/>
      <c r="AD753" s="41"/>
      <c r="AE753" s="41"/>
      <c r="AF753" s="41"/>
      <c r="AG753" s="41"/>
      <c r="AH753" s="41"/>
      <c r="AI753" s="41"/>
      <c r="AJ753" s="41"/>
      <c r="AK753" s="41"/>
      <c r="AL753" s="41"/>
      <c r="AM753" s="41"/>
      <c r="AN753" s="41"/>
      <c r="AO753" s="41"/>
      <c r="AP753" s="41"/>
      <c r="AQ753" s="41"/>
      <c r="AR753" s="41"/>
      <c r="AS753" s="41"/>
      <c r="AT753" s="41"/>
      <c r="AU753" s="41"/>
      <c r="AV753" s="41"/>
      <c r="AW753" s="41"/>
      <c r="AX753" s="41"/>
      <c r="AY753" s="41"/>
      <c r="AZ753" s="41"/>
      <c r="BA753" s="41"/>
      <c r="BB753" s="41"/>
      <c r="BC753" s="41"/>
      <c r="BD753" s="41"/>
      <c r="BE753" s="41"/>
    </row>
    <row r="754" spans="2:57" ht="15" customHeight="1">
      <c r="B754" s="338"/>
      <c r="C754" s="335"/>
      <c r="D754" s="157" t="s">
        <v>969</v>
      </c>
      <c r="E754" s="158"/>
      <c r="F754" s="158"/>
      <c r="G754" s="158"/>
      <c r="H754" s="159"/>
      <c r="X754" s="41"/>
      <c r="Y754" s="41"/>
      <c r="Z754" s="41"/>
      <c r="AA754" s="41"/>
      <c r="AB754" s="41"/>
      <c r="AC754" s="41"/>
      <c r="AD754" s="41"/>
      <c r="AE754" s="41"/>
      <c r="AF754" s="41"/>
      <c r="AG754" s="41"/>
      <c r="AH754" s="41"/>
      <c r="AI754" s="41"/>
      <c r="AJ754" s="41"/>
      <c r="AK754" s="41"/>
      <c r="AL754" s="41"/>
      <c r="AM754" s="41"/>
      <c r="AN754" s="41"/>
      <c r="AO754" s="41"/>
      <c r="AP754" s="41"/>
      <c r="AQ754" s="41"/>
      <c r="AR754" s="41"/>
      <c r="AS754" s="41"/>
      <c r="AT754" s="41"/>
      <c r="AU754" s="41"/>
      <c r="AV754" s="41"/>
      <c r="AW754" s="41"/>
      <c r="AX754" s="41"/>
      <c r="AY754" s="41"/>
      <c r="AZ754" s="41"/>
      <c r="BA754" s="41"/>
      <c r="BB754" s="41"/>
      <c r="BC754" s="41"/>
      <c r="BD754" s="41"/>
      <c r="BE754" s="41"/>
    </row>
    <row r="755" spans="2:57" ht="15" customHeight="1">
      <c r="B755" s="339"/>
      <c r="C755" s="336"/>
      <c r="D755" s="160"/>
      <c r="E755" s="161"/>
      <c r="F755" s="161"/>
      <c r="G755" s="161"/>
      <c r="H755" s="162"/>
      <c r="X755" s="41"/>
      <c r="Y755" s="41"/>
      <c r="Z755" s="41"/>
      <c r="AA755" s="41"/>
      <c r="AB755" s="41"/>
      <c r="AC755" s="41"/>
      <c r="AD755" s="41"/>
      <c r="AE755" s="41"/>
      <c r="AF755" s="41"/>
      <c r="AG755" s="41"/>
      <c r="AH755" s="41"/>
      <c r="AI755" s="41"/>
      <c r="AJ755" s="41"/>
      <c r="AK755" s="41"/>
      <c r="AL755" s="41"/>
      <c r="AM755" s="41"/>
      <c r="AN755" s="41"/>
      <c r="AO755" s="41"/>
      <c r="AP755" s="41"/>
      <c r="AQ755" s="41"/>
      <c r="AR755" s="41"/>
      <c r="AS755" s="41"/>
      <c r="AT755" s="41"/>
      <c r="AU755" s="41"/>
      <c r="AV755" s="41"/>
      <c r="AW755" s="41"/>
      <c r="AX755" s="41"/>
      <c r="AY755" s="41"/>
      <c r="AZ755" s="41"/>
      <c r="BA755" s="41"/>
      <c r="BB755" s="41"/>
      <c r="BC755" s="41"/>
      <c r="BD755" s="41"/>
      <c r="BE755" s="41"/>
    </row>
    <row r="756" spans="2:57" ht="15.75" customHeight="1">
      <c r="B756" s="331" t="s">
        <v>26</v>
      </c>
      <c r="C756" s="334" t="s">
        <v>26</v>
      </c>
      <c r="D756" s="166" t="s">
        <v>967</v>
      </c>
      <c r="E756" s="167"/>
      <c r="F756" s="167"/>
      <c r="G756" s="167"/>
      <c r="H756" s="168"/>
      <c r="X756" s="41"/>
      <c r="Y756" s="41"/>
      <c r="Z756" s="41"/>
      <c r="AA756" s="41"/>
      <c r="AB756" s="41"/>
      <c r="AC756" s="41"/>
      <c r="AD756" s="41"/>
      <c r="AE756" s="41"/>
      <c r="AF756" s="41"/>
      <c r="AG756" s="41"/>
      <c r="AH756" s="41"/>
      <c r="AI756" s="41"/>
      <c r="AJ756" s="41"/>
      <c r="AK756" s="41"/>
      <c r="AL756" s="41"/>
      <c r="AM756" s="41"/>
      <c r="AN756" s="41"/>
      <c r="AO756" s="41"/>
      <c r="AP756" s="41"/>
      <c r="AQ756" s="41"/>
      <c r="AR756" s="41"/>
      <c r="AS756" s="41"/>
      <c r="AT756" s="41"/>
      <c r="AU756" s="41"/>
      <c r="AV756" s="41"/>
      <c r="AW756" s="41"/>
      <c r="AX756" s="41"/>
      <c r="AY756" s="41"/>
      <c r="AZ756" s="41"/>
      <c r="BA756" s="41"/>
      <c r="BB756" s="41"/>
      <c r="BC756" s="41"/>
      <c r="BD756" s="41"/>
      <c r="BE756" s="41"/>
    </row>
    <row r="757" spans="2:57" ht="15.75" customHeight="1">
      <c r="B757" s="332"/>
      <c r="C757" s="335"/>
      <c r="D757" s="166" t="s">
        <v>946</v>
      </c>
      <c r="E757" s="167"/>
      <c r="F757" s="167"/>
      <c r="G757" s="167"/>
      <c r="H757" s="168"/>
      <c r="X757" s="41"/>
      <c r="Y757" s="41"/>
      <c r="Z757" s="41"/>
      <c r="AA757" s="41"/>
      <c r="AB757" s="41"/>
      <c r="AC757" s="41"/>
      <c r="AD757" s="41"/>
      <c r="AE757" s="41"/>
      <c r="AF757" s="41"/>
      <c r="AG757" s="41"/>
      <c r="AH757" s="41"/>
      <c r="AI757" s="41"/>
      <c r="AJ757" s="41"/>
      <c r="AK757" s="41"/>
      <c r="AL757" s="41"/>
      <c r="AM757" s="41"/>
      <c r="AN757" s="41"/>
      <c r="AO757" s="41"/>
      <c r="AP757" s="41"/>
      <c r="AQ757" s="41"/>
      <c r="AR757" s="41"/>
      <c r="AS757" s="41"/>
      <c r="AT757" s="41"/>
      <c r="AU757" s="41"/>
      <c r="AV757" s="41"/>
      <c r="AW757" s="41"/>
      <c r="AX757" s="41"/>
      <c r="AY757" s="41"/>
      <c r="AZ757" s="41"/>
      <c r="BA757" s="41"/>
      <c r="BB757" s="41"/>
      <c r="BC757" s="41"/>
      <c r="BD757" s="41"/>
      <c r="BE757" s="41"/>
    </row>
    <row r="758" spans="2:57" ht="15.75" customHeight="1">
      <c r="B758" s="332"/>
      <c r="C758" s="335"/>
      <c r="D758" s="166" t="s">
        <v>947</v>
      </c>
      <c r="E758" s="167"/>
      <c r="F758" s="167"/>
      <c r="G758" s="167"/>
      <c r="H758" s="168"/>
      <c r="X758" s="41"/>
      <c r="Y758" s="41"/>
      <c r="Z758" s="41"/>
      <c r="AA758" s="41"/>
      <c r="AB758" s="41"/>
      <c r="AC758" s="41"/>
      <c r="AD758" s="41"/>
      <c r="AE758" s="41"/>
      <c r="AF758" s="41"/>
      <c r="AG758" s="41"/>
      <c r="AH758" s="41"/>
      <c r="AI758" s="41"/>
      <c r="AJ758" s="41"/>
      <c r="AK758" s="41"/>
      <c r="AL758" s="41"/>
      <c r="AM758" s="41"/>
      <c r="AN758" s="41"/>
      <c r="AO758" s="41"/>
      <c r="AP758" s="41"/>
      <c r="AQ758" s="41"/>
      <c r="AR758" s="41"/>
      <c r="AS758" s="41"/>
      <c r="AT758" s="41"/>
      <c r="AU758" s="41"/>
      <c r="AV758" s="41"/>
      <c r="AW758" s="41"/>
      <c r="AX758" s="41"/>
      <c r="AY758" s="41"/>
      <c r="AZ758" s="41"/>
      <c r="BA758" s="41"/>
      <c r="BB758" s="41"/>
      <c r="BC758" s="41"/>
      <c r="BD758" s="41"/>
      <c r="BE758" s="41"/>
    </row>
    <row r="759" spans="2:57" ht="15.75" customHeight="1">
      <c r="B759" s="332"/>
      <c r="C759" s="335"/>
      <c r="D759" s="166" t="s">
        <v>948</v>
      </c>
      <c r="E759" s="167"/>
      <c r="F759" s="167"/>
      <c r="G759" s="167"/>
      <c r="H759" s="168"/>
      <c r="X759" s="41"/>
      <c r="Y759" s="41"/>
      <c r="Z759" s="41"/>
      <c r="AA759" s="41"/>
      <c r="AB759" s="41"/>
      <c r="AC759" s="41"/>
      <c r="AD759" s="41"/>
      <c r="AE759" s="41"/>
      <c r="AF759" s="41"/>
      <c r="AG759" s="41"/>
      <c r="AH759" s="41"/>
      <c r="AI759" s="41"/>
      <c r="AJ759" s="41"/>
      <c r="AK759" s="41"/>
      <c r="AL759" s="41"/>
      <c r="AM759" s="41"/>
      <c r="AN759" s="41"/>
      <c r="AO759" s="41"/>
      <c r="AP759" s="41"/>
      <c r="AQ759" s="41"/>
      <c r="AR759" s="41"/>
      <c r="AS759" s="41"/>
      <c r="AT759" s="41"/>
      <c r="AU759" s="41"/>
      <c r="AV759" s="41"/>
      <c r="AW759" s="41"/>
      <c r="AX759" s="41"/>
      <c r="AY759" s="41"/>
      <c r="AZ759" s="41"/>
      <c r="BA759" s="41"/>
      <c r="BB759" s="41"/>
      <c r="BC759" s="41"/>
      <c r="BD759" s="41"/>
      <c r="BE759" s="41"/>
    </row>
    <row r="760" spans="2:57" ht="15.75" customHeight="1">
      <c r="B760" s="332"/>
      <c r="C760" s="335"/>
      <c r="D760" s="166" t="s">
        <v>949</v>
      </c>
      <c r="E760" s="167"/>
      <c r="F760" s="167"/>
      <c r="G760" s="167"/>
      <c r="H760" s="168"/>
      <c r="X760" s="41"/>
      <c r="Y760" s="41"/>
      <c r="Z760" s="41"/>
      <c r="AA760" s="41"/>
      <c r="AB760" s="41"/>
      <c r="AC760" s="41"/>
      <c r="AD760" s="41"/>
      <c r="AE760" s="41"/>
      <c r="AF760" s="41"/>
      <c r="AG760" s="41"/>
      <c r="AH760" s="41"/>
      <c r="AI760" s="41"/>
      <c r="AJ760" s="41"/>
      <c r="AK760" s="41"/>
      <c r="AL760" s="41"/>
      <c r="AM760" s="41"/>
      <c r="AN760" s="41"/>
      <c r="AO760" s="41"/>
      <c r="AP760" s="41"/>
      <c r="AQ760" s="41"/>
      <c r="AR760" s="41"/>
      <c r="AS760" s="41"/>
      <c r="AT760" s="41"/>
      <c r="AU760" s="41"/>
      <c r="AV760" s="41"/>
      <c r="AW760" s="41"/>
      <c r="AX760" s="41"/>
      <c r="AY760" s="41"/>
      <c r="AZ760" s="41"/>
      <c r="BA760" s="41"/>
      <c r="BB760" s="41"/>
      <c r="BC760" s="41"/>
      <c r="BD760" s="41"/>
      <c r="BE760" s="41"/>
    </row>
    <row r="761" spans="2:57" ht="15" customHeight="1">
      <c r="B761" s="332"/>
      <c r="C761" s="335"/>
      <c r="D761" s="169" t="s">
        <v>970</v>
      </c>
      <c r="E761" s="170"/>
      <c r="F761" s="170"/>
      <c r="G761" s="170"/>
      <c r="H761" s="171"/>
      <c r="X761" s="41"/>
      <c r="Y761" s="41"/>
      <c r="Z761" s="41"/>
      <c r="AA761" s="41"/>
      <c r="AB761" s="41"/>
      <c r="AC761" s="41"/>
      <c r="AD761" s="41"/>
      <c r="AE761" s="41"/>
      <c r="AF761" s="41"/>
      <c r="AG761" s="41"/>
      <c r="AH761" s="41"/>
      <c r="AI761" s="41"/>
      <c r="AJ761" s="41"/>
      <c r="AK761" s="41"/>
      <c r="AL761" s="41"/>
      <c r="AM761" s="41"/>
      <c r="AN761" s="41"/>
      <c r="AO761" s="41"/>
      <c r="AP761" s="41"/>
      <c r="AQ761" s="41"/>
      <c r="AR761" s="41"/>
      <c r="AS761" s="41"/>
      <c r="AT761" s="41"/>
      <c r="AU761" s="41"/>
      <c r="AV761" s="41"/>
      <c r="AW761" s="41"/>
      <c r="AX761" s="41"/>
      <c r="AY761" s="41"/>
      <c r="AZ761" s="41"/>
      <c r="BA761" s="41"/>
      <c r="BB761" s="41"/>
      <c r="BC761" s="41"/>
      <c r="BD761" s="41"/>
      <c r="BE761" s="41"/>
    </row>
    <row r="762" spans="2:57" ht="15" customHeight="1">
      <c r="B762" s="333"/>
      <c r="C762" s="336"/>
      <c r="D762" s="172"/>
      <c r="E762" s="173"/>
      <c r="F762" s="173"/>
      <c r="G762" s="173"/>
      <c r="H762" s="174"/>
      <c r="X762" s="41"/>
      <c r="Y762" s="41"/>
      <c r="Z762" s="41"/>
      <c r="AA762" s="41"/>
      <c r="AB762" s="41"/>
      <c r="AC762" s="41"/>
      <c r="AD762" s="41"/>
      <c r="AE762" s="41"/>
      <c r="AF762" s="41"/>
      <c r="AG762" s="41"/>
      <c r="AH762" s="41"/>
      <c r="AI762" s="41"/>
      <c r="AJ762" s="41"/>
      <c r="AK762" s="41"/>
      <c r="AL762" s="41"/>
      <c r="AM762" s="41"/>
      <c r="AN762" s="41"/>
      <c r="AO762" s="41"/>
      <c r="AP762" s="41"/>
      <c r="AQ762" s="41"/>
      <c r="AR762" s="41"/>
      <c r="AS762" s="41"/>
      <c r="AT762" s="41"/>
      <c r="AU762" s="41"/>
      <c r="AV762" s="41"/>
      <c r="AW762" s="41"/>
      <c r="AX762" s="41"/>
      <c r="AY762" s="41"/>
      <c r="AZ762" s="41"/>
      <c r="BA762" s="41"/>
      <c r="BB762" s="41"/>
      <c r="BC762" s="41"/>
      <c r="BD762" s="41"/>
      <c r="BE762" s="41"/>
    </row>
    <row r="763" spans="2:57" ht="15.75" customHeight="1">
      <c r="B763" s="337" t="s">
        <v>502</v>
      </c>
      <c r="C763" s="334" t="s">
        <v>502</v>
      </c>
      <c r="D763" s="154" t="s">
        <v>945</v>
      </c>
      <c r="E763" s="155"/>
      <c r="F763" s="155"/>
      <c r="G763" s="155"/>
      <c r="H763" s="156"/>
      <c r="X763" s="41"/>
      <c r="Y763" s="41"/>
      <c r="Z763" s="41"/>
      <c r="AA763" s="41"/>
      <c r="AB763" s="41"/>
      <c r="AC763" s="41"/>
      <c r="AD763" s="41"/>
      <c r="AE763" s="41"/>
      <c r="AF763" s="41"/>
      <c r="AG763" s="41"/>
      <c r="AH763" s="41"/>
      <c r="AI763" s="41"/>
      <c r="AJ763" s="41"/>
      <c r="AK763" s="41"/>
      <c r="AL763" s="41"/>
      <c r="AM763" s="41"/>
      <c r="AN763" s="41"/>
      <c r="AO763" s="41"/>
      <c r="AP763" s="41"/>
      <c r="AQ763" s="41"/>
      <c r="AR763" s="41"/>
      <c r="AS763" s="41"/>
      <c r="AT763" s="41"/>
      <c r="AU763" s="41"/>
      <c r="AV763" s="41"/>
      <c r="AW763" s="41"/>
      <c r="AX763" s="41"/>
      <c r="AY763" s="41"/>
      <c r="AZ763" s="41"/>
      <c r="BA763" s="41"/>
      <c r="BB763" s="41"/>
      <c r="BC763" s="41"/>
      <c r="BD763" s="41"/>
      <c r="BE763" s="41"/>
    </row>
    <row r="764" spans="2:57" ht="15.75" customHeight="1">
      <c r="B764" s="338"/>
      <c r="C764" s="335"/>
      <c r="D764" s="154" t="s">
        <v>946</v>
      </c>
      <c r="E764" s="155"/>
      <c r="F764" s="155"/>
      <c r="G764" s="155"/>
      <c r="H764" s="156"/>
      <c r="X764" s="41"/>
      <c r="Y764" s="41"/>
      <c r="Z764" s="41"/>
      <c r="AA764" s="41"/>
      <c r="AB764" s="41"/>
      <c r="AC764" s="41"/>
      <c r="AD764" s="41"/>
      <c r="AE764" s="41"/>
      <c r="AF764" s="41"/>
      <c r="AG764" s="41"/>
      <c r="AH764" s="41"/>
      <c r="AI764" s="41"/>
      <c r="AJ764" s="41"/>
      <c r="AK764" s="41"/>
      <c r="AL764" s="41"/>
      <c r="AM764" s="41"/>
      <c r="AN764" s="41"/>
      <c r="AO764" s="41"/>
      <c r="AP764" s="41"/>
      <c r="AQ764" s="41"/>
      <c r="AR764" s="41"/>
      <c r="AS764" s="41"/>
      <c r="AT764" s="41"/>
      <c r="AU764" s="41"/>
      <c r="AV764" s="41"/>
      <c r="AW764" s="41"/>
      <c r="AX764" s="41"/>
      <c r="AY764" s="41"/>
      <c r="AZ764" s="41"/>
      <c r="BA764" s="41"/>
      <c r="BB764" s="41"/>
      <c r="BC764" s="41"/>
      <c r="BD764" s="41"/>
      <c r="BE764" s="41"/>
    </row>
    <row r="765" spans="2:57" ht="15.75" customHeight="1">
      <c r="B765" s="338"/>
      <c r="C765" s="335"/>
      <c r="D765" s="154" t="s">
        <v>947</v>
      </c>
      <c r="E765" s="155"/>
      <c r="F765" s="155"/>
      <c r="G765" s="155"/>
      <c r="H765" s="156"/>
      <c r="X765" s="41"/>
      <c r="Y765" s="41"/>
      <c r="Z765" s="41"/>
      <c r="AA765" s="41"/>
      <c r="AB765" s="41"/>
      <c r="AC765" s="41"/>
      <c r="AD765" s="41"/>
      <c r="AE765" s="41"/>
      <c r="AF765" s="41"/>
      <c r="AG765" s="41"/>
      <c r="AH765" s="41"/>
      <c r="AI765" s="41"/>
      <c r="AJ765" s="41"/>
      <c r="AK765" s="41"/>
      <c r="AL765" s="41"/>
      <c r="AM765" s="41"/>
      <c r="AN765" s="41"/>
      <c r="AO765" s="41"/>
      <c r="AP765" s="41"/>
      <c r="AQ765" s="41"/>
      <c r="AR765" s="41"/>
      <c r="AS765" s="41"/>
      <c r="AT765" s="41"/>
      <c r="AU765" s="41"/>
      <c r="AV765" s="41"/>
      <c r="AW765" s="41"/>
      <c r="AX765" s="41"/>
      <c r="AY765" s="41"/>
      <c r="AZ765" s="41"/>
      <c r="BA765" s="41"/>
      <c r="BB765" s="41"/>
      <c r="BC765" s="41"/>
      <c r="BD765" s="41"/>
      <c r="BE765" s="41"/>
    </row>
    <row r="766" spans="2:57" ht="15.75" customHeight="1">
      <c r="B766" s="338"/>
      <c r="C766" s="335"/>
      <c r="D766" s="154" t="s">
        <v>948</v>
      </c>
      <c r="E766" s="155"/>
      <c r="F766" s="155"/>
      <c r="G766" s="155"/>
      <c r="H766" s="156"/>
      <c r="X766" s="137"/>
      <c r="Y766" s="137"/>
      <c r="Z766" s="13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row>
    <row r="767" spans="2:57" ht="15.75" customHeight="1">
      <c r="B767" s="338"/>
      <c r="C767" s="335"/>
      <c r="D767" s="154" t="s">
        <v>949</v>
      </c>
      <c r="E767" s="155"/>
      <c r="F767" s="155"/>
      <c r="G767" s="155"/>
      <c r="H767" s="156"/>
      <c r="X767" s="137"/>
      <c r="Y767" s="137"/>
      <c r="Z767" s="13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row>
    <row r="768" spans="2:57" ht="15.75" customHeight="1">
      <c r="B768" s="338"/>
      <c r="C768" s="335"/>
      <c r="D768" s="157" t="s">
        <v>971</v>
      </c>
      <c r="E768" s="158"/>
      <c r="F768" s="158"/>
      <c r="G768" s="158"/>
      <c r="H768" s="159"/>
      <c r="X768" s="137"/>
      <c r="Y768" s="137"/>
      <c r="Z768" s="13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row>
    <row r="769" spans="2:57" ht="15" customHeight="1">
      <c r="B769" s="339"/>
      <c r="C769" s="336"/>
      <c r="D769" s="160"/>
      <c r="E769" s="161"/>
      <c r="F769" s="161"/>
      <c r="G769" s="161"/>
      <c r="H769" s="162"/>
      <c r="X769" s="41"/>
      <c r="Y769" s="41"/>
      <c r="Z769" s="41"/>
      <c r="AA769" s="41"/>
      <c r="AB769" s="41"/>
      <c r="AC769" s="41"/>
      <c r="AD769" s="41"/>
      <c r="AE769" s="41"/>
      <c r="AF769" s="41"/>
      <c r="AG769" s="41"/>
      <c r="AH769" s="41"/>
      <c r="AI769" s="41"/>
      <c r="AJ769" s="41"/>
      <c r="AK769" s="41"/>
      <c r="AL769" s="41"/>
      <c r="AM769" s="41"/>
      <c r="AN769" s="41"/>
      <c r="AO769" s="41"/>
      <c r="AP769" s="41"/>
      <c r="AQ769" s="41"/>
      <c r="AR769" s="41"/>
      <c r="AS769" s="41"/>
      <c r="AT769" s="41"/>
      <c r="AU769" s="41"/>
      <c r="AV769" s="41"/>
      <c r="AW769" s="41"/>
      <c r="AX769" s="41"/>
      <c r="AY769" s="41"/>
      <c r="AZ769" s="41"/>
      <c r="BA769" s="41"/>
      <c r="BB769" s="41"/>
      <c r="BC769" s="41"/>
      <c r="BD769" s="41"/>
      <c r="BE769" s="41"/>
    </row>
    <row r="770" spans="2:57" ht="15.75" customHeight="1">
      <c r="B770" s="331" t="s">
        <v>935</v>
      </c>
      <c r="C770" s="334" t="s">
        <v>935</v>
      </c>
      <c r="D770" s="166" t="s">
        <v>967</v>
      </c>
      <c r="E770" s="167"/>
      <c r="F770" s="167"/>
      <c r="G770" s="167"/>
      <c r="H770" s="168"/>
      <c r="X770" s="41"/>
      <c r="Y770" s="41"/>
      <c r="Z770" s="41"/>
      <c r="AA770" s="41"/>
      <c r="AB770" s="41"/>
      <c r="AC770" s="41"/>
      <c r="AD770" s="41"/>
      <c r="AE770" s="41"/>
      <c r="AF770" s="41"/>
      <c r="AG770" s="41"/>
      <c r="AH770" s="41"/>
      <c r="AI770" s="41"/>
      <c r="AJ770" s="41"/>
      <c r="AK770" s="41"/>
      <c r="AL770" s="41"/>
      <c r="AM770" s="41"/>
      <c r="AN770" s="41"/>
      <c r="AO770" s="41"/>
      <c r="AP770" s="41"/>
      <c r="AQ770" s="41"/>
      <c r="AR770" s="41"/>
      <c r="AS770" s="41"/>
      <c r="AT770" s="41"/>
      <c r="AU770" s="41"/>
      <c r="AV770" s="41"/>
      <c r="AW770" s="41"/>
      <c r="AX770" s="41"/>
      <c r="AY770" s="41"/>
      <c r="AZ770" s="41"/>
      <c r="BA770" s="41"/>
      <c r="BB770" s="41"/>
      <c r="BC770" s="41"/>
      <c r="BD770" s="41"/>
      <c r="BE770" s="41"/>
    </row>
    <row r="771" spans="2:57" ht="15.75" customHeight="1">
      <c r="B771" s="332"/>
      <c r="C771" s="335"/>
      <c r="D771" s="166" t="s">
        <v>946</v>
      </c>
      <c r="E771" s="167"/>
      <c r="F771" s="167"/>
      <c r="G771" s="167"/>
      <c r="H771" s="168"/>
      <c r="X771" s="137"/>
      <c r="Y771" s="137"/>
      <c r="Z771" s="13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row>
    <row r="772" spans="2:57" ht="15.75" customHeight="1">
      <c r="B772" s="332"/>
      <c r="C772" s="335"/>
      <c r="D772" s="166" t="s">
        <v>947</v>
      </c>
      <c r="E772" s="167"/>
      <c r="F772" s="167"/>
      <c r="G772" s="167"/>
      <c r="H772" s="168"/>
      <c r="X772" s="40"/>
      <c r="Y772" s="40"/>
      <c r="Z772" s="40"/>
      <c r="AA772" s="40"/>
      <c r="AB772" s="41"/>
      <c r="AC772" s="41"/>
      <c r="AD772" s="41"/>
      <c r="AE772" s="41"/>
      <c r="AF772" s="41"/>
      <c r="AG772" s="41"/>
      <c r="AH772" s="41"/>
      <c r="AI772" s="41"/>
      <c r="AJ772" s="41"/>
      <c r="AK772" s="41"/>
      <c r="AL772" s="41"/>
      <c r="AM772" s="41"/>
      <c r="AN772" s="41"/>
      <c r="AO772" s="41"/>
      <c r="AP772" s="41"/>
      <c r="AQ772" s="41"/>
      <c r="AR772" s="41"/>
      <c r="AS772" s="41"/>
      <c r="AT772" s="41"/>
      <c r="AU772" s="41"/>
      <c r="AV772" s="41"/>
      <c r="AW772" s="41"/>
      <c r="AX772" s="41"/>
      <c r="AY772" s="41"/>
      <c r="AZ772" s="41"/>
      <c r="BA772" s="41"/>
      <c r="BB772" s="41"/>
      <c r="BC772" s="41"/>
      <c r="BD772" s="41"/>
      <c r="BE772" s="41"/>
    </row>
    <row r="773" spans="2:57" ht="15.75" customHeight="1">
      <c r="B773" s="332"/>
      <c r="C773" s="335"/>
      <c r="D773" s="166" t="s">
        <v>948</v>
      </c>
      <c r="E773" s="167"/>
      <c r="F773" s="167"/>
      <c r="G773" s="167"/>
      <c r="H773" s="168"/>
      <c r="X773" s="41"/>
      <c r="Y773" s="41"/>
      <c r="Z773" s="41"/>
      <c r="AA773" s="41"/>
      <c r="AB773" s="41"/>
      <c r="AC773" s="41"/>
      <c r="AD773" s="41"/>
      <c r="AE773" s="41"/>
      <c r="AF773" s="41"/>
      <c r="AG773" s="41"/>
      <c r="AH773" s="41"/>
      <c r="AI773" s="41"/>
      <c r="AJ773" s="41"/>
      <c r="AK773" s="41"/>
      <c r="AL773" s="41"/>
      <c r="AM773" s="41"/>
      <c r="AN773" s="41"/>
      <c r="AO773" s="41"/>
      <c r="AP773" s="41"/>
      <c r="AQ773" s="41"/>
      <c r="AR773" s="41"/>
      <c r="AS773" s="41"/>
      <c r="AT773" s="41"/>
      <c r="AU773" s="41"/>
      <c r="AV773" s="41"/>
      <c r="AW773" s="41"/>
      <c r="AX773" s="41"/>
      <c r="AY773" s="41"/>
      <c r="AZ773" s="41"/>
      <c r="BA773" s="41"/>
      <c r="BB773" s="41"/>
      <c r="BC773" s="41"/>
      <c r="BD773" s="41"/>
      <c r="BE773" s="41"/>
    </row>
    <row r="774" spans="2:57" ht="15.75" customHeight="1">
      <c r="B774" s="332"/>
      <c r="C774" s="335"/>
      <c r="D774" s="166" t="s">
        <v>949</v>
      </c>
      <c r="E774" s="167"/>
      <c r="F774" s="167"/>
      <c r="G774" s="167"/>
      <c r="H774" s="168"/>
      <c r="X774" s="41"/>
      <c r="Y774" s="41"/>
      <c r="Z774" s="41"/>
      <c r="AA774" s="41"/>
      <c r="AB774" s="41"/>
      <c r="AC774" s="41"/>
      <c r="AD774" s="41"/>
      <c r="AE774" s="41"/>
      <c r="AF774" s="41"/>
      <c r="AG774" s="41"/>
      <c r="AH774" s="41"/>
      <c r="AI774" s="41"/>
      <c r="AJ774" s="41"/>
      <c r="AK774" s="41"/>
      <c r="AL774" s="41"/>
      <c r="AM774" s="41"/>
      <c r="AN774" s="41"/>
      <c r="AO774" s="41"/>
      <c r="AP774" s="41"/>
      <c r="AQ774" s="41"/>
      <c r="AR774" s="41"/>
      <c r="AS774" s="41"/>
      <c r="AT774" s="41"/>
      <c r="AU774" s="41"/>
      <c r="AV774" s="41"/>
      <c r="AW774" s="41"/>
      <c r="AX774" s="41"/>
      <c r="AY774" s="41"/>
      <c r="AZ774" s="41"/>
      <c r="BA774" s="41"/>
      <c r="BB774" s="41"/>
      <c r="BC774" s="41"/>
      <c r="BD774" s="41"/>
      <c r="BE774" s="41"/>
    </row>
    <row r="775" spans="2:57" ht="15" customHeight="1">
      <c r="B775" s="332"/>
      <c r="C775" s="335"/>
      <c r="D775" s="169" t="s">
        <v>972</v>
      </c>
      <c r="E775" s="170"/>
      <c r="F775" s="170"/>
      <c r="G775" s="170"/>
      <c r="H775" s="171"/>
      <c r="X775" s="41"/>
      <c r="Y775" s="41"/>
      <c r="Z775" s="41"/>
      <c r="AA775" s="41"/>
      <c r="AB775" s="41"/>
      <c r="AC775" s="41"/>
      <c r="AD775" s="41"/>
      <c r="AE775" s="41"/>
      <c r="AF775" s="41"/>
      <c r="AG775" s="41"/>
      <c r="AH775" s="41"/>
      <c r="AI775" s="41"/>
      <c r="AJ775" s="41"/>
      <c r="AK775" s="41"/>
      <c r="AL775" s="41"/>
      <c r="AM775" s="41"/>
      <c r="AN775" s="41"/>
      <c r="AO775" s="41"/>
      <c r="AP775" s="41"/>
      <c r="AQ775" s="41"/>
      <c r="AR775" s="41"/>
      <c r="AS775" s="41"/>
      <c r="AT775" s="41"/>
      <c r="AU775" s="41"/>
      <c r="AV775" s="41"/>
      <c r="AW775" s="41"/>
      <c r="AX775" s="41"/>
      <c r="AY775" s="41"/>
      <c r="AZ775" s="41"/>
      <c r="BA775" s="41"/>
      <c r="BB775" s="41"/>
      <c r="BC775" s="41"/>
      <c r="BD775" s="41"/>
      <c r="BE775" s="41"/>
    </row>
    <row r="776" spans="2:57" ht="15" customHeight="1">
      <c r="B776" s="333"/>
      <c r="C776" s="336"/>
      <c r="D776" s="172"/>
      <c r="E776" s="173"/>
      <c r="F776" s="173"/>
      <c r="G776" s="173"/>
      <c r="H776" s="174"/>
      <c r="X776" s="40"/>
      <c r="Y776" s="40"/>
      <c r="Z776" s="40"/>
      <c r="AA776" s="40"/>
      <c r="AB776" s="41"/>
      <c r="AC776" s="41"/>
      <c r="AD776" s="41"/>
      <c r="AE776" s="41"/>
      <c r="AF776" s="41"/>
      <c r="AG776" s="41"/>
      <c r="AH776" s="41"/>
      <c r="AI776" s="41"/>
      <c r="AJ776" s="41"/>
      <c r="AK776" s="41"/>
      <c r="AL776" s="41"/>
      <c r="AM776" s="41"/>
      <c r="AN776" s="41"/>
      <c r="AO776" s="41"/>
      <c r="AP776" s="41"/>
      <c r="AQ776" s="41"/>
      <c r="AR776" s="41"/>
      <c r="AS776" s="41"/>
      <c r="AT776" s="41"/>
      <c r="AU776" s="41"/>
      <c r="AV776" s="41"/>
      <c r="AW776" s="41"/>
      <c r="AX776" s="41"/>
      <c r="AY776" s="41"/>
      <c r="AZ776" s="41"/>
      <c r="BA776" s="41"/>
      <c r="BB776" s="41"/>
      <c r="BC776" s="41"/>
      <c r="BD776" s="41"/>
      <c r="BE776" s="41"/>
    </row>
    <row r="777" spans="2:57">
      <c r="X777" s="40"/>
      <c r="Y777" s="40"/>
      <c r="Z777" s="40"/>
      <c r="AA777" s="40"/>
      <c r="AB777" s="41"/>
      <c r="AC777" s="41"/>
      <c r="AD777" s="41"/>
      <c r="AE777" s="41"/>
      <c r="AF777" s="41"/>
      <c r="AG777" s="41"/>
      <c r="AH777" s="41"/>
      <c r="AI777" s="41"/>
      <c r="AJ777" s="41"/>
      <c r="AK777" s="41"/>
      <c r="AL777" s="41"/>
      <c r="AM777" s="41"/>
      <c r="AN777" s="41"/>
      <c r="AO777" s="41"/>
      <c r="AP777" s="41"/>
      <c r="AQ777" s="41"/>
      <c r="AR777" s="41"/>
      <c r="AS777" s="41"/>
      <c r="AT777" s="41"/>
      <c r="AU777" s="41"/>
      <c r="AV777" s="41"/>
      <c r="AW777" s="41"/>
      <c r="AX777" s="41"/>
      <c r="AY777" s="41"/>
      <c r="AZ777" s="41"/>
      <c r="BA777" s="41"/>
      <c r="BB777" s="41"/>
      <c r="BC777" s="41"/>
      <c r="BD777" s="41"/>
      <c r="BE777" s="41"/>
    </row>
    <row r="778" spans="2:57">
      <c r="X778" s="40"/>
      <c r="Y778" s="40"/>
      <c r="Z778" s="40"/>
      <c r="AA778" s="40"/>
      <c r="AB778" s="41"/>
      <c r="AC778" s="41"/>
      <c r="AD778" s="41"/>
      <c r="AE778" s="41"/>
      <c r="AF778" s="41"/>
      <c r="AG778" s="41"/>
      <c r="AH778" s="41"/>
      <c r="AI778" s="41"/>
      <c r="AJ778" s="41"/>
      <c r="AK778" s="41"/>
      <c r="AL778" s="41"/>
      <c r="AM778" s="41"/>
      <c r="AN778" s="41"/>
      <c r="AO778" s="41"/>
      <c r="AP778" s="41"/>
      <c r="AQ778" s="41"/>
      <c r="AR778" s="41"/>
      <c r="AS778" s="41"/>
      <c r="AT778" s="41"/>
      <c r="AU778" s="41"/>
      <c r="AV778" s="41"/>
      <c r="AW778" s="41"/>
      <c r="AX778" s="41"/>
      <c r="AY778" s="41"/>
      <c r="AZ778" s="41"/>
      <c r="BA778" s="41"/>
      <c r="BB778" s="41"/>
      <c r="BC778" s="41"/>
      <c r="BD778" s="41"/>
      <c r="BE778" s="41"/>
    </row>
    <row r="779" spans="2:57">
      <c r="X779" s="41"/>
      <c r="Y779" s="41"/>
      <c r="Z779" s="41"/>
      <c r="AA779" s="41"/>
      <c r="AB779" s="41"/>
      <c r="AC779" s="41"/>
      <c r="AD779" s="41"/>
      <c r="AE779" s="41"/>
      <c r="AF779" s="41"/>
      <c r="AG779" s="41"/>
      <c r="AH779" s="41"/>
      <c r="AI779" s="41"/>
      <c r="AJ779" s="41"/>
      <c r="AK779" s="41"/>
      <c r="AL779" s="41"/>
      <c r="AM779" s="41"/>
      <c r="AN779" s="41"/>
      <c r="AO779" s="41"/>
      <c r="AP779" s="41"/>
      <c r="AQ779" s="41"/>
      <c r="AR779" s="41"/>
      <c r="AS779" s="41"/>
      <c r="AT779" s="41"/>
      <c r="AU779" s="41"/>
      <c r="AV779" s="41"/>
      <c r="AW779" s="41"/>
      <c r="AX779" s="41"/>
      <c r="AY779" s="41"/>
      <c r="AZ779" s="41"/>
      <c r="BA779" s="41"/>
      <c r="BB779" s="41"/>
      <c r="BC779" s="41"/>
      <c r="BD779" s="41"/>
      <c r="BE779" s="41"/>
    </row>
    <row r="780" spans="2:57">
      <c r="X780" s="41"/>
      <c r="Y780" s="41"/>
      <c r="Z780" s="41"/>
      <c r="AA780" s="41"/>
      <c r="AB780" s="41"/>
      <c r="AC780" s="41"/>
      <c r="AD780" s="41"/>
      <c r="AE780" s="41"/>
      <c r="AF780" s="41"/>
      <c r="AG780" s="41"/>
      <c r="AH780" s="41"/>
      <c r="AI780" s="41"/>
      <c r="AJ780" s="41"/>
      <c r="AK780" s="41"/>
      <c r="AL780" s="41"/>
      <c r="AM780" s="41"/>
      <c r="AN780" s="41"/>
      <c r="AO780" s="41"/>
      <c r="AP780" s="41"/>
      <c r="AQ780" s="41"/>
      <c r="AR780" s="41"/>
      <c r="AS780" s="41"/>
      <c r="AT780" s="41"/>
      <c r="AU780" s="41"/>
      <c r="AV780" s="41"/>
      <c r="AW780" s="41"/>
      <c r="AX780" s="41"/>
      <c r="AY780" s="41"/>
      <c r="AZ780" s="41"/>
      <c r="BA780" s="41"/>
      <c r="BB780" s="41"/>
      <c r="BC780" s="41"/>
      <c r="BD780" s="41"/>
      <c r="BE780" s="41"/>
    </row>
    <row r="781" spans="2:57">
      <c r="X781" s="41"/>
      <c r="Y781" s="41"/>
      <c r="Z781" s="41"/>
      <c r="AA781" s="41"/>
      <c r="AB781" s="41"/>
      <c r="AC781" s="41"/>
      <c r="AD781" s="41"/>
      <c r="AE781" s="41"/>
      <c r="AF781" s="41"/>
      <c r="AG781" s="41"/>
      <c r="AH781" s="41"/>
      <c r="AI781" s="41"/>
      <c r="AJ781" s="41"/>
      <c r="AK781" s="41"/>
      <c r="AL781" s="41"/>
      <c r="AM781" s="41"/>
      <c r="AN781" s="41"/>
      <c r="AO781" s="41"/>
      <c r="AP781" s="41"/>
      <c r="AQ781" s="41"/>
      <c r="AR781" s="41"/>
      <c r="AS781" s="41"/>
      <c r="AT781" s="41"/>
      <c r="AU781" s="41"/>
      <c r="AV781" s="41"/>
      <c r="AW781" s="41"/>
      <c r="AX781" s="41"/>
      <c r="AY781" s="41"/>
      <c r="AZ781" s="41"/>
      <c r="BA781" s="41"/>
      <c r="BB781" s="41"/>
      <c r="BC781" s="41"/>
      <c r="BD781" s="41"/>
      <c r="BE781" s="41"/>
    </row>
    <row r="782" spans="2:57">
      <c r="X782" s="137"/>
      <c r="Y782" s="137"/>
      <c r="Z782" s="13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row>
    <row r="783" spans="2:57">
      <c r="X783" s="41"/>
      <c r="Y783" s="41"/>
      <c r="Z783" s="41"/>
      <c r="AA783" s="41"/>
      <c r="AB783" s="41"/>
      <c r="AC783" s="41"/>
      <c r="AD783" s="41"/>
      <c r="AE783" s="41"/>
      <c r="AF783" s="41"/>
      <c r="AG783" s="41"/>
      <c r="AH783" s="41"/>
      <c r="AI783" s="41"/>
      <c r="AJ783" s="41"/>
      <c r="AK783" s="41"/>
      <c r="AL783" s="41"/>
      <c r="AM783" s="41"/>
      <c r="AN783" s="41"/>
      <c r="AO783" s="41"/>
      <c r="AP783" s="41"/>
      <c r="AQ783" s="41"/>
      <c r="AR783" s="41"/>
      <c r="AS783" s="41"/>
      <c r="AT783" s="41"/>
      <c r="AU783" s="41"/>
      <c r="AV783" s="41"/>
      <c r="AW783" s="41"/>
      <c r="AX783" s="41"/>
      <c r="AY783" s="41"/>
      <c r="AZ783" s="41"/>
      <c r="BA783" s="41"/>
      <c r="BB783" s="41"/>
      <c r="BC783" s="41"/>
      <c r="BD783" s="41"/>
      <c r="BE783" s="41"/>
    </row>
    <row r="784" spans="2:57">
      <c r="X784" s="41"/>
      <c r="Y784" s="41"/>
      <c r="Z784" s="41"/>
      <c r="AA784" s="41"/>
      <c r="AB784" s="41"/>
      <c r="AC784" s="41"/>
      <c r="AD784" s="41"/>
      <c r="AE784" s="41"/>
      <c r="AF784" s="41"/>
      <c r="AG784" s="41"/>
      <c r="AH784" s="41"/>
      <c r="AI784" s="41"/>
      <c r="AJ784" s="41"/>
      <c r="AK784" s="41"/>
      <c r="AL784" s="41"/>
      <c r="AM784" s="41"/>
      <c r="AN784" s="41"/>
      <c r="AO784" s="41"/>
      <c r="AP784" s="41"/>
      <c r="AQ784" s="41"/>
      <c r="AR784" s="41"/>
      <c r="AS784" s="41"/>
      <c r="AT784" s="41"/>
      <c r="AU784" s="41"/>
      <c r="AV784" s="41"/>
      <c r="AW784" s="41"/>
      <c r="AX784" s="41"/>
      <c r="AY784" s="41"/>
      <c r="AZ784" s="41"/>
      <c r="BA784" s="41"/>
      <c r="BB784" s="41"/>
      <c r="BC784" s="41"/>
      <c r="BD784" s="41"/>
      <c r="BE784" s="41"/>
    </row>
    <row r="785" spans="24:57">
      <c r="X785" s="41"/>
      <c r="Y785" s="41"/>
      <c r="Z785" s="41"/>
      <c r="AA785" s="41"/>
      <c r="AB785" s="41"/>
      <c r="AC785" s="41"/>
      <c r="AD785" s="41"/>
      <c r="AE785" s="41"/>
      <c r="AF785" s="41"/>
      <c r="AG785" s="41"/>
      <c r="AH785" s="41"/>
      <c r="AI785" s="41"/>
      <c r="AJ785" s="41"/>
      <c r="AK785" s="41"/>
      <c r="AL785" s="41"/>
      <c r="AM785" s="41"/>
      <c r="AN785" s="41"/>
      <c r="AO785" s="41"/>
      <c r="AP785" s="41"/>
      <c r="AQ785" s="41"/>
      <c r="AR785" s="41"/>
      <c r="AS785" s="41"/>
      <c r="AT785" s="41"/>
      <c r="AU785" s="41"/>
      <c r="AV785" s="41"/>
      <c r="AW785" s="41"/>
      <c r="AX785" s="41"/>
      <c r="AY785" s="41"/>
      <c r="AZ785" s="41"/>
      <c r="BA785" s="41"/>
      <c r="BB785" s="41"/>
      <c r="BC785" s="41"/>
      <c r="BD785" s="41"/>
      <c r="BE785" s="41"/>
    </row>
    <row r="786" spans="24:57">
      <c r="X786" s="41"/>
      <c r="Y786" s="41"/>
      <c r="Z786" s="41"/>
      <c r="AA786" s="41"/>
      <c r="AB786" s="41"/>
      <c r="AC786" s="41"/>
      <c r="AD786" s="41"/>
      <c r="AE786" s="41"/>
      <c r="AF786" s="41"/>
      <c r="AG786" s="41"/>
      <c r="AH786" s="41"/>
      <c r="AI786" s="41"/>
      <c r="AJ786" s="41"/>
      <c r="AK786" s="41"/>
      <c r="AL786" s="41"/>
      <c r="AM786" s="41"/>
      <c r="AN786" s="41"/>
      <c r="AO786" s="41"/>
      <c r="AP786" s="41"/>
      <c r="AQ786" s="41"/>
      <c r="AR786" s="41"/>
      <c r="AS786" s="41"/>
      <c r="AT786" s="41"/>
      <c r="AU786" s="41"/>
      <c r="AV786" s="41"/>
      <c r="AW786" s="41"/>
      <c r="AX786" s="41"/>
      <c r="AY786" s="41"/>
      <c r="AZ786" s="41"/>
      <c r="BA786" s="41"/>
      <c r="BB786" s="41"/>
      <c r="BC786" s="41"/>
      <c r="BD786" s="41"/>
      <c r="BE786" s="41"/>
    </row>
    <row r="787" spans="24:57">
      <c r="X787" s="41"/>
      <c r="Y787" s="41"/>
      <c r="Z787" s="41"/>
      <c r="AA787" s="41"/>
      <c r="AB787" s="41"/>
      <c r="AC787" s="41"/>
      <c r="AD787" s="41"/>
      <c r="AE787" s="41"/>
      <c r="AF787" s="41"/>
      <c r="AG787" s="41"/>
      <c r="AH787" s="41"/>
      <c r="AI787" s="41"/>
      <c r="AJ787" s="41"/>
      <c r="AK787" s="41"/>
      <c r="AL787" s="41"/>
      <c r="AM787" s="41"/>
      <c r="AN787" s="41"/>
      <c r="AO787" s="41"/>
      <c r="AP787" s="41"/>
      <c r="AQ787" s="41"/>
      <c r="AR787" s="41"/>
      <c r="AS787" s="41"/>
      <c r="AT787" s="41"/>
      <c r="AU787" s="41"/>
      <c r="AV787" s="41"/>
      <c r="AW787" s="41"/>
      <c r="AX787" s="41"/>
      <c r="AY787" s="41"/>
      <c r="AZ787" s="41"/>
      <c r="BA787" s="41"/>
      <c r="BB787" s="41"/>
      <c r="BC787" s="41"/>
      <c r="BD787" s="41"/>
      <c r="BE787" s="41"/>
    </row>
    <row r="788" spans="24:57">
      <c r="X788" s="41"/>
      <c r="Y788" s="41"/>
      <c r="Z788" s="41"/>
      <c r="AA788" s="41"/>
      <c r="AB788" s="41"/>
      <c r="AC788" s="41"/>
      <c r="AD788" s="41"/>
      <c r="AE788" s="41"/>
      <c r="AF788" s="41"/>
      <c r="AG788" s="41"/>
      <c r="AH788" s="41"/>
      <c r="AI788" s="41"/>
      <c r="AJ788" s="41"/>
      <c r="AK788" s="41"/>
      <c r="AL788" s="41"/>
      <c r="AM788" s="41"/>
      <c r="AN788" s="41"/>
      <c r="AO788" s="41"/>
      <c r="AP788" s="41"/>
      <c r="AQ788" s="41"/>
      <c r="AR788" s="41"/>
      <c r="AS788" s="41"/>
      <c r="AT788" s="41"/>
      <c r="AU788" s="41"/>
      <c r="AV788" s="41"/>
      <c r="AW788" s="41"/>
      <c r="AX788" s="41"/>
      <c r="AY788" s="41"/>
      <c r="AZ788" s="41"/>
      <c r="BA788" s="41"/>
      <c r="BB788" s="41"/>
      <c r="BC788" s="41"/>
      <c r="BD788" s="41"/>
      <c r="BE788" s="41"/>
    </row>
    <row r="789" spans="24:57">
      <c r="X789" s="40"/>
      <c r="Y789" s="40"/>
      <c r="Z789" s="40"/>
      <c r="AA789" s="40"/>
      <c r="AB789" s="41"/>
      <c r="AC789" s="41"/>
      <c r="AD789" s="41"/>
      <c r="AE789" s="41"/>
      <c r="AF789" s="41"/>
      <c r="AG789" s="41"/>
      <c r="AH789" s="41"/>
      <c r="AI789" s="41"/>
      <c r="AJ789" s="41"/>
      <c r="AK789" s="41"/>
      <c r="AL789" s="41"/>
      <c r="AM789" s="41"/>
      <c r="AN789" s="41"/>
      <c r="AO789" s="41"/>
      <c r="AP789" s="41"/>
      <c r="AQ789" s="41"/>
      <c r="AR789" s="41"/>
      <c r="AS789" s="41"/>
      <c r="AT789" s="41"/>
      <c r="AU789" s="41"/>
      <c r="AV789" s="41"/>
      <c r="AW789" s="41"/>
      <c r="AX789" s="41"/>
      <c r="AY789" s="41"/>
      <c r="AZ789" s="41"/>
      <c r="BA789" s="41"/>
      <c r="BB789" s="41"/>
      <c r="BC789" s="41"/>
      <c r="BD789" s="41"/>
      <c r="BE789" s="41"/>
    </row>
    <row r="790" spans="24:57">
      <c r="X790" s="41"/>
      <c r="Y790" s="41"/>
      <c r="Z790" s="41"/>
      <c r="AA790" s="41"/>
      <c r="AB790" s="41"/>
      <c r="AC790" s="41"/>
      <c r="AD790" s="41"/>
      <c r="AE790" s="41"/>
      <c r="AF790" s="41"/>
      <c r="AG790" s="41"/>
      <c r="AH790" s="41"/>
      <c r="AI790" s="41"/>
      <c r="AJ790" s="41"/>
      <c r="AK790" s="41"/>
      <c r="AL790" s="41"/>
      <c r="AM790" s="41"/>
      <c r="AN790" s="41"/>
      <c r="AO790" s="41"/>
      <c r="AP790" s="41"/>
      <c r="AQ790" s="41"/>
      <c r="AR790" s="41"/>
      <c r="AS790" s="41"/>
      <c r="AT790" s="41"/>
      <c r="AU790" s="41"/>
      <c r="AV790" s="41"/>
      <c r="AW790" s="41"/>
      <c r="AX790" s="41"/>
      <c r="AY790" s="41"/>
      <c r="AZ790" s="41"/>
      <c r="BA790" s="41"/>
      <c r="BB790" s="41"/>
      <c r="BC790" s="41"/>
      <c r="BD790" s="41"/>
      <c r="BE790" s="41"/>
    </row>
    <row r="791" spans="24:57">
      <c r="X791" s="41"/>
      <c r="Y791" s="41"/>
      <c r="Z791" s="41"/>
      <c r="AA791" s="41"/>
      <c r="AB791" s="41"/>
      <c r="AC791" s="41"/>
      <c r="AD791" s="41"/>
      <c r="AE791" s="41"/>
      <c r="AF791" s="41"/>
      <c r="AG791" s="41"/>
      <c r="AH791" s="41"/>
      <c r="AI791" s="41"/>
      <c r="AJ791" s="41"/>
      <c r="AK791" s="41"/>
      <c r="AL791" s="41"/>
      <c r="AM791" s="41"/>
      <c r="AN791" s="41"/>
      <c r="AO791" s="41"/>
      <c r="AP791" s="41"/>
      <c r="AQ791" s="41"/>
      <c r="AR791" s="41"/>
      <c r="AS791" s="41"/>
      <c r="AT791" s="41"/>
      <c r="AU791" s="41"/>
      <c r="AV791" s="41"/>
      <c r="AW791" s="41"/>
      <c r="AX791" s="41"/>
      <c r="AY791" s="41"/>
      <c r="AZ791" s="41"/>
      <c r="BA791" s="41"/>
      <c r="BB791" s="41"/>
      <c r="BC791" s="41"/>
      <c r="BD791" s="41"/>
      <c r="BE791" s="41"/>
    </row>
    <row r="792" spans="24:57">
      <c r="X792" s="137"/>
      <c r="Y792" s="137"/>
      <c r="Z792" s="13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row>
    <row r="793" spans="24:57">
      <c r="X793" s="137"/>
      <c r="Y793" s="137"/>
      <c r="Z793" s="13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row>
    <row r="794" spans="24:57">
      <c r="X794" s="40"/>
      <c r="Y794" s="40"/>
      <c r="Z794" s="40"/>
      <c r="AA794" s="40"/>
      <c r="AB794" s="41"/>
      <c r="AC794" s="41"/>
      <c r="AD794" s="41"/>
      <c r="AE794" s="41"/>
      <c r="AF794" s="41"/>
      <c r="AG794" s="41"/>
      <c r="AH794" s="41"/>
      <c r="AI794" s="41"/>
      <c r="AJ794" s="41"/>
      <c r="AK794" s="41"/>
      <c r="AL794" s="41"/>
      <c r="AM794" s="41"/>
      <c r="AN794" s="41"/>
      <c r="AO794" s="41"/>
      <c r="AP794" s="41"/>
      <c r="AQ794" s="41"/>
      <c r="AR794" s="41"/>
      <c r="AS794" s="41"/>
      <c r="AT794" s="41"/>
      <c r="AU794" s="41"/>
      <c r="AV794" s="41"/>
      <c r="AW794" s="41"/>
      <c r="AX794" s="41"/>
      <c r="AY794" s="41"/>
      <c r="AZ794" s="41"/>
      <c r="BA794" s="41"/>
      <c r="BB794" s="41"/>
      <c r="BC794" s="41"/>
      <c r="BD794" s="41"/>
      <c r="BE794" s="41"/>
    </row>
    <row r="795" spans="24:57">
      <c r="X795" s="41"/>
      <c r="Y795" s="41"/>
      <c r="Z795" s="41"/>
      <c r="AA795" s="41"/>
      <c r="AB795" s="41"/>
      <c r="AC795" s="41"/>
      <c r="AD795" s="41"/>
      <c r="AE795" s="41"/>
      <c r="AF795" s="41"/>
      <c r="AG795" s="41"/>
      <c r="AH795" s="41"/>
      <c r="AI795" s="41"/>
      <c r="AJ795" s="41"/>
      <c r="AK795" s="41"/>
      <c r="AL795" s="41"/>
      <c r="AM795" s="41"/>
      <c r="AN795" s="41"/>
      <c r="AO795" s="41"/>
      <c r="AP795" s="41"/>
      <c r="AQ795" s="41"/>
      <c r="AR795" s="41"/>
      <c r="AS795" s="41"/>
      <c r="AT795" s="41"/>
      <c r="AU795" s="41"/>
      <c r="AV795" s="41"/>
      <c r="AW795" s="41"/>
      <c r="AX795" s="41"/>
      <c r="AY795" s="41"/>
      <c r="AZ795" s="41"/>
      <c r="BA795" s="41"/>
      <c r="BB795" s="41"/>
      <c r="BC795" s="41"/>
      <c r="BD795" s="41"/>
      <c r="BE795" s="41"/>
    </row>
    <row r="796" spans="24:57">
      <c r="X796" s="40"/>
      <c r="Y796" s="40"/>
      <c r="Z796" s="40"/>
      <c r="AA796" s="40"/>
      <c r="AB796" s="41"/>
      <c r="AC796" s="41"/>
      <c r="AD796" s="41"/>
      <c r="AE796" s="41"/>
      <c r="AF796" s="41"/>
      <c r="AG796" s="41"/>
      <c r="AH796" s="41"/>
      <c r="AI796" s="41"/>
      <c r="AJ796" s="41"/>
      <c r="AK796" s="41"/>
      <c r="AL796" s="41"/>
      <c r="AM796" s="41"/>
      <c r="AN796" s="41"/>
      <c r="AO796" s="41"/>
      <c r="AP796" s="41"/>
      <c r="AQ796" s="41"/>
      <c r="AR796" s="41"/>
      <c r="AS796" s="41"/>
      <c r="AT796" s="41"/>
      <c r="AU796" s="41"/>
      <c r="AV796" s="41"/>
      <c r="AW796" s="41"/>
      <c r="AX796" s="41"/>
      <c r="AY796" s="41"/>
      <c r="AZ796" s="41"/>
      <c r="BA796" s="41"/>
      <c r="BB796" s="41"/>
      <c r="BC796" s="41"/>
      <c r="BD796" s="41"/>
      <c r="BE796" s="41"/>
    </row>
    <row r="797" spans="24:57">
      <c r="X797" s="41"/>
      <c r="Y797" s="41"/>
      <c r="Z797" s="41"/>
      <c r="AA797" s="41"/>
      <c r="AB797" s="41"/>
      <c r="AC797" s="41"/>
      <c r="AD797" s="41"/>
      <c r="AE797" s="41"/>
      <c r="AF797" s="41"/>
      <c r="AG797" s="41"/>
      <c r="AH797" s="41"/>
      <c r="AI797" s="41"/>
      <c r="AJ797" s="41"/>
      <c r="AK797" s="41"/>
      <c r="AL797" s="41"/>
      <c r="AM797" s="41"/>
      <c r="AN797" s="41"/>
      <c r="AO797" s="41"/>
      <c r="AP797" s="41"/>
      <c r="AQ797" s="41"/>
      <c r="AR797" s="41"/>
      <c r="AS797" s="41"/>
      <c r="AT797" s="41"/>
      <c r="AU797" s="41"/>
      <c r="AV797" s="41"/>
      <c r="AW797" s="41"/>
      <c r="AX797" s="41"/>
      <c r="AY797" s="41"/>
      <c r="AZ797" s="41"/>
      <c r="BA797" s="41"/>
      <c r="BB797" s="41"/>
      <c r="BC797" s="41"/>
      <c r="BD797" s="41"/>
      <c r="BE797" s="41"/>
    </row>
    <row r="798" spans="24:57">
      <c r="X798" s="41"/>
      <c r="Y798" s="41"/>
      <c r="Z798" s="41"/>
      <c r="AA798" s="41"/>
      <c r="AB798" s="41"/>
      <c r="AC798" s="41"/>
      <c r="AD798" s="41"/>
      <c r="AE798" s="41"/>
      <c r="AF798" s="41"/>
      <c r="AG798" s="41"/>
      <c r="AH798" s="41"/>
      <c r="AI798" s="41"/>
      <c r="AJ798" s="41"/>
      <c r="AK798" s="41"/>
      <c r="AL798" s="41"/>
      <c r="AM798" s="41"/>
      <c r="AN798" s="41"/>
      <c r="AO798" s="41"/>
      <c r="AP798" s="41"/>
      <c r="AQ798" s="41"/>
      <c r="AR798" s="41"/>
      <c r="AS798" s="41"/>
      <c r="AT798" s="41"/>
      <c r="AU798" s="41"/>
      <c r="AV798" s="41"/>
      <c r="AW798" s="41"/>
      <c r="AX798" s="41"/>
      <c r="AY798" s="41"/>
      <c r="AZ798" s="41"/>
      <c r="BA798" s="41"/>
      <c r="BB798" s="41"/>
      <c r="BC798" s="41"/>
      <c r="BD798" s="41"/>
      <c r="BE798" s="41"/>
    </row>
    <row r="799" spans="24:57">
      <c r="X799" s="41"/>
      <c r="Y799" s="41"/>
      <c r="Z799" s="41"/>
      <c r="AA799" s="41"/>
      <c r="AB799" s="41"/>
      <c r="AC799" s="41"/>
      <c r="AD799" s="41"/>
      <c r="AE799" s="41"/>
      <c r="AF799" s="41"/>
      <c r="AG799" s="41"/>
      <c r="AH799" s="41"/>
      <c r="AI799" s="41"/>
      <c r="AJ799" s="41"/>
      <c r="AK799" s="41"/>
      <c r="AL799" s="41"/>
      <c r="AM799" s="41"/>
      <c r="AN799" s="41"/>
      <c r="AO799" s="41"/>
      <c r="AP799" s="41"/>
      <c r="AQ799" s="41"/>
      <c r="AR799" s="41"/>
      <c r="AS799" s="41"/>
      <c r="AT799" s="41"/>
      <c r="AU799" s="41"/>
      <c r="AV799" s="41"/>
      <c r="AW799" s="41"/>
      <c r="AX799" s="41"/>
      <c r="AY799" s="41"/>
      <c r="AZ799" s="41"/>
      <c r="BA799" s="41"/>
      <c r="BB799" s="41"/>
      <c r="BC799" s="41"/>
      <c r="BD799" s="41"/>
      <c r="BE799" s="41"/>
    </row>
    <row r="800" spans="24:57">
      <c r="X800" s="40"/>
      <c r="Y800" s="40"/>
      <c r="Z800" s="40"/>
      <c r="AA800" s="40"/>
      <c r="AB800" s="41"/>
      <c r="AC800" s="41"/>
      <c r="AD800" s="41"/>
      <c r="AE800" s="41"/>
      <c r="AF800" s="41"/>
      <c r="AG800" s="41"/>
      <c r="AH800" s="41"/>
      <c r="AI800" s="41"/>
      <c r="AJ800" s="41"/>
      <c r="AK800" s="41"/>
      <c r="AL800" s="41"/>
      <c r="AM800" s="41"/>
      <c r="AN800" s="41"/>
      <c r="AO800" s="41"/>
      <c r="AP800" s="41"/>
      <c r="AQ800" s="41"/>
      <c r="AR800" s="41"/>
      <c r="AS800" s="41"/>
      <c r="AT800" s="41"/>
      <c r="AU800" s="41"/>
      <c r="AV800" s="41"/>
      <c r="AW800" s="41"/>
      <c r="AX800" s="41"/>
      <c r="AY800" s="41"/>
      <c r="AZ800" s="41"/>
      <c r="BA800" s="41"/>
      <c r="BB800" s="41"/>
      <c r="BC800" s="41"/>
      <c r="BD800" s="41"/>
      <c r="BE800" s="41"/>
    </row>
    <row r="801" spans="24:57">
      <c r="X801" s="41"/>
      <c r="Y801" s="41"/>
      <c r="Z801" s="41"/>
      <c r="AA801" s="41"/>
      <c r="AB801" s="41"/>
      <c r="AC801" s="41"/>
      <c r="AD801" s="41"/>
      <c r="AE801" s="41"/>
      <c r="AF801" s="41"/>
      <c r="AG801" s="41"/>
      <c r="AH801" s="41"/>
      <c r="AI801" s="41"/>
      <c r="AJ801" s="41"/>
      <c r="AK801" s="41"/>
      <c r="AL801" s="41"/>
      <c r="AM801" s="41"/>
      <c r="AN801" s="41"/>
      <c r="AO801" s="41"/>
      <c r="AP801" s="41"/>
      <c r="AQ801" s="41"/>
      <c r="AR801" s="41"/>
      <c r="AS801" s="41"/>
      <c r="AT801" s="41"/>
      <c r="AU801" s="41"/>
      <c r="AV801" s="41"/>
      <c r="AW801" s="41"/>
      <c r="AX801" s="41"/>
      <c r="AY801" s="41"/>
      <c r="AZ801" s="41"/>
      <c r="BA801" s="41"/>
      <c r="BB801" s="41"/>
      <c r="BC801" s="41"/>
      <c r="BD801" s="41"/>
      <c r="BE801" s="41"/>
    </row>
    <row r="802" spans="24:57">
      <c r="X802" s="40"/>
      <c r="Y802" s="40"/>
      <c r="Z802" s="40"/>
      <c r="AA802" s="40"/>
      <c r="AB802" s="41"/>
      <c r="AC802" s="41"/>
      <c r="AD802" s="41"/>
      <c r="AE802" s="41"/>
      <c r="AF802" s="41"/>
      <c r="AG802" s="41"/>
      <c r="AH802" s="41"/>
      <c r="AI802" s="41"/>
      <c r="AJ802" s="41"/>
      <c r="AK802" s="41"/>
      <c r="AL802" s="41"/>
      <c r="AM802" s="41"/>
      <c r="AN802" s="41"/>
      <c r="AO802" s="41"/>
      <c r="AP802" s="41"/>
      <c r="AQ802" s="41"/>
      <c r="AR802" s="41"/>
      <c r="AS802" s="41"/>
      <c r="AT802" s="41"/>
      <c r="AU802" s="41"/>
      <c r="AV802" s="41"/>
      <c r="AW802" s="41"/>
      <c r="AX802" s="41"/>
      <c r="AY802" s="41"/>
      <c r="AZ802" s="41"/>
      <c r="BA802" s="41"/>
      <c r="BB802" s="41"/>
      <c r="BC802" s="41"/>
      <c r="BD802" s="41"/>
      <c r="BE802" s="41"/>
    </row>
    <row r="803" spans="24:57">
      <c r="X803" s="41"/>
      <c r="Y803" s="41"/>
      <c r="Z803" s="41"/>
      <c r="AA803" s="41"/>
      <c r="AB803" s="41"/>
      <c r="AC803" s="41"/>
      <c r="AD803" s="41"/>
      <c r="AE803" s="41"/>
      <c r="AF803" s="41"/>
      <c r="AG803" s="41"/>
      <c r="AH803" s="41"/>
      <c r="AI803" s="41"/>
      <c r="AJ803" s="41"/>
      <c r="AK803" s="41"/>
      <c r="AL803" s="41"/>
      <c r="AM803" s="41"/>
      <c r="AN803" s="41"/>
      <c r="AO803" s="41"/>
      <c r="AP803" s="41"/>
      <c r="AQ803" s="41"/>
      <c r="AR803" s="41"/>
      <c r="AS803" s="41"/>
      <c r="AT803" s="41"/>
      <c r="AU803" s="41"/>
      <c r="AV803" s="41"/>
      <c r="AW803" s="41"/>
      <c r="AX803" s="41"/>
      <c r="AY803" s="41"/>
      <c r="AZ803" s="41"/>
      <c r="BA803" s="41"/>
      <c r="BB803" s="41"/>
      <c r="BC803" s="41"/>
      <c r="BD803" s="41"/>
      <c r="BE803" s="41"/>
    </row>
    <row r="804" spans="24:57">
      <c r="X804" s="41"/>
      <c r="Y804" s="41"/>
      <c r="Z804" s="41"/>
      <c r="AA804" s="41"/>
      <c r="AB804" s="41"/>
      <c r="AC804" s="41"/>
      <c r="AD804" s="41"/>
      <c r="AE804" s="41"/>
      <c r="AF804" s="41"/>
      <c r="AG804" s="41"/>
      <c r="AH804" s="41"/>
      <c r="AI804" s="41"/>
      <c r="AJ804" s="41"/>
      <c r="AK804" s="41"/>
      <c r="AL804" s="41"/>
      <c r="AM804" s="41"/>
      <c r="AN804" s="41"/>
      <c r="AO804" s="41"/>
      <c r="AP804" s="41"/>
      <c r="AQ804" s="41"/>
      <c r="AR804" s="41"/>
      <c r="AS804" s="41"/>
      <c r="AT804" s="41"/>
      <c r="AU804" s="41"/>
      <c r="AV804" s="41"/>
      <c r="AW804" s="41"/>
      <c r="AX804" s="41"/>
      <c r="AY804" s="41"/>
      <c r="AZ804" s="41"/>
      <c r="BA804" s="41"/>
      <c r="BB804" s="41"/>
      <c r="BC804" s="41"/>
      <c r="BD804" s="41"/>
      <c r="BE804" s="41"/>
    </row>
    <row r="805" spans="24:57">
      <c r="X805" s="41"/>
      <c r="Y805" s="41"/>
      <c r="Z805" s="41"/>
      <c r="AA805" s="41"/>
      <c r="AB805" s="41"/>
      <c r="AC805" s="41"/>
      <c r="AD805" s="41"/>
      <c r="AE805" s="41"/>
      <c r="AF805" s="41"/>
      <c r="AG805" s="41"/>
      <c r="AH805" s="41"/>
      <c r="AI805" s="41"/>
      <c r="AJ805" s="41"/>
      <c r="AK805" s="41"/>
      <c r="AL805" s="41"/>
      <c r="AM805" s="41"/>
      <c r="AN805" s="41"/>
      <c r="AO805" s="41"/>
      <c r="AP805" s="41"/>
      <c r="AQ805" s="41"/>
      <c r="AR805" s="41"/>
      <c r="AS805" s="41"/>
      <c r="AT805" s="41"/>
      <c r="AU805" s="41"/>
      <c r="AV805" s="41"/>
      <c r="AW805" s="41"/>
      <c r="AX805" s="41"/>
      <c r="AY805" s="41"/>
      <c r="AZ805" s="41"/>
      <c r="BA805" s="41"/>
      <c r="BB805" s="41"/>
      <c r="BC805" s="41"/>
      <c r="BD805" s="41"/>
      <c r="BE805" s="41"/>
    </row>
    <row r="806" spans="24:57">
      <c r="X806" s="41"/>
      <c r="Y806" s="41"/>
      <c r="Z806" s="41"/>
      <c r="AA806" s="41"/>
      <c r="AB806" s="41"/>
      <c r="AC806" s="41"/>
      <c r="AD806" s="41"/>
      <c r="AE806" s="41"/>
      <c r="AF806" s="41"/>
      <c r="AG806" s="41"/>
      <c r="AH806" s="41"/>
      <c r="AI806" s="41"/>
      <c r="AJ806" s="41"/>
      <c r="AK806" s="41"/>
      <c r="AL806" s="41"/>
      <c r="AM806" s="41"/>
      <c r="AN806" s="41"/>
      <c r="AO806" s="41"/>
      <c r="AP806" s="41"/>
      <c r="AQ806" s="41"/>
      <c r="AR806" s="41"/>
      <c r="AS806" s="41"/>
      <c r="AT806" s="41"/>
      <c r="AU806" s="41"/>
      <c r="AV806" s="41"/>
      <c r="AW806" s="41"/>
      <c r="AX806" s="41"/>
      <c r="AY806" s="41"/>
      <c r="AZ806" s="41"/>
      <c r="BA806" s="41"/>
      <c r="BB806" s="41"/>
      <c r="BC806" s="41"/>
      <c r="BD806" s="41"/>
      <c r="BE806" s="41"/>
    </row>
    <row r="807" spans="24:57">
      <c r="X807" s="41"/>
      <c r="Y807" s="41"/>
      <c r="Z807" s="41"/>
      <c r="AA807" s="41"/>
      <c r="AB807" s="41"/>
      <c r="AC807" s="41"/>
      <c r="AD807" s="41"/>
      <c r="AE807" s="41"/>
      <c r="AF807" s="41"/>
      <c r="AG807" s="41"/>
      <c r="AH807" s="41"/>
      <c r="AI807" s="41"/>
      <c r="AJ807" s="41"/>
      <c r="AK807" s="41"/>
      <c r="AL807" s="41"/>
      <c r="AM807" s="41"/>
      <c r="AN807" s="41"/>
      <c r="AO807" s="41"/>
      <c r="AP807" s="41"/>
      <c r="AQ807" s="41"/>
      <c r="AR807" s="41"/>
      <c r="AS807" s="41"/>
      <c r="AT807" s="41"/>
      <c r="AU807" s="41"/>
      <c r="AV807" s="41"/>
      <c r="AW807" s="41"/>
      <c r="AX807" s="41"/>
      <c r="AY807" s="41"/>
      <c r="AZ807" s="41"/>
      <c r="BA807" s="41"/>
      <c r="BB807" s="41"/>
      <c r="BC807" s="41"/>
      <c r="BD807" s="41"/>
      <c r="BE807" s="41"/>
    </row>
    <row r="808" spans="24:57">
      <c r="X808" s="41"/>
      <c r="Y808" s="41"/>
      <c r="Z808" s="41"/>
      <c r="AA808" s="41"/>
      <c r="AB808" s="41"/>
      <c r="AC808" s="41"/>
      <c r="AD808" s="41"/>
      <c r="AE808" s="41"/>
      <c r="AF808" s="41"/>
      <c r="AG808" s="41"/>
      <c r="AH808" s="41"/>
      <c r="AI808" s="41"/>
      <c r="AJ808" s="41"/>
      <c r="AK808" s="41"/>
      <c r="AL808" s="41"/>
      <c r="AM808" s="41"/>
      <c r="AN808" s="41"/>
      <c r="AO808" s="41"/>
      <c r="AP808" s="41"/>
      <c r="AQ808" s="41"/>
      <c r="AR808" s="41"/>
      <c r="AS808" s="41"/>
      <c r="AT808" s="41"/>
      <c r="AU808" s="41"/>
      <c r="AV808" s="41"/>
      <c r="AW808" s="41"/>
      <c r="AX808" s="41"/>
      <c r="AY808" s="41"/>
      <c r="AZ808" s="41"/>
      <c r="BA808" s="41"/>
      <c r="BB808" s="41"/>
      <c r="BC808" s="41"/>
      <c r="BD808" s="41"/>
      <c r="BE808" s="41"/>
    </row>
    <row r="809" spans="24:57">
      <c r="X809" s="41"/>
      <c r="Y809" s="41"/>
      <c r="Z809" s="41"/>
      <c r="AA809" s="41"/>
      <c r="AB809" s="41"/>
      <c r="AC809" s="41"/>
      <c r="AD809" s="41"/>
      <c r="AE809" s="41"/>
      <c r="AF809" s="41"/>
      <c r="AG809" s="41"/>
      <c r="AH809" s="41"/>
      <c r="AI809" s="41"/>
      <c r="AJ809" s="41"/>
      <c r="AK809" s="41"/>
      <c r="AL809" s="41"/>
      <c r="AM809" s="41"/>
      <c r="AN809" s="41"/>
      <c r="AO809" s="41"/>
      <c r="AP809" s="41"/>
      <c r="AQ809" s="41"/>
      <c r="AR809" s="41"/>
      <c r="AS809" s="41"/>
      <c r="AT809" s="41"/>
      <c r="AU809" s="41"/>
      <c r="AV809" s="41"/>
      <c r="AW809" s="41"/>
      <c r="AX809" s="41"/>
      <c r="AY809" s="41"/>
      <c r="AZ809" s="41"/>
      <c r="BA809" s="41"/>
      <c r="BB809" s="41"/>
      <c r="BC809" s="41"/>
      <c r="BD809" s="41"/>
      <c r="BE809" s="41"/>
    </row>
    <row r="810" spans="24:57">
      <c r="X810" s="137"/>
      <c r="Y810" s="137"/>
      <c r="Z810" s="13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row>
    <row r="811" spans="24:57">
      <c r="X811" s="41"/>
      <c r="Y811" s="41"/>
      <c r="Z811" s="41"/>
      <c r="AA811" s="41"/>
      <c r="AB811" s="41"/>
      <c r="AC811" s="41"/>
      <c r="AD811" s="41"/>
      <c r="AE811" s="41"/>
      <c r="AF811" s="41"/>
      <c r="AG811" s="41"/>
      <c r="AH811" s="41"/>
      <c r="AI811" s="41"/>
      <c r="AJ811" s="41"/>
      <c r="AK811" s="41"/>
      <c r="AL811" s="41"/>
      <c r="AM811" s="41"/>
      <c r="AN811" s="41"/>
      <c r="AO811" s="41"/>
      <c r="AP811" s="41"/>
      <c r="AQ811" s="41"/>
      <c r="AR811" s="41"/>
      <c r="AS811" s="41"/>
      <c r="AT811" s="41"/>
      <c r="AU811" s="41"/>
      <c r="AV811" s="41"/>
      <c r="AW811" s="41"/>
      <c r="AX811" s="41"/>
      <c r="AY811" s="41"/>
      <c r="AZ811" s="41"/>
      <c r="BA811" s="41"/>
      <c r="BB811" s="41"/>
      <c r="BC811" s="41"/>
      <c r="BD811" s="41"/>
      <c r="BE811" s="41"/>
    </row>
    <row r="812" spans="24:57">
      <c r="X812" s="41"/>
      <c r="Y812" s="41"/>
      <c r="Z812" s="41"/>
      <c r="AA812" s="41"/>
      <c r="AB812" s="41"/>
      <c r="AC812" s="41"/>
      <c r="AD812" s="41"/>
      <c r="AE812" s="41"/>
      <c r="AF812" s="41"/>
      <c r="AG812" s="41"/>
      <c r="AH812" s="41"/>
      <c r="AI812" s="41"/>
      <c r="AJ812" s="41"/>
      <c r="AK812" s="41"/>
      <c r="AL812" s="41"/>
      <c r="AM812" s="41"/>
      <c r="AN812" s="41"/>
      <c r="AO812" s="41"/>
      <c r="AP812" s="41"/>
      <c r="AQ812" s="41"/>
      <c r="AR812" s="41"/>
      <c r="AS812" s="41"/>
      <c r="AT812" s="41"/>
      <c r="AU812" s="41"/>
      <c r="AV812" s="41"/>
      <c r="AW812" s="41"/>
      <c r="AX812" s="41"/>
      <c r="AY812" s="41"/>
      <c r="AZ812" s="41"/>
      <c r="BA812" s="41"/>
      <c r="BB812" s="41"/>
      <c r="BC812" s="41"/>
      <c r="BD812" s="41"/>
      <c r="BE812" s="41"/>
    </row>
    <row r="813" spans="24:57">
      <c r="X813" s="41"/>
      <c r="Y813" s="41"/>
      <c r="Z813" s="41"/>
      <c r="AA813" s="41"/>
      <c r="AB813" s="41"/>
      <c r="AC813" s="41"/>
      <c r="AD813" s="41"/>
      <c r="AE813" s="41"/>
      <c r="AF813" s="41"/>
      <c r="AG813" s="41"/>
      <c r="AH813" s="41"/>
      <c r="AI813" s="41"/>
      <c r="AJ813" s="41"/>
      <c r="AK813" s="41"/>
      <c r="AL813" s="41"/>
      <c r="AM813" s="41"/>
      <c r="AN813" s="41"/>
      <c r="AO813" s="41"/>
      <c r="AP813" s="41"/>
      <c r="AQ813" s="41"/>
      <c r="AR813" s="41"/>
      <c r="AS813" s="41"/>
      <c r="AT813" s="41"/>
      <c r="AU813" s="41"/>
      <c r="AV813" s="41"/>
      <c r="AW813" s="41"/>
      <c r="AX813" s="41"/>
      <c r="AY813" s="41"/>
      <c r="AZ813" s="41"/>
      <c r="BA813" s="41"/>
      <c r="BB813" s="41"/>
      <c r="BC813" s="41"/>
      <c r="BD813" s="41"/>
      <c r="BE813" s="41"/>
    </row>
    <row r="814" spans="24:57">
      <c r="X814" s="41"/>
      <c r="Y814" s="41"/>
      <c r="Z814" s="41"/>
      <c r="AA814" s="41"/>
      <c r="AB814" s="41"/>
      <c r="AC814" s="41"/>
      <c r="AD814" s="41"/>
      <c r="AE814" s="41"/>
      <c r="AF814" s="41"/>
      <c r="AG814" s="41"/>
      <c r="AH814" s="41"/>
      <c r="AI814" s="41"/>
      <c r="AJ814" s="41"/>
      <c r="AK814" s="41"/>
      <c r="AL814" s="41"/>
      <c r="AM814" s="41"/>
      <c r="AN814" s="41"/>
      <c r="AO814" s="41"/>
      <c r="AP814" s="41"/>
      <c r="AQ814" s="41"/>
      <c r="AR814" s="41"/>
      <c r="AS814" s="41"/>
      <c r="AT814" s="41"/>
      <c r="AU814" s="41"/>
      <c r="AV814" s="41"/>
      <c r="AW814" s="41"/>
      <c r="AX814" s="41"/>
      <c r="AY814" s="41"/>
      <c r="AZ814" s="41"/>
      <c r="BA814" s="41"/>
      <c r="BB814" s="41"/>
      <c r="BC814" s="41"/>
      <c r="BD814" s="41"/>
      <c r="BE814" s="41"/>
    </row>
    <row r="815" spans="24:57">
      <c r="X815" s="40"/>
      <c r="Y815" s="40"/>
      <c r="Z815" s="40"/>
      <c r="AA815" s="40"/>
      <c r="AB815" s="41"/>
      <c r="AC815" s="41"/>
      <c r="AD815" s="41"/>
      <c r="AE815" s="41"/>
      <c r="AF815" s="41"/>
      <c r="AG815" s="41"/>
      <c r="AH815" s="41"/>
      <c r="AI815" s="41"/>
      <c r="AJ815" s="41"/>
      <c r="AK815" s="41"/>
      <c r="AL815" s="41"/>
      <c r="AM815" s="41"/>
      <c r="AN815" s="41"/>
      <c r="AO815" s="41"/>
      <c r="AP815" s="41"/>
      <c r="AQ815" s="41"/>
      <c r="AR815" s="41"/>
      <c r="AS815" s="41"/>
      <c r="AT815" s="41"/>
      <c r="AU815" s="41"/>
      <c r="AV815" s="41"/>
      <c r="AW815" s="41"/>
      <c r="AX815" s="41"/>
      <c r="AY815" s="41"/>
      <c r="AZ815" s="41"/>
      <c r="BA815" s="41"/>
      <c r="BB815" s="41"/>
      <c r="BC815" s="41"/>
      <c r="BD815" s="41"/>
      <c r="BE815" s="41"/>
    </row>
    <row r="816" spans="24:57">
      <c r="X816" s="41"/>
      <c r="Y816" s="41"/>
      <c r="Z816" s="41"/>
      <c r="AA816" s="41"/>
      <c r="AB816" s="41"/>
      <c r="AC816" s="41"/>
      <c r="AD816" s="41"/>
      <c r="AE816" s="41"/>
      <c r="AF816" s="41"/>
      <c r="AG816" s="41"/>
      <c r="AH816" s="41"/>
      <c r="AI816" s="41"/>
      <c r="AJ816" s="41"/>
      <c r="AK816" s="41"/>
      <c r="AL816" s="41"/>
      <c r="AM816" s="41"/>
      <c r="AN816" s="41"/>
      <c r="AO816" s="41"/>
      <c r="AP816" s="41"/>
      <c r="AQ816" s="41"/>
      <c r="AR816" s="41"/>
      <c r="AS816" s="41"/>
      <c r="AT816" s="41"/>
      <c r="AU816" s="41"/>
      <c r="AV816" s="41"/>
      <c r="AW816" s="41"/>
      <c r="AX816" s="41"/>
      <c r="AY816" s="41"/>
      <c r="AZ816" s="41"/>
      <c r="BA816" s="41"/>
      <c r="BB816" s="41"/>
      <c r="BC816" s="41"/>
      <c r="BD816" s="41"/>
      <c r="BE816" s="41"/>
    </row>
    <row r="817" spans="24:57">
      <c r="X817" s="137"/>
      <c r="Y817" s="137"/>
      <c r="Z817" s="13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row>
    <row r="818" spans="24:57">
      <c r="X818" s="137"/>
      <c r="Y818" s="137"/>
      <c r="Z818" s="13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row>
    <row r="819" spans="24:57">
      <c r="X819" s="40"/>
      <c r="Y819" s="40"/>
      <c r="Z819" s="40"/>
      <c r="AA819" s="40"/>
      <c r="AB819" s="41"/>
      <c r="AC819" s="41"/>
      <c r="AD819" s="41"/>
      <c r="AE819" s="41"/>
      <c r="AF819" s="41"/>
      <c r="AG819" s="41"/>
      <c r="AH819" s="41"/>
      <c r="AI819" s="41"/>
      <c r="AJ819" s="41"/>
      <c r="AK819" s="41"/>
      <c r="AL819" s="41"/>
      <c r="AM819" s="41"/>
      <c r="AN819" s="41"/>
      <c r="AO819" s="41"/>
      <c r="AP819" s="41"/>
      <c r="AQ819" s="41"/>
      <c r="AR819" s="41"/>
      <c r="AS819" s="41"/>
      <c r="AT819" s="41"/>
      <c r="AU819" s="41"/>
      <c r="AV819" s="41"/>
      <c r="AW819" s="41"/>
      <c r="AX819" s="41"/>
      <c r="AY819" s="41"/>
      <c r="AZ819" s="41"/>
      <c r="BA819" s="41"/>
      <c r="BB819" s="41"/>
      <c r="BC819" s="41"/>
      <c r="BD819" s="41"/>
      <c r="BE819" s="41"/>
    </row>
    <row r="820" spans="24:57">
      <c r="X820" s="41"/>
      <c r="Y820" s="41"/>
      <c r="Z820" s="41"/>
      <c r="AA820" s="41"/>
      <c r="AB820" s="41"/>
      <c r="AC820" s="41"/>
      <c r="AD820" s="41"/>
      <c r="AE820" s="41"/>
      <c r="AF820" s="41"/>
      <c r="AG820" s="41"/>
      <c r="AH820" s="41"/>
      <c r="AI820" s="41"/>
      <c r="AJ820" s="41"/>
      <c r="AK820" s="41"/>
      <c r="AL820" s="41"/>
      <c r="AM820" s="41"/>
      <c r="AN820" s="41"/>
      <c r="AO820" s="41"/>
      <c r="AP820" s="41"/>
      <c r="AQ820" s="41"/>
      <c r="AR820" s="41"/>
      <c r="AS820" s="41"/>
      <c r="AT820" s="41"/>
      <c r="AU820" s="41"/>
      <c r="AV820" s="41"/>
      <c r="AW820" s="41"/>
      <c r="AX820" s="41"/>
      <c r="AY820" s="41"/>
      <c r="AZ820" s="41"/>
      <c r="BA820" s="41"/>
      <c r="BB820" s="41"/>
      <c r="BC820" s="41"/>
      <c r="BD820" s="41"/>
      <c r="BE820" s="41"/>
    </row>
    <row r="821" spans="24:57">
      <c r="X821" s="41"/>
      <c r="Y821" s="41"/>
      <c r="Z821" s="41"/>
      <c r="AA821" s="41"/>
      <c r="AB821" s="41"/>
      <c r="AC821" s="41"/>
      <c r="AD821" s="41"/>
      <c r="AE821" s="41"/>
      <c r="AF821" s="41"/>
      <c r="AG821" s="41"/>
      <c r="AH821" s="41"/>
      <c r="AI821" s="41"/>
      <c r="AJ821" s="41"/>
      <c r="AK821" s="41"/>
      <c r="AL821" s="41"/>
      <c r="AM821" s="41"/>
      <c r="AN821" s="41"/>
      <c r="AO821" s="41"/>
      <c r="AP821" s="41"/>
      <c r="AQ821" s="41"/>
      <c r="AR821" s="41"/>
      <c r="AS821" s="41"/>
      <c r="AT821" s="41"/>
      <c r="AU821" s="41"/>
      <c r="AV821" s="41"/>
      <c r="AW821" s="41"/>
      <c r="AX821" s="41"/>
      <c r="AY821" s="41"/>
      <c r="AZ821" s="41"/>
      <c r="BA821" s="41"/>
      <c r="BB821" s="41"/>
      <c r="BC821" s="41"/>
      <c r="BD821" s="41"/>
      <c r="BE821" s="41"/>
    </row>
    <row r="822" spans="24:57">
      <c r="X822" s="40"/>
      <c r="Y822" s="40"/>
      <c r="Z822" s="40"/>
      <c r="AA822" s="40"/>
      <c r="AB822" s="41"/>
      <c r="AC822" s="41"/>
      <c r="AD822" s="41"/>
      <c r="AE822" s="41"/>
      <c r="AF822" s="41"/>
      <c r="AG822" s="41"/>
      <c r="AH822" s="41"/>
      <c r="AI822" s="41"/>
      <c r="AJ822" s="41"/>
      <c r="AK822" s="41"/>
      <c r="AL822" s="41"/>
      <c r="AM822" s="41"/>
      <c r="AN822" s="41"/>
      <c r="AO822" s="41"/>
      <c r="AP822" s="41"/>
      <c r="AQ822" s="41"/>
      <c r="AR822" s="41"/>
      <c r="AS822" s="41"/>
      <c r="AT822" s="41"/>
      <c r="AU822" s="41"/>
      <c r="AV822" s="41"/>
      <c r="AW822" s="41"/>
      <c r="AX822" s="41"/>
      <c r="AY822" s="41"/>
      <c r="AZ822" s="41"/>
      <c r="BA822" s="41"/>
      <c r="BB822" s="41"/>
      <c r="BC822" s="41"/>
      <c r="BD822" s="41"/>
      <c r="BE822" s="41"/>
    </row>
    <row r="823" spans="24:57">
      <c r="X823" s="40"/>
      <c r="Y823" s="40"/>
      <c r="Z823" s="40"/>
      <c r="AA823" s="40"/>
      <c r="AB823" s="41"/>
      <c r="AC823" s="41"/>
      <c r="AD823" s="41"/>
      <c r="AE823" s="41"/>
      <c r="AF823" s="41"/>
      <c r="AG823" s="41"/>
      <c r="AH823" s="41"/>
      <c r="AI823" s="41"/>
      <c r="AJ823" s="41"/>
      <c r="AK823" s="41"/>
      <c r="AL823" s="41"/>
      <c r="AM823" s="41"/>
      <c r="AN823" s="41"/>
      <c r="AO823" s="41"/>
      <c r="AP823" s="41"/>
      <c r="AQ823" s="41"/>
      <c r="AR823" s="41"/>
      <c r="AS823" s="41"/>
      <c r="AT823" s="41"/>
      <c r="AU823" s="41"/>
      <c r="AV823" s="41"/>
      <c r="AW823" s="41"/>
      <c r="AX823" s="41"/>
      <c r="AY823" s="41"/>
      <c r="AZ823" s="41"/>
      <c r="BA823" s="41"/>
      <c r="BB823" s="41"/>
      <c r="BC823" s="41"/>
      <c r="BD823" s="41"/>
      <c r="BE823" s="41"/>
    </row>
    <row r="824" spans="24:57">
      <c r="X824" s="41"/>
      <c r="Y824" s="41"/>
      <c r="Z824" s="41"/>
      <c r="AA824" s="41"/>
      <c r="AB824" s="41"/>
      <c r="AC824" s="41"/>
      <c r="AD824" s="41"/>
      <c r="AE824" s="41"/>
      <c r="AF824" s="41"/>
      <c r="AG824" s="41"/>
      <c r="AH824" s="41"/>
      <c r="AI824" s="41"/>
      <c r="AJ824" s="41"/>
      <c r="AK824" s="41"/>
      <c r="AL824" s="41"/>
      <c r="AM824" s="41"/>
      <c r="AN824" s="41"/>
      <c r="AO824" s="41"/>
      <c r="AP824" s="41"/>
      <c r="AQ824" s="41"/>
      <c r="AR824" s="41"/>
      <c r="AS824" s="41"/>
      <c r="AT824" s="41"/>
      <c r="AU824" s="41"/>
      <c r="AV824" s="41"/>
      <c r="AW824" s="41"/>
      <c r="AX824" s="41"/>
      <c r="AY824" s="41"/>
      <c r="AZ824" s="41"/>
      <c r="BA824" s="41"/>
      <c r="BB824" s="41"/>
      <c r="BC824" s="41"/>
      <c r="BD824" s="41"/>
      <c r="BE824" s="41"/>
    </row>
    <row r="825" spans="24:57">
      <c r="X825" s="41"/>
      <c r="Y825" s="41"/>
      <c r="Z825" s="41"/>
      <c r="AA825" s="41"/>
      <c r="AB825" s="41"/>
      <c r="AC825" s="41"/>
      <c r="AD825" s="41"/>
      <c r="AE825" s="41"/>
      <c r="AF825" s="41"/>
      <c r="AG825" s="41"/>
      <c r="AH825" s="41"/>
      <c r="AI825" s="41"/>
      <c r="AJ825" s="41"/>
      <c r="AK825" s="41"/>
      <c r="AL825" s="41"/>
      <c r="AM825" s="41"/>
      <c r="AN825" s="41"/>
      <c r="AO825" s="41"/>
      <c r="AP825" s="41"/>
      <c r="AQ825" s="41"/>
      <c r="AR825" s="41"/>
      <c r="AS825" s="41"/>
      <c r="AT825" s="41"/>
      <c r="AU825" s="41"/>
      <c r="AV825" s="41"/>
      <c r="AW825" s="41"/>
      <c r="AX825" s="41"/>
      <c r="AY825" s="41"/>
      <c r="AZ825" s="41"/>
      <c r="BA825" s="41"/>
      <c r="BB825" s="41"/>
      <c r="BC825" s="41"/>
      <c r="BD825" s="41"/>
      <c r="BE825" s="41"/>
    </row>
    <row r="826" spans="24:57">
      <c r="X826" s="41"/>
      <c r="Y826" s="41"/>
      <c r="Z826" s="41"/>
      <c r="AA826" s="41"/>
      <c r="AB826" s="41"/>
      <c r="AC826" s="41"/>
      <c r="AD826" s="41"/>
      <c r="AE826" s="41"/>
      <c r="AF826" s="41"/>
      <c r="AG826" s="41"/>
      <c r="AH826" s="41"/>
      <c r="AI826" s="41"/>
      <c r="AJ826" s="41"/>
      <c r="AK826" s="41"/>
      <c r="AL826" s="41"/>
      <c r="AM826" s="41"/>
      <c r="AN826" s="41"/>
      <c r="AO826" s="41"/>
      <c r="AP826" s="41"/>
      <c r="AQ826" s="41"/>
      <c r="AR826" s="41"/>
      <c r="AS826" s="41"/>
      <c r="AT826" s="41"/>
      <c r="AU826" s="41"/>
      <c r="AV826" s="41"/>
      <c r="AW826" s="41"/>
      <c r="AX826" s="41"/>
      <c r="AY826" s="41"/>
      <c r="AZ826" s="41"/>
      <c r="BA826" s="41"/>
      <c r="BB826" s="41"/>
      <c r="BC826" s="41"/>
      <c r="BD826" s="41"/>
      <c r="BE826" s="41"/>
    </row>
    <row r="827" spans="24:57">
      <c r="X827" s="41"/>
      <c r="Y827" s="41"/>
      <c r="Z827" s="41"/>
      <c r="AA827" s="41"/>
      <c r="AB827" s="41"/>
      <c r="AC827" s="41"/>
      <c r="AD827" s="41"/>
      <c r="AE827" s="41"/>
      <c r="AF827" s="41"/>
      <c r="AG827" s="41"/>
      <c r="AH827" s="41"/>
      <c r="AI827" s="41"/>
      <c r="AJ827" s="41"/>
      <c r="AK827" s="41"/>
      <c r="AL827" s="41"/>
      <c r="AM827" s="41"/>
      <c r="AN827" s="41"/>
      <c r="AO827" s="41"/>
      <c r="AP827" s="41"/>
      <c r="AQ827" s="41"/>
      <c r="AR827" s="41"/>
      <c r="AS827" s="41"/>
      <c r="AT827" s="41"/>
      <c r="AU827" s="41"/>
      <c r="AV827" s="41"/>
      <c r="AW827" s="41"/>
      <c r="AX827" s="41"/>
      <c r="AY827" s="41"/>
      <c r="AZ827" s="41"/>
      <c r="BA827" s="41"/>
      <c r="BB827" s="41"/>
      <c r="BC827" s="41"/>
      <c r="BD827" s="41"/>
      <c r="BE827" s="41"/>
    </row>
    <row r="828" spans="24:57">
      <c r="X828" s="41"/>
      <c r="Y828" s="41"/>
      <c r="Z828" s="41"/>
      <c r="AA828" s="41"/>
      <c r="AB828" s="41"/>
      <c r="AC828" s="41"/>
      <c r="AD828" s="41"/>
      <c r="AE828" s="41"/>
      <c r="AF828" s="41"/>
      <c r="AG828" s="41"/>
      <c r="AH828" s="41"/>
      <c r="AI828" s="41"/>
      <c r="AJ828" s="41"/>
      <c r="AK828" s="41"/>
      <c r="AL828" s="41"/>
      <c r="AM828" s="41"/>
      <c r="AN828" s="41"/>
      <c r="AO828" s="41"/>
      <c r="AP828" s="41"/>
      <c r="AQ828" s="41"/>
      <c r="AR828" s="41"/>
      <c r="AS828" s="41"/>
      <c r="AT828" s="41"/>
      <c r="AU828" s="41"/>
      <c r="AV828" s="41"/>
      <c r="AW828" s="41"/>
      <c r="AX828" s="41"/>
      <c r="AY828" s="41"/>
      <c r="AZ828" s="41"/>
      <c r="BA828" s="41"/>
      <c r="BB828" s="41"/>
      <c r="BC828" s="41"/>
      <c r="BD828" s="41"/>
      <c r="BE828" s="41"/>
    </row>
    <row r="829" spans="24:57">
      <c r="X829" s="41"/>
      <c r="Y829" s="41"/>
      <c r="Z829" s="41"/>
      <c r="AA829" s="41"/>
      <c r="AB829" s="41"/>
      <c r="AC829" s="41"/>
      <c r="AD829" s="41"/>
      <c r="AE829" s="41"/>
      <c r="AF829" s="41"/>
      <c r="AG829" s="41"/>
      <c r="AH829" s="41"/>
      <c r="AI829" s="41"/>
      <c r="AJ829" s="41"/>
      <c r="AK829" s="41"/>
      <c r="AL829" s="41"/>
      <c r="AM829" s="41"/>
      <c r="AN829" s="41"/>
      <c r="AO829" s="41"/>
      <c r="AP829" s="41"/>
      <c r="AQ829" s="41"/>
      <c r="AR829" s="41"/>
      <c r="AS829" s="41"/>
      <c r="AT829" s="41"/>
      <c r="AU829" s="41"/>
      <c r="AV829" s="41"/>
      <c r="AW829" s="41"/>
      <c r="AX829" s="41"/>
      <c r="AY829" s="41"/>
      <c r="AZ829" s="41"/>
      <c r="BA829" s="41"/>
      <c r="BB829" s="41"/>
      <c r="BC829" s="41"/>
      <c r="BD829" s="41"/>
      <c r="BE829" s="41"/>
    </row>
    <row r="830" spans="24:57">
      <c r="X830" s="41"/>
      <c r="Y830" s="41"/>
      <c r="Z830" s="41"/>
      <c r="AA830" s="41"/>
      <c r="AB830" s="41"/>
      <c r="AC830" s="41"/>
      <c r="AD830" s="41"/>
      <c r="AE830" s="41"/>
      <c r="AF830" s="41"/>
      <c r="AG830" s="41"/>
      <c r="AH830" s="41"/>
      <c r="AI830" s="41"/>
      <c r="AJ830" s="41"/>
      <c r="AK830" s="41"/>
      <c r="AL830" s="41"/>
      <c r="AM830" s="41"/>
      <c r="AN830" s="41"/>
      <c r="AO830" s="41"/>
      <c r="AP830" s="41"/>
      <c r="AQ830" s="41"/>
      <c r="AR830" s="41"/>
      <c r="AS830" s="41"/>
      <c r="AT830" s="41"/>
      <c r="AU830" s="41"/>
      <c r="AV830" s="41"/>
      <c r="AW830" s="41"/>
      <c r="AX830" s="41"/>
      <c r="AY830" s="41"/>
      <c r="AZ830" s="41"/>
      <c r="BA830" s="41"/>
      <c r="BB830" s="41"/>
      <c r="BC830" s="41"/>
      <c r="BD830" s="41"/>
      <c r="BE830" s="41"/>
    </row>
    <row r="831" spans="24:57">
      <c r="X831" s="41"/>
      <c r="Y831" s="41"/>
      <c r="Z831" s="41"/>
      <c r="AA831" s="41"/>
      <c r="AB831" s="41"/>
      <c r="AC831" s="41"/>
      <c r="AD831" s="41"/>
      <c r="AE831" s="41"/>
      <c r="AF831" s="41"/>
      <c r="AG831" s="41"/>
      <c r="AH831" s="41"/>
      <c r="AI831" s="41"/>
      <c r="AJ831" s="41"/>
      <c r="AK831" s="41"/>
      <c r="AL831" s="41"/>
      <c r="AM831" s="41"/>
      <c r="AN831" s="41"/>
      <c r="AO831" s="41"/>
      <c r="AP831" s="41"/>
      <c r="AQ831" s="41"/>
      <c r="AR831" s="41"/>
      <c r="AS831" s="41"/>
      <c r="AT831" s="41"/>
      <c r="AU831" s="41"/>
      <c r="AV831" s="41"/>
      <c r="AW831" s="41"/>
      <c r="AX831" s="41"/>
      <c r="AY831" s="41"/>
      <c r="AZ831" s="41"/>
      <c r="BA831" s="41"/>
      <c r="BB831" s="41"/>
      <c r="BC831" s="41"/>
      <c r="BD831" s="41"/>
      <c r="BE831" s="41"/>
    </row>
    <row r="832" spans="24:57">
      <c r="X832" s="137"/>
      <c r="Y832" s="137"/>
      <c r="Z832" s="13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row>
    <row r="833" spans="24:57">
      <c r="X833" s="40"/>
      <c r="Y833" s="40"/>
      <c r="Z833" s="40"/>
      <c r="AA833" s="40"/>
      <c r="AB833" s="41"/>
      <c r="AC833" s="41"/>
      <c r="AD833" s="41"/>
      <c r="AE833" s="41"/>
      <c r="AF833" s="41"/>
      <c r="AG833" s="41"/>
      <c r="AH833" s="41"/>
      <c r="AI833" s="41"/>
      <c r="AJ833" s="41"/>
      <c r="AK833" s="41"/>
      <c r="AL833" s="41"/>
      <c r="AM833" s="41"/>
      <c r="AN833" s="41"/>
      <c r="AO833" s="41"/>
      <c r="AP833" s="41"/>
      <c r="AQ833" s="41"/>
      <c r="AR833" s="41"/>
      <c r="AS833" s="41"/>
      <c r="AT833" s="41"/>
      <c r="AU833" s="41"/>
      <c r="AV833" s="41"/>
      <c r="AW833" s="41"/>
      <c r="AX833" s="41"/>
      <c r="AY833" s="41"/>
      <c r="AZ833" s="41"/>
      <c r="BA833" s="41"/>
      <c r="BB833" s="41"/>
      <c r="BC833" s="41"/>
      <c r="BD833" s="41"/>
      <c r="BE833" s="41"/>
    </row>
    <row r="834" spans="24:57">
      <c r="X834" s="40"/>
      <c r="Y834" s="40"/>
      <c r="Z834" s="40"/>
      <c r="AA834" s="40"/>
      <c r="AB834" s="41"/>
      <c r="AC834" s="41"/>
      <c r="AD834" s="41"/>
      <c r="AE834" s="41"/>
      <c r="AF834" s="41"/>
      <c r="AG834" s="41"/>
      <c r="AH834" s="41"/>
      <c r="AI834" s="41"/>
      <c r="AJ834" s="41"/>
      <c r="AK834" s="41"/>
      <c r="AL834" s="41"/>
      <c r="AM834" s="41"/>
      <c r="AN834" s="41"/>
      <c r="AO834" s="41"/>
      <c r="AP834" s="41"/>
      <c r="AQ834" s="41"/>
      <c r="AR834" s="41"/>
      <c r="AS834" s="41"/>
      <c r="AT834" s="41"/>
      <c r="AU834" s="41"/>
      <c r="AV834" s="41"/>
      <c r="AW834" s="41"/>
      <c r="AX834" s="41"/>
      <c r="AY834" s="41"/>
      <c r="AZ834" s="41"/>
      <c r="BA834" s="41"/>
      <c r="BB834" s="41"/>
      <c r="BC834" s="41"/>
      <c r="BD834" s="41"/>
      <c r="BE834" s="41"/>
    </row>
    <row r="835" spans="24:57">
      <c r="X835" s="41"/>
      <c r="Y835" s="41"/>
      <c r="Z835" s="41"/>
      <c r="AA835" s="41"/>
      <c r="AB835" s="41"/>
      <c r="AC835" s="41"/>
      <c r="AD835" s="41"/>
      <c r="AE835" s="41"/>
      <c r="AF835" s="41"/>
      <c r="AG835" s="41"/>
      <c r="AH835" s="41"/>
      <c r="AI835" s="41"/>
      <c r="AJ835" s="41"/>
      <c r="AK835" s="41"/>
      <c r="AL835" s="41"/>
      <c r="AM835" s="41"/>
      <c r="AN835" s="41"/>
      <c r="AO835" s="41"/>
      <c r="AP835" s="41"/>
      <c r="AQ835" s="41"/>
      <c r="AR835" s="41"/>
      <c r="AS835" s="41"/>
      <c r="AT835" s="41"/>
      <c r="AU835" s="41"/>
      <c r="AV835" s="41"/>
      <c r="AW835" s="41"/>
      <c r="AX835" s="41"/>
      <c r="AY835" s="41"/>
      <c r="AZ835" s="41"/>
      <c r="BA835" s="41"/>
      <c r="BB835" s="41"/>
      <c r="BC835" s="41"/>
      <c r="BD835" s="41"/>
      <c r="BE835" s="41"/>
    </row>
    <row r="836" spans="24:57">
      <c r="X836" s="41"/>
      <c r="Y836" s="41"/>
      <c r="Z836" s="41"/>
      <c r="AA836" s="41"/>
      <c r="AB836" s="41"/>
      <c r="AC836" s="41"/>
      <c r="AD836" s="41"/>
      <c r="AE836" s="41"/>
      <c r="AF836" s="41"/>
      <c r="AG836" s="41"/>
      <c r="AH836" s="41"/>
      <c r="AI836" s="41"/>
      <c r="AJ836" s="41"/>
      <c r="AK836" s="41"/>
      <c r="AL836" s="41"/>
      <c r="AM836" s="41"/>
      <c r="AN836" s="41"/>
      <c r="AO836" s="41"/>
      <c r="AP836" s="41"/>
      <c r="AQ836" s="41"/>
      <c r="AR836" s="41"/>
      <c r="AS836" s="41"/>
      <c r="AT836" s="41"/>
      <c r="AU836" s="41"/>
      <c r="AV836" s="41"/>
      <c r="AW836" s="41"/>
      <c r="AX836" s="41"/>
      <c r="AY836" s="41"/>
      <c r="AZ836" s="41"/>
      <c r="BA836" s="41"/>
      <c r="BB836" s="41"/>
      <c r="BC836" s="41"/>
      <c r="BD836" s="41"/>
      <c r="BE836" s="41"/>
    </row>
    <row r="837" spans="24:57">
      <c r="X837" s="41"/>
      <c r="Y837" s="41"/>
      <c r="Z837" s="41"/>
      <c r="AA837" s="41"/>
      <c r="AB837" s="41"/>
      <c r="AC837" s="41"/>
      <c r="AD837" s="41"/>
      <c r="AE837" s="41"/>
      <c r="AF837" s="41"/>
      <c r="AG837" s="41"/>
      <c r="AH837" s="41"/>
      <c r="AI837" s="41"/>
      <c r="AJ837" s="41"/>
      <c r="AK837" s="41"/>
      <c r="AL837" s="41"/>
      <c r="AM837" s="41"/>
      <c r="AN837" s="41"/>
      <c r="AO837" s="41"/>
      <c r="AP837" s="41"/>
      <c r="AQ837" s="41"/>
      <c r="AR837" s="41"/>
      <c r="AS837" s="41"/>
      <c r="AT837" s="41"/>
      <c r="AU837" s="41"/>
      <c r="AV837" s="41"/>
      <c r="AW837" s="41"/>
      <c r="AX837" s="41"/>
      <c r="AY837" s="41"/>
      <c r="AZ837" s="41"/>
      <c r="BA837" s="41"/>
      <c r="BB837" s="41"/>
      <c r="BC837" s="41"/>
      <c r="BD837" s="41"/>
      <c r="BE837" s="41"/>
    </row>
    <row r="838" spans="24:57">
      <c r="X838" s="41"/>
      <c r="Y838" s="41"/>
      <c r="Z838" s="41"/>
      <c r="AA838" s="41"/>
      <c r="AB838" s="41"/>
      <c r="AC838" s="41"/>
      <c r="AD838" s="41"/>
      <c r="AE838" s="41"/>
      <c r="AF838" s="41"/>
      <c r="AG838" s="41"/>
      <c r="AH838" s="41"/>
      <c r="AI838" s="41"/>
      <c r="AJ838" s="41"/>
      <c r="AK838" s="41"/>
      <c r="AL838" s="41"/>
      <c r="AM838" s="41"/>
      <c r="AN838" s="41"/>
      <c r="AO838" s="41"/>
      <c r="AP838" s="41"/>
      <c r="AQ838" s="41"/>
      <c r="AR838" s="41"/>
      <c r="AS838" s="41"/>
      <c r="AT838" s="41"/>
      <c r="AU838" s="41"/>
      <c r="AV838" s="41"/>
      <c r="AW838" s="41"/>
      <c r="AX838" s="41"/>
      <c r="AY838" s="41"/>
      <c r="AZ838" s="41"/>
      <c r="BA838" s="41"/>
      <c r="BB838" s="41"/>
      <c r="BC838" s="41"/>
      <c r="BD838" s="41"/>
      <c r="BE838" s="41"/>
    </row>
    <row r="839" spans="24:57">
      <c r="X839" s="41"/>
      <c r="Y839" s="41"/>
      <c r="Z839" s="41"/>
      <c r="AA839" s="41"/>
      <c r="AB839" s="41"/>
      <c r="AC839" s="41"/>
      <c r="AD839" s="41"/>
      <c r="AE839" s="41"/>
      <c r="AF839" s="41"/>
      <c r="AG839" s="41"/>
      <c r="AH839" s="41"/>
      <c r="AI839" s="41"/>
      <c r="AJ839" s="41"/>
      <c r="AK839" s="41"/>
      <c r="AL839" s="41"/>
      <c r="AM839" s="41"/>
      <c r="AN839" s="41"/>
      <c r="AO839" s="41"/>
      <c r="AP839" s="41"/>
      <c r="AQ839" s="41"/>
      <c r="AR839" s="41"/>
      <c r="AS839" s="41"/>
      <c r="AT839" s="41"/>
      <c r="AU839" s="41"/>
      <c r="AV839" s="41"/>
      <c r="AW839" s="41"/>
      <c r="AX839" s="41"/>
      <c r="AY839" s="41"/>
      <c r="AZ839" s="41"/>
      <c r="BA839" s="41"/>
      <c r="BB839" s="41"/>
      <c r="BC839" s="41"/>
      <c r="BD839" s="41"/>
      <c r="BE839" s="41"/>
    </row>
    <row r="840" spans="24:57">
      <c r="X840" s="41"/>
      <c r="Y840" s="41"/>
      <c r="Z840" s="41"/>
      <c r="AA840" s="41"/>
      <c r="AB840" s="41"/>
      <c r="AC840" s="41"/>
      <c r="AD840" s="41"/>
      <c r="AE840" s="41"/>
      <c r="AF840" s="41"/>
      <c r="AG840" s="41"/>
      <c r="AH840" s="41"/>
      <c r="AI840" s="41"/>
      <c r="AJ840" s="41"/>
      <c r="AK840" s="41"/>
      <c r="AL840" s="41"/>
      <c r="AM840" s="41"/>
      <c r="AN840" s="41"/>
      <c r="AO840" s="41"/>
      <c r="AP840" s="41"/>
      <c r="AQ840" s="41"/>
      <c r="AR840" s="41"/>
      <c r="AS840" s="41"/>
      <c r="AT840" s="41"/>
      <c r="AU840" s="41"/>
      <c r="AV840" s="41"/>
      <c r="AW840" s="41"/>
      <c r="AX840" s="41"/>
      <c r="AY840" s="41"/>
      <c r="AZ840" s="41"/>
      <c r="BA840" s="41"/>
      <c r="BB840" s="41"/>
      <c r="BC840" s="41"/>
      <c r="BD840" s="41"/>
      <c r="BE840" s="41"/>
    </row>
    <row r="841" spans="24:57">
      <c r="X841" s="41"/>
      <c r="Y841" s="41"/>
      <c r="Z841" s="41"/>
      <c r="AA841" s="41"/>
      <c r="AB841" s="41"/>
      <c r="AC841" s="41"/>
      <c r="AD841" s="41"/>
      <c r="AE841" s="41"/>
      <c r="AF841" s="41"/>
      <c r="AG841" s="41"/>
      <c r="AH841" s="41"/>
      <c r="AI841" s="41"/>
      <c r="AJ841" s="41"/>
      <c r="AK841" s="41"/>
      <c r="AL841" s="41"/>
      <c r="AM841" s="41"/>
      <c r="AN841" s="41"/>
      <c r="AO841" s="41"/>
      <c r="AP841" s="41"/>
      <c r="AQ841" s="41"/>
      <c r="AR841" s="41"/>
      <c r="AS841" s="41"/>
      <c r="AT841" s="41"/>
      <c r="AU841" s="41"/>
      <c r="AV841" s="41"/>
      <c r="AW841" s="41"/>
      <c r="AX841" s="41"/>
      <c r="AY841" s="41"/>
      <c r="AZ841" s="41"/>
      <c r="BA841" s="41"/>
      <c r="BB841" s="41"/>
      <c r="BC841" s="41"/>
      <c r="BD841" s="41"/>
      <c r="BE841" s="41"/>
    </row>
    <row r="842" spans="24:57">
      <c r="X842" s="41"/>
      <c r="Y842" s="41"/>
      <c r="Z842" s="41"/>
      <c r="AA842" s="41"/>
      <c r="AB842" s="41"/>
      <c r="AC842" s="41"/>
      <c r="AD842" s="41"/>
      <c r="AE842" s="41"/>
      <c r="AF842" s="41"/>
      <c r="AG842" s="41"/>
      <c r="AH842" s="41"/>
      <c r="AI842" s="41"/>
      <c r="AJ842" s="41"/>
      <c r="AK842" s="41"/>
      <c r="AL842" s="41"/>
      <c r="AM842" s="41"/>
      <c r="AN842" s="41"/>
      <c r="AO842" s="41"/>
      <c r="AP842" s="41"/>
      <c r="AQ842" s="41"/>
      <c r="AR842" s="41"/>
      <c r="AS842" s="41"/>
      <c r="AT842" s="41"/>
      <c r="AU842" s="41"/>
      <c r="AV842" s="41"/>
      <c r="AW842" s="41"/>
      <c r="AX842" s="41"/>
      <c r="AY842" s="41"/>
      <c r="AZ842" s="41"/>
      <c r="BA842" s="41"/>
      <c r="BB842" s="41"/>
      <c r="BC842" s="41"/>
      <c r="BD842" s="41"/>
      <c r="BE842" s="41"/>
    </row>
    <row r="843" spans="24:57">
      <c r="X843" s="40"/>
      <c r="Y843" s="40"/>
      <c r="Z843" s="40"/>
      <c r="AA843" s="40"/>
      <c r="AB843" s="41"/>
      <c r="AC843" s="41"/>
      <c r="AD843" s="41"/>
      <c r="AE843" s="41"/>
      <c r="AF843" s="41"/>
      <c r="AG843" s="41"/>
      <c r="AH843" s="41"/>
      <c r="AI843" s="41"/>
      <c r="AJ843" s="41"/>
      <c r="AK843" s="41"/>
      <c r="AL843" s="41"/>
      <c r="AM843" s="41"/>
      <c r="AN843" s="41"/>
      <c r="AO843" s="41"/>
      <c r="AP843" s="41"/>
      <c r="AQ843" s="41"/>
      <c r="AR843" s="41"/>
      <c r="AS843" s="41"/>
      <c r="AT843" s="41"/>
      <c r="AU843" s="41"/>
      <c r="AV843" s="41"/>
      <c r="AW843" s="41"/>
      <c r="AX843" s="41"/>
      <c r="AY843" s="41"/>
      <c r="AZ843" s="41"/>
      <c r="BA843" s="41"/>
      <c r="BB843" s="41"/>
      <c r="BC843" s="41"/>
      <c r="BD843" s="41"/>
      <c r="BE843" s="41"/>
    </row>
    <row r="844" spans="24:57">
      <c r="X844" s="41"/>
      <c r="Y844" s="41"/>
      <c r="Z844" s="41"/>
      <c r="AA844" s="41"/>
      <c r="AB844" s="41"/>
      <c r="AC844" s="41"/>
      <c r="AD844" s="41"/>
      <c r="AE844" s="41"/>
      <c r="AF844" s="41"/>
      <c r="AG844" s="41"/>
      <c r="AH844" s="41"/>
      <c r="AI844" s="41"/>
      <c r="AJ844" s="41"/>
      <c r="AK844" s="41"/>
      <c r="AL844" s="41"/>
      <c r="AM844" s="41"/>
      <c r="AN844" s="41"/>
      <c r="AO844" s="41"/>
      <c r="AP844" s="41"/>
      <c r="AQ844" s="41"/>
      <c r="AR844" s="41"/>
      <c r="AS844" s="41"/>
      <c r="AT844" s="41"/>
      <c r="AU844" s="41"/>
      <c r="AV844" s="41"/>
      <c r="AW844" s="41"/>
      <c r="AX844" s="41"/>
      <c r="AY844" s="41"/>
      <c r="AZ844" s="41"/>
      <c r="BA844" s="41"/>
      <c r="BB844" s="41"/>
      <c r="BC844" s="41"/>
      <c r="BD844" s="41"/>
      <c r="BE844" s="41"/>
    </row>
    <row r="845" spans="24:57">
      <c r="X845" s="41"/>
      <c r="Y845" s="41"/>
      <c r="Z845" s="41"/>
      <c r="AA845" s="41"/>
      <c r="AB845" s="41"/>
      <c r="AC845" s="41"/>
      <c r="AD845" s="41"/>
      <c r="AE845" s="41"/>
      <c r="AF845" s="41"/>
      <c r="AG845" s="41"/>
      <c r="AH845" s="41"/>
      <c r="AI845" s="41"/>
      <c r="AJ845" s="41"/>
      <c r="AK845" s="41"/>
      <c r="AL845" s="41"/>
      <c r="AM845" s="41"/>
      <c r="AN845" s="41"/>
      <c r="AO845" s="41"/>
      <c r="AP845" s="41"/>
      <c r="AQ845" s="41"/>
      <c r="AR845" s="41"/>
      <c r="AS845" s="41"/>
      <c r="AT845" s="41"/>
      <c r="AU845" s="41"/>
      <c r="AV845" s="41"/>
      <c r="AW845" s="41"/>
      <c r="AX845" s="41"/>
      <c r="AY845" s="41"/>
      <c r="AZ845" s="41"/>
      <c r="BA845" s="41"/>
      <c r="BB845" s="41"/>
      <c r="BC845" s="41"/>
      <c r="BD845" s="41"/>
      <c r="BE845" s="41"/>
    </row>
    <row r="846" spans="24:57">
      <c r="X846" s="41"/>
      <c r="Y846" s="41"/>
      <c r="Z846" s="41"/>
      <c r="AA846" s="41"/>
      <c r="AB846" s="41"/>
      <c r="AC846" s="41"/>
      <c r="AD846" s="41"/>
      <c r="AE846" s="41"/>
      <c r="AF846" s="41"/>
      <c r="AG846" s="41"/>
      <c r="AH846" s="41"/>
      <c r="AI846" s="41"/>
      <c r="AJ846" s="41"/>
      <c r="AK846" s="41"/>
      <c r="AL846" s="41"/>
      <c r="AM846" s="41"/>
      <c r="AN846" s="41"/>
      <c r="AO846" s="41"/>
      <c r="AP846" s="41"/>
      <c r="AQ846" s="41"/>
      <c r="AR846" s="41"/>
      <c r="AS846" s="41"/>
      <c r="AT846" s="41"/>
      <c r="AU846" s="41"/>
      <c r="AV846" s="41"/>
      <c r="AW846" s="41"/>
      <c r="AX846" s="41"/>
      <c r="AY846" s="41"/>
      <c r="AZ846" s="41"/>
      <c r="BA846" s="41"/>
      <c r="BB846" s="41"/>
      <c r="BC846" s="41"/>
      <c r="BD846" s="41"/>
      <c r="BE846" s="41"/>
    </row>
    <row r="847" spans="24:57">
      <c r="X847" s="41"/>
      <c r="Y847" s="41"/>
      <c r="Z847" s="41"/>
      <c r="AA847" s="41"/>
      <c r="AB847" s="41"/>
      <c r="AC847" s="41"/>
      <c r="AD847" s="41"/>
      <c r="AE847" s="41"/>
      <c r="AF847" s="41"/>
      <c r="AG847" s="41"/>
      <c r="AH847" s="41"/>
      <c r="AI847" s="41"/>
      <c r="AJ847" s="41"/>
      <c r="AK847" s="41"/>
      <c r="AL847" s="41"/>
      <c r="AM847" s="41"/>
      <c r="AN847" s="41"/>
      <c r="AO847" s="41"/>
      <c r="AP847" s="41"/>
      <c r="AQ847" s="41"/>
      <c r="AR847" s="41"/>
      <c r="AS847" s="41"/>
      <c r="AT847" s="41"/>
      <c r="AU847" s="41"/>
      <c r="AV847" s="41"/>
      <c r="AW847" s="41"/>
      <c r="AX847" s="41"/>
      <c r="AY847" s="41"/>
      <c r="AZ847" s="41"/>
      <c r="BA847" s="41"/>
      <c r="BB847" s="41"/>
      <c r="BC847" s="41"/>
      <c r="BD847" s="41"/>
      <c r="BE847" s="41"/>
    </row>
    <row r="848" spans="24:57">
      <c r="X848" s="41"/>
      <c r="Y848" s="41"/>
      <c r="Z848" s="41"/>
      <c r="AA848" s="41"/>
      <c r="AB848" s="41"/>
      <c r="AC848" s="41"/>
      <c r="AD848" s="41"/>
      <c r="AE848" s="41"/>
      <c r="AF848" s="41"/>
      <c r="AG848" s="41"/>
      <c r="AH848" s="41"/>
      <c r="AI848" s="41"/>
      <c r="AJ848" s="41"/>
      <c r="AK848" s="41"/>
      <c r="AL848" s="41"/>
      <c r="AM848" s="41"/>
      <c r="AN848" s="41"/>
      <c r="AO848" s="41"/>
      <c r="AP848" s="41"/>
      <c r="AQ848" s="41"/>
      <c r="AR848" s="41"/>
      <c r="AS848" s="41"/>
      <c r="AT848" s="41"/>
      <c r="AU848" s="41"/>
      <c r="AV848" s="41"/>
      <c r="AW848" s="41"/>
      <c r="AX848" s="41"/>
      <c r="AY848" s="41"/>
      <c r="AZ848" s="41"/>
      <c r="BA848" s="41"/>
      <c r="BB848" s="41"/>
      <c r="BC848" s="41"/>
      <c r="BD848" s="41"/>
      <c r="BE848" s="41"/>
    </row>
    <row r="849" spans="24:57">
      <c r="X849" s="41"/>
      <c r="Y849" s="41"/>
      <c r="Z849" s="41"/>
      <c r="AA849" s="41"/>
      <c r="AB849" s="41"/>
      <c r="AC849" s="41"/>
      <c r="AD849" s="41"/>
      <c r="AE849" s="41"/>
      <c r="AF849" s="41"/>
      <c r="AG849" s="41"/>
      <c r="AH849" s="41"/>
      <c r="AI849" s="41"/>
      <c r="AJ849" s="41"/>
      <c r="AK849" s="41"/>
      <c r="AL849" s="41"/>
      <c r="AM849" s="41"/>
      <c r="AN849" s="41"/>
      <c r="AO849" s="41"/>
      <c r="AP849" s="41"/>
      <c r="AQ849" s="41"/>
      <c r="AR849" s="41"/>
      <c r="AS849" s="41"/>
      <c r="AT849" s="41"/>
      <c r="AU849" s="41"/>
      <c r="AV849" s="41"/>
      <c r="AW849" s="41"/>
      <c r="AX849" s="41"/>
      <c r="AY849" s="41"/>
      <c r="AZ849" s="41"/>
      <c r="BA849" s="41"/>
      <c r="BB849" s="41"/>
      <c r="BC849" s="41"/>
      <c r="BD849" s="41"/>
      <c r="BE849" s="41"/>
    </row>
    <row r="850" spans="24:57">
      <c r="X850" s="41"/>
      <c r="Y850" s="41"/>
      <c r="Z850" s="41"/>
      <c r="AA850" s="41"/>
      <c r="AB850" s="41"/>
      <c r="AC850" s="41"/>
      <c r="AD850" s="41"/>
      <c r="AE850" s="41"/>
      <c r="AF850" s="41"/>
      <c r="AG850" s="41"/>
      <c r="AH850" s="41"/>
      <c r="AI850" s="41"/>
      <c r="AJ850" s="41"/>
      <c r="AK850" s="41"/>
      <c r="AL850" s="41"/>
      <c r="AM850" s="41"/>
      <c r="AN850" s="41"/>
      <c r="AO850" s="41"/>
      <c r="AP850" s="41"/>
      <c r="AQ850" s="41"/>
      <c r="AR850" s="41"/>
      <c r="AS850" s="41"/>
      <c r="AT850" s="41"/>
      <c r="AU850" s="41"/>
      <c r="AV850" s="41"/>
      <c r="AW850" s="41"/>
      <c r="AX850" s="41"/>
      <c r="AY850" s="41"/>
      <c r="AZ850" s="41"/>
      <c r="BA850" s="41"/>
      <c r="BB850" s="41"/>
      <c r="BC850" s="41"/>
      <c r="BD850" s="41"/>
      <c r="BE850" s="41"/>
    </row>
    <row r="851" spans="24:57">
      <c r="X851" s="41"/>
      <c r="Y851" s="41"/>
      <c r="Z851" s="41"/>
      <c r="AA851" s="41"/>
      <c r="AB851" s="41"/>
      <c r="AC851" s="41"/>
      <c r="AD851" s="41"/>
      <c r="AE851" s="41"/>
      <c r="AF851" s="41"/>
      <c r="AG851" s="41"/>
      <c r="AH851" s="41"/>
      <c r="AI851" s="41"/>
      <c r="AJ851" s="41"/>
      <c r="AK851" s="41"/>
      <c r="AL851" s="41"/>
      <c r="AM851" s="41"/>
      <c r="AN851" s="41"/>
      <c r="AO851" s="41"/>
      <c r="AP851" s="41"/>
      <c r="AQ851" s="41"/>
      <c r="AR851" s="41"/>
      <c r="AS851" s="41"/>
      <c r="AT851" s="41"/>
      <c r="AU851" s="41"/>
      <c r="AV851" s="41"/>
      <c r="AW851" s="41"/>
      <c r="AX851" s="41"/>
      <c r="AY851" s="41"/>
      <c r="AZ851" s="41"/>
      <c r="BA851" s="41"/>
      <c r="BB851" s="41"/>
      <c r="BC851" s="41"/>
      <c r="BD851" s="41"/>
      <c r="BE851" s="41"/>
    </row>
    <row r="852" spans="24:57">
      <c r="X852" s="40"/>
      <c r="Y852" s="40"/>
      <c r="Z852" s="40"/>
      <c r="AA852" s="40"/>
      <c r="AB852" s="41"/>
      <c r="AC852" s="41"/>
      <c r="AD852" s="41"/>
      <c r="AE852" s="41"/>
      <c r="AF852" s="41"/>
      <c r="AG852" s="41"/>
      <c r="AH852" s="41"/>
      <c r="AI852" s="41"/>
      <c r="AJ852" s="41"/>
      <c r="AK852" s="41"/>
      <c r="AL852" s="41"/>
      <c r="AM852" s="41"/>
      <c r="AN852" s="41"/>
      <c r="AO852" s="41"/>
      <c r="AP852" s="41"/>
      <c r="AQ852" s="41"/>
      <c r="AR852" s="41"/>
      <c r="AS852" s="41"/>
      <c r="AT852" s="41"/>
      <c r="AU852" s="41"/>
      <c r="AV852" s="41"/>
      <c r="AW852" s="41"/>
      <c r="AX852" s="41"/>
      <c r="AY852" s="41"/>
      <c r="AZ852" s="41"/>
      <c r="BA852" s="41"/>
      <c r="BB852" s="41"/>
      <c r="BC852" s="41"/>
      <c r="BD852" s="41"/>
      <c r="BE852" s="41"/>
    </row>
    <row r="853" spans="24:57">
      <c r="X853" s="41"/>
      <c r="Y853" s="41"/>
      <c r="Z853" s="41"/>
      <c r="AA853" s="41"/>
      <c r="AB853" s="41"/>
      <c r="AC853" s="41"/>
      <c r="AD853" s="41"/>
      <c r="AE853" s="41"/>
      <c r="AF853" s="41"/>
      <c r="AG853" s="41"/>
      <c r="AH853" s="41"/>
      <c r="AI853" s="41"/>
      <c r="AJ853" s="41"/>
      <c r="AK853" s="41"/>
      <c r="AL853" s="41"/>
      <c r="AM853" s="41"/>
      <c r="AN853" s="41"/>
      <c r="AO853" s="41"/>
      <c r="AP853" s="41"/>
      <c r="AQ853" s="41"/>
      <c r="AR853" s="41"/>
      <c r="AS853" s="41"/>
      <c r="AT853" s="41"/>
      <c r="AU853" s="41"/>
      <c r="AV853" s="41"/>
      <c r="AW853" s="41"/>
      <c r="AX853" s="41"/>
      <c r="AY853" s="41"/>
      <c r="AZ853" s="41"/>
      <c r="BA853" s="41"/>
      <c r="BB853" s="41"/>
      <c r="BC853" s="41"/>
      <c r="BD853" s="41"/>
      <c r="BE853" s="41"/>
    </row>
    <row r="854" spans="24:57">
      <c r="X854" s="41"/>
      <c r="Y854" s="41"/>
      <c r="Z854" s="41"/>
      <c r="AA854" s="41"/>
      <c r="AB854" s="41"/>
      <c r="AC854" s="41"/>
      <c r="AD854" s="41"/>
      <c r="AE854" s="41"/>
      <c r="AF854" s="41"/>
      <c r="AG854" s="41"/>
      <c r="AH854" s="41"/>
      <c r="AI854" s="41"/>
      <c r="AJ854" s="41"/>
      <c r="AK854" s="41"/>
      <c r="AL854" s="41"/>
      <c r="AM854" s="41"/>
      <c r="AN854" s="41"/>
      <c r="AO854" s="41"/>
      <c r="AP854" s="41"/>
      <c r="AQ854" s="41"/>
      <c r="AR854" s="41"/>
      <c r="AS854" s="41"/>
      <c r="AT854" s="41"/>
      <c r="AU854" s="41"/>
      <c r="AV854" s="41"/>
      <c r="AW854" s="41"/>
      <c r="AX854" s="41"/>
      <c r="AY854" s="41"/>
      <c r="AZ854" s="41"/>
      <c r="BA854" s="41"/>
      <c r="BB854" s="41"/>
      <c r="BC854" s="41"/>
      <c r="BD854" s="41"/>
      <c r="BE854" s="41"/>
    </row>
    <row r="855" spans="24:57">
      <c r="X855" s="41"/>
      <c r="Y855" s="41"/>
      <c r="Z855" s="41"/>
      <c r="AA855" s="41"/>
      <c r="AB855" s="41"/>
      <c r="AC855" s="41"/>
      <c r="AD855" s="41"/>
      <c r="AE855" s="41"/>
      <c r="AF855" s="41"/>
      <c r="AG855" s="41"/>
      <c r="AH855" s="41"/>
      <c r="AI855" s="41"/>
      <c r="AJ855" s="41"/>
      <c r="AK855" s="41"/>
      <c r="AL855" s="41"/>
      <c r="AM855" s="41"/>
      <c r="AN855" s="41"/>
      <c r="AO855" s="41"/>
      <c r="AP855" s="41"/>
      <c r="AQ855" s="41"/>
      <c r="AR855" s="41"/>
      <c r="AS855" s="41"/>
      <c r="AT855" s="41"/>
      <c r="AU855" s="41"/>
      <c r="AV855" s="41"/>
      <c r="AW855" s="41"/>
      <c r="AX855" s="41"/>
      <c r="AY855" s="41"/>
      <c r="AZ855" s="41"/>
      <c r="BA855" s="41"/>
      <c r="BB855" s="41"/>
      <c r="BC855" s="41"/>
      <c r="BD855" s="41"/>
      <c r="BE855" s="41"/>
    </row>
    <row r="856" spans="24:57">
      <c r="X856" s="41"/>
      <c r="Y856" s="41"/>
      <c r="Z856" s="41"/>
      <c r="AA856" s="41"/>
      <c r="AB856" s="41"/>
      <c r="AC856" s="41"/>
      <c r="AD856" s="41"/>
      <c r="AE856" s="41"/>
      <c r="AF856" s="41"/>
      <c r="AG856" s="41"/>
      <c r="AH856" s="41"/>
      <c r="AI856" s="41"/>
      <c r="AJ856" s="41"/>
      <c r="AK856" s="41"/>
      <c r="AL856" s="41"/>
      <c r="AM856" s="41"/>
      <c r="AN856" s="41"/>
      <c r="AO856" s="41"/>
      <c r="AP856" s="41"/>
      <c r="AQ856" s="41"/>
      <c r="AR856" s="41"/>
      <c r="AS856" s="41"/>
      <c r="AT856" s="41"/>
      <c r="AU856" s="41"/>
      <c r="AV856" s="41"/>
      <c r="AW856" s="41"/>
      <c r="AX856" s="41"/>
      <c r="AY856" s="41"/>
      <c r="AZ856" s="41"/>
      <c r="BA856" s="41"/>
      <c r="BB856" s="41"/>
      <c r="BC856" s="41"/>
      <c r="BD856" s="41"/>
      <c r="BE856" s="41"/>
    </row>
    <row r="857" spans="24:57">
      <c r="X857" s="41"/>
      <c r="Y857" s="41"/>
      <c r="Z857" s="41"/>
      <c r="AA857" s="41"/>
      <c r="AB857" s="41"/>
      <c r="AC857" s="41"/>
      <c r="AD857" s="41"/>
      <c r="AE857" s="41"/>
      <c r="AF857" s="41"/>
      <c r="AG857" s="41"/>
      <c r="AH857" s="41"/>
      <c r="AI857" s="41"/>
      <c r="AJ857" s="41"/>
      <c r="AK857" s="41"/>
      <c r="AL857" s="41"/>
      <c r="AM857" s="41"/>
      <c r="AN857" s="41"/>
      <c r="AO857" s="41"/>
      <c r="AP857" s="41"/>
      <c r="AQ857" s="41"/>
      <c r="AR857" s="41"/>
      <c r="AS857" s="41"/>
      <c r="AT857" s="41"/>
      <c r="AU857" s="41"/>
      <c r="AV857" s="41"/>
      <c r="AW857" s="41"/>
      <c r="AX857" s="41"/>
      <c r="AY857" s="41"/>
      <c r="AZ857" s="41"/>
      <c r="BA857" s="41"/>
      <c r="BB857" s="41"/>
      <c r="BC857" s="41"/>
      <c r="BD857" s="41"/>
      <c r="BE857" s="41"/>
    </row>
    <row r="858" spans="24:57">
      <c r="X858" s="40"/>
      <c r="Y858" s="40"/>
      <c r="Z858" s="40"/>
      <c r="AA858" s="40"/>
      <c r="AB858" s="41"/>
      <c r="AC858" s="41"/>
      <c r="AD858" s="41"/>
      <c r="AE858" s="41"/>
      <c r="AF858" s="41"/>
      <c r="AG858" s="41"/>
      <c r="AH858" s="41"/>
      <c r="AI858" s="41"/>
      <c r="AJ858" s="41"/>
      <c r="AK858" s="41"/>
      <c r="AL858" s="41"/>
      <c r="AM858" s="41"/>
      <c r="AN858" s="41"/>
      <c r="AO858" s="41"/>
      <c r="AP858" s="41"/>
      <c r="AQ858" s="41"/>
      <c r="AR858" s="41"/>
      <c r="AS858" s="41"/>
      <c r="AT858" s="41"/>
      <c r="AU858" s="41"/>
      <c r="AV858" s="41"/>
      <c r="AW858" s="41"/>
      <c r="AX858" s="41"/>
      <c r="AY858" s="41"/>
      <c r="AZ858" s="41"/>
      <c r="BA858" s="41"/>
      <c r="BB858" s="41"/>
      <c r="BC858" s="41"/>
      <c r="BD858" s="41"/>
      <c r="BE858" s="41"/>
    </row>
    <row r="859" spans="24:57">
      <c r="X859" s="41"/>
      <c r="Y859" s="41"/>
      <c r="Z859" s="41"/>
      <c r="AA859" s="41"/>
      <c r="AB859" s="41"/>
      <c r="AC859" s="41"/>
      <c r="AD859" s="41"/>
      <c r="AE859" s="41"/>
      <c r="AF859" s="41"/>
      <c r="AG859" s="41"/>
      <c r="AH859" s="41"/>
      <c r="AI859" s="41"/>
      <c r="AJ859" s="41"/>
      <c r="AK859" s="41"/>
      <c r="AL859" s="41"/>
      <c r="AM859" s="41"/>
      <c r="AN859" s="41"/>
      <c r="AO859" s="41"/>
      <c r="AP859" s="41"/>
      <c r="AQ859" s="41"/>
      <c r="AR859" s="41"/>
      <c r="AS859" s="41"/>
      <c r="AT859" s="41"/>
      <c r="AU859" s="41"/>
      <c r="AV859" s="41"/>
      <c r="AW859" s="41"/>
      <c r="AX859" s="41"/>
      <c r="AY859" s="41"/>
      <c r="AZ859" s="41"/>
      <c r="BA859" s="41"/>
      <c r="BB859" s="41"/>
      <c r="BC859" s="41"/>
      <c r="BD859" s="41"/>
      <c r="BE859" s="41"/>
    </row>
    <row r="860" spans="24:57">
      <c r="X860" s="41"/>
      <c r="Y860" s="41"/>
      <c r="Z860" s="41"/>
      <c r="AA860" s="41"/>
      <c r="AB860" s="41"/>
      <c r="AC860" s="41"/>
      <c r="AD860" s="41"/>
      <c r="AE860" s="41"/>
      <c r="AF860" s="41"/>
      <c r="AG860" s="41"/>
      <c r="AH860" s="41"/>
      <c r="AI860" s="41"/>
      <c r="AJ860" s="41"/>
      <c r="AK860" s="41"/>
      <c r="AL860" s="41"/>
      <c r="AM860" s="41"/>
      <c r="AN860" s="41"/>
      <c r="AO860" s="41"/>
      <c r="AP860" s="41"/>
      <c r="AQ860" s="41"/>
      <c r="AR860" s="41"/>
      <c r="AS860" s="41"/>
      <c r="AT860" s="41"/>
      <c r="AU860" s="41"/>
      <c r="AV860" s="41"/>
      <c r="AW860" s="41"/>
      <c r="AX860" s="41"/>
      <c r="AY860" s="41"/>
      <c r="AZ860" s="41"/>
      <c r="BA860" s="41"/>
      <c r="BB860" s="41"/>
      <c r="BC860" s="41"/>
      <c r="BD860" s="41"/>
      <c r="BE860" s="41"/>
    </row>
    <row r="861" spans="24:57">
      <c r="X861" s="41"/>
      <c r="Y861" s="41"/>
      <c r="Z861" s="41"/>
      <c r="AA861" s="41"/>
      <c r="AB861" s="41"/>
      <c r="AC861" s="41"/>
      <c r="AD861" s="41"/>
      <c r="AE861" s="41"/>
      <c r="AF861" s="41"/>
      <c r="AG861" s="41"/>
      <c r="AH861" s="41"/>
      <c r="AI861" s="41"/>
      <c r="AJ861" s="41"/>
      <c r="AK861" s="41"/>
      <c r="AL861" s="41"/>
      <c r="AM861" s="41"/>
      <c r="AN861" s="41"/>
      <c r="AO861" s="41"/>
      <c r="AP861" s="41"/>
      <c r="AQ861" s="41"/>
      <c r="AR861" s="41"/>
      <c r="AS861" s="41"/>
      <c r="AT861" s="41"/>
      <c r="AU861" s="41"/>
      <c r="AV861" s="41"/>
      <c r="AW861" s="41"/>
      <c r="AX861" s="41"/>
      <c r="AY861" s="41"/>
      <c r="AZ861" s="41"/>
      <c r="BA861" s="41"/>
      <c r="BB861" s="41"/>
      <c r="BC861" s="41"/>
      <c r="BD861" s="41"/>
      <c r="BE861" s="41"/>
    </row>
    <row r="862" spans="24:57">
      <c r="X862" s="41"/>
      <c r="Y862" s="41"/>
      <c r="Z862" s="41"/>
      <c r="AA862" s="41"/>
      <c r="AB862" s="41"/>
      <c r="AC862" s="41"/>
      <c r="AD862" s="41"/>
      <c r="AE862" s="41"/>
      <c r="AF862" s="41"/>
      <c r="AG862" s="41"/>
      <c r="AH862" s="41"/>
      <c r="AI862" s="41"/>
      <c r="AJ862" s="41"/>
      <c r="AK862" s="41"/>
      <c r="AL862" s="41"/>
      <c r="AM862" s="41"/>
      <c r="AN862" s="41"/>
      <c r="AO862" s="41"/>
      <c r="AP862" s="41"/>
      <c r="AQ862" s="41"/>
      <c r="AR862" s="41"/>
      <c r="AS862" s="41"/>
      <c r="AT862" s="41"/>
      <c r="AU862" s="41"/>
      <c r="AV862" s="41"/>
      <c r="AW862" s="41"/>
      <c r="AX862" s="41"/>
      <c r="AY862" s="41"/>
      <c r="AZ862" s="41"/>
      <c r="BA862" s="41"/>
      <c r="BB862" s="41"/>
      <c r="BC862" s="41"/>
      <c r="BD862" s="41"/>
      <c r="BE862" s="41"/>
    </row>
    <row r="863" spans="24:57">
      <c r="X863" s="40"/>
      <c r="Y863" s="40"/>
      <c r="Z863" s="40"/>
      <c r="AA863" s="40"/>
      <c r="AB863" s="41"/>
      <c r="AC863" s="41"/>
      <c r="AD863" s="41"/>
      <c r="AE863" s="41"/>
      <c r="AF863" s="41"/>
      <c r="AG863" s="41"/>
      <c r="AH863" s="41"/>
      <c r="AI863" s="41"/>
      <c r="AJ863" s="41"/>
      <c r="AK863" s="41"/>
      <c r="AL863" s="41"/>
      <c r="AM863" s="41"/>
      <c r="AN863" s="41"/>
      <c r="AO863" s="41"/>
      <c r="AP863" s="41"/>
      <c r="AQ863" s="41"/>
      <c r="AR863" s="41"/>
      <c r="AS863" s="41"/>
      <c r="AT863" s="41"/>
      <c r="AU863" s="41"/>
      <c r="AV863" s="41"/>
      <c r="AW863" s="41"/>
      <c r="AX863" s="41"/>
      <c r="AY863" s="41"/>
      <c r="AZ863" s="41"/>
      <c r="BA863" s="41"/>
      <c r="BB863" s="41"/>
      <c r="BC863" s="41"/>
      <c r="BD863" s="41"/>
      <c r="BE863" s="41"/>
    </row>
    <row r="864" spans="24:57">
      <c r="X864" s="41"/>
      <c r="Y864" s="41"/>
      <c r="Z864" s="41"/>
      <c r="AA864" s="41"/>
      <c r="AB864" s="41"/>
      <c r="AC864" s="41"/>
      <c r="AD864" s="41"/>
      <c r="AE864" s="41"/>
      <c r="AF864" s="41"/>
      <c r="AG864" s="41"/>
      <c r="AH864" s="41"/>
      <c r="AI864" s="41"/>
      <c r="AJ864" s="41"/>
      <c r="AK864" s="41"/>
      <c r="AL864" s="41"/>
      <c r="AM864" s="41"/>
      <c r="AN864" s="41"/>
      <c r="AO864" s="41"/>
      <c r="AP864" s="41"/>
      <c r="AQ864" s="41"/>
      <c r="AR864" s="41"/>
      <c r="AS864" s="41"/>
      <c r="AT864" s="41"/>
      <c r="AU864" s="41"/>
      <c r="AV864" s="41"/>
      <c r="AW864" s="41"/>
      <c r="AX864" s="41"/>
      <c r="AY864" s="41"/>
      <c r="AZ864" s="41"/>
      <c r="BA864" s="41"/>
      <c r="BB864" s="41"/>
      <c r="BC864" s="41"/>
      <c r="BD864" s="41"/>
      <c r="BE864" s="41"/>
    </row>
    <row r="865" spans="24:57">
      <c r="X865" s="41"/>
      <c r="Y865" s="41"/>
      <c r="Z865" s="41"/>
      <c r="AA865" s="41"/>
      <c r="AB865" s="41"/>
      <c r="AC865" s="41"/>
      <c r="AD865" s="41"/>
      <c r="AE865" s="41"/>
      <c r="AF865" s="41"/>
      <c r="AG865" s="41"/>
      <c r="AH865" s="41"/>
      <c r="AI865" s="41"/>
      <c r="AJ865" s="41"/>
      <c r="AK865" s="41"/>
      <c r="AL865" s="41"/>
      <c r="AM865" s="41"/>
      <c r="AN865" s="41"/>
      <c r="AO865" s="41"/>
      <c r="AP865" s="41"/>
      <c r="AQ865" s="41"/>
      <c r="AR865" s="41"/>
      <c r="AS865" s="41"/>
      <c r="AT865" s="41"/>
      <c r="AU865" s="41"/>
      <c r="AV865" s="41"/>
      <c r="AW865" s="41"/>
      <c r="AX865" s="41"/>
      <c r="AY865" s="41"/>
      <c r="AZ865" s="41"/>
      <c r="BA865" s="41"/>
      <c r="BB865" s="41"/>
      <c r="BC865" s="41"/>
      <c r="BD865" s="41"/>
      <c r="BE865" s="41"/>
    </row>
    <row r="866" spans="24:57">
      <c r="X866" s="41"/>
      <c r="Y866" s="41"/>
      <c r="Z866" s="41"/>
      <c r="AA866" s="41"/>
      <c r="AB866" s="41"/>
      <c r="AC866" s="41"/>
      <c r="AD866" s="41"/>
      <c r="AE866" s="41"/>
      <c r="AF866" s="41"/>
      <c r="AG866" s="41"/>
      <c r="AH866" s="41"/>
      <c r="AI866" s="41"/>
      <c r="AJ866" s="41"/>
      <c r="AK866" s="41"/>
      <c r="AL866" s="41"/>
      <c r="AM866" s="41"/>
      <c r="AN866" s="41"/>
      <c r="AO866" s="41"/>
      <c r="AP866" s="41"/>
      <c r="AQ866" s="41"/>
      <c r="AR866" s="41"/>
      <c r="AS866" s="41"/>
      <c r="AT866" s="41"/>
      <c r="AU866" s="41"/>
      <c r="AV866" s="41"/>
      <c r="AW866" s="41"/>
      <c r="AX866" s="41"/>
      <c r="AY866" s="41"/>
      <c r="AZ866" s="41"/>
      <c r="BA866" s="41"/>
      <c r="BB866" s="41"/>
      <c r="BC866" s="41"/>
      <c r="BD866" s="41"/>
      <c r="BE866" s="41"/>
    </row>
    <row r="867" spans="24:57">
      <c r="X867" s="40"/>
      <c r="Y867" s="40"/>
      <c r="Z867" s="40"/>
      <c r="AA867" s="40"/>
      <c r="AB867" s="41"/>
      <c r="AC867" s="41"/>
      <c r="AD867" s="41"/>
      <c r="AE867" s="41"/>
      <c r="AF867" s="41"/>
      <c r="AG867" s="41"/>
      <c r="AH867" s="41"/>
      <c r="AI867" s="41"/>
      <c r="AJ867" s="41"/>
      <c r="AK867" s="41"/>
      <c r="AL867" s="41"/>
      <c r="AM867" s="41"/>
      <c r="AN867" s="41"/>
      <c r="AO867" s="41"/>
      <c r="AP867" s="41"/>
      <c r="AQ867" s="41"/>
      <c r="AR867" s="41"/>
      <c r="AS867" s="41"/>
      <c r="AT867" s="41"/>
      <c r="AU867" s="41"/>
      <c r="AV867" s="41"/>
      <c r="AW867" s="41"/>
      <c r="AX867" s="41"/>
      <c r="AY867" s="41"/>
      <c r="AZ867" s="41"/>
      <c r="BA867" s="41"/>
      <c r="BB867" s="41"/>
      <c r="BC867" s="41"/>
      <c r="BD867" s="41"/>
      <c r="BE867" s="41"/>
    </row>
    <row r="868" spans="24:57">
      <c r="X868" s="41"/>
      <c r="Y868" s="41"/>
      <c r="Z868" s="41"/>
      <c r="AA868" s="41"/>
      <c r="AB868" s="41"/>
      <c r="AC868" s="41"/>
      <c r="AD868" s="41"/>
      <c r="AE868" s="41"/>
      <c r="AF868" s="41"/>
      <c r="AG868" s="41"/>
      <c r="AH868" s="41"/>
      <c r="AI868" s="41"/>
      <c r="AJ868" s="41"/>
      <c r="AK868" s="41"/>
      <c r="AL868" s="41"/>
      <c r="AM868" s="41"/>
      <c r="AN868" s="41"/>
      <c r="AO868" s="41"/>
      <c r="AP868" s="41"/>
      <c r="AQ868" s="41"/>
      <c r="AR868" s="41"/>
      <c r="AS868" s="41"/>
      <c r="AT868" s="41"/>
      <c r="AU868" s="41"/>
      <c r="AV868" s="41"/>
      <c r="AW868" s="41"/>
      <c r="AX868" s="41"/>
      <c r="AY868" s="41"/>
      <c r="AZ868" s="41"/>
      <c r="BA868" s="41"/>
      <c r="BB868" s="41"/>
      <c r="BC868" s="41"/>
      <c r="BD868" s="41"/>
      <c r="BE868" s="41"/>
    </row>
    <row r="869" spans="24:57">
      <c r="X869" s="41"/>
      <c r="Y869" s="41"/>
      <c r="Z869" s="41"/>
      <c r="AA869" s="41"/>
      <c r="AB869" s="41"/>
      <c r="AC869" s="41"/>
      <c r="AD869" s="41"/>
      <c r="AE869" s="41"/>
      <c r="AF869" s="41"/>
      <c r="AG869" s="41"/>
      <c r="AH869" s="41"/>
      <c r="AI869" s="41"/>
      <c r="AJ869" s="41"/>
      <c r="AK869" s="41"/>
      <c r="AL869" s="41"/>
      <c r="AM869" s="41"/>
      <c r="AN869" s="41"/>
      <c r="AO869" s="41"/>
      <c r="AP869" s="41"/>
      <c r="AQ869" s="41"/>
      <c r="AR869" s="41"/>
      <c r="AS869" s="41"/>
      <c r="AT869" s="41"/>
      <c r="AU869" s="41"/>
      <c r="AV869" s="41"/>
      <c r="AW869" s="41"/>
      <c r="AX869" s="41"/>
      <c r="AY869" s="41"/>
      <c r="AZ869" s="41"/>
      <c r="BA869" s="41"/>
      <c r="BB869" s="41"/>
      <c r="BC869" s="41"/>
      <c r="BD869" s="41"/>
      <c r="BE869" s="41"/>
    </row>
    <row r="870" spans="24:57">
      <c r="X870" s="41"/>
      <c r="Y870" s="41"/>
      <c r="Z870" s="41"/>
      <c r="AA870" s="41"/>
      <c r="AB870" s="41"/>
      <c r="AC870" s="41"/>
      <c r="AD870" s="41"/>
      <c r="AE870" s="41"/>
      <c r="AF870" s="41"/>
      <c r="AG870" s="41"/>
      <c r="AH870" s="41"/>
      <c r="AI870" s="41"/>
      <c r="AJ870" s="41"/>
      <c r="AK870" s="41"/>
      <c r="AL870" s="41"/>
      <c r="AM870" s="41"/>
      <c r="AN870" s="41"/>
      <c r="AO870" s="41"/>
      <c r="AP870" s="41"/>
      <c r="AQ870" s="41"/>
      <c r="AR870" s="41"/>
      <c r="AS870" s="41"/>
      <c r="AT870" s="41"/>
      <c r="AU870" s="41"/>
      <c r="AV870" s="41"/>
      <c r="AW870" s="41"/>
      <c r="AX870" s="41"/>
      <c r="AY870" s="41"/>
      <c r="AZ870" s="41"/>
      <c r="BA870" s="41"/>
      <c r="BB870" s="41"/>
      <c r="BC870" s="41"/>
      <c r="BD870" s="41"/>
      <c r="BE870" s="41"/>
    </row>
    <row r="871" spans="24:57">
      <c r="X871" s="41"/>
      <c r="Y871" s="41"/>
      <c r="Z871" s="41"/>
      <c r="AA871" s="41"/>
      <c r="AB871" s="41"/>
      <c r="AC871" s="41"/>
      <c r="AD871" s="41"/>
      <c r="AE871" s="41"/>
      <c r="AF871" s="41"/>
      <c r="AG871" s="41"/>
      <c r="AH871" s="41"/>
      <c r="AI871" s="41"/>
      <c r="AJ871" s="41"/>
      <c r="AK871" s="41"/>
      <c r="AL871" s="41"/>
      <c r="AM871" s="41"/>
      <c r="AN871" s="41"/>
      <c r="AO871" s="41"/>
      <c r="AP871" s="41"/>
      <c r="AQ871" s="41"/>
      <c r="AR871" s="41"/>
      <c r="AS871" s="41"/>
      <c r="AT871" s="41"/>
      <c r="AU871" s="41"/>
      <c r="AV871" s="41"/>
      <c r="AW871" s="41"/>
      <c r="AX871" s="41"/>
      <c r="AY871" s="41"/>
      <c r="AZ871" s="41"/>
      <c r="BA871" s="41"/>
      <c r="BB871" s="41"/>
      <c r="BC871" s="41"/>
      <c r="BD871" s="41"/>
      <c r="BE871" s="41"/>
    </row>
    <row r="872" spans="24:57">
      <c r="X872" s="41"/>
      <c r="Y872" s="41"/>
      <c r="Z872" s="41"/>
      <c r="AA872" s="41"/>
      <c r="AB872" s="41"/>
      <c r="AC872" s="41"/>
      <c r="AD872" s="41"/>
      <c r="AE872" s="41"/>
      <c r="AF872" s="41"/>
      <c r="AG872" s="41"/>
      <c r="AH872" s="41"/>
      <c r="AI872" s="41"/>
      <c r="AJ872" s="41"/>
      <c r="AK872" s="41"/>
      <c r="AL872" s="41"/>
      <c r="AM872" s="41"/>
      <c r="AN872" s="41"/>
      <c r="AO872" s="41"/>
      <c r="AP872" s="41"/>
      <c r="AQ872" s="41"/>
      <c r="AR872" s="41"/>
      <c r="AS872" s="41"/>
      <c r="AT872" s="41"/>
      <c r="AU872" s="41"/>
      <c r="AV872" s="41"/>
      <c r="AW872" s="41"/>
      <c r="AX872" s="41"/>
      <c r="AY872" s="41"/>
      <c r="AZ872" s="41"/>
      <c r="BA872" s="41"/>
      <c r="BB872" s="41"/>
      <c r="BC872" s="41"/>
      <c r="BD872" s="41"/>
      <c r="BE872" s="41"/>
    </row>
    <row r="873" spans="24:57">
      <c r="X873" s="41"/>
      <c r="Y873" s="41"/>
      <c r="Z873" s="41"/>
      <c r="AA873" s="41"/>
      <c r="AB873" s="41"/>
      <c r="AC873" s="41"/>
      <c r="AD873" s="41"/>
      <c r="AE873" s="41"/>
      <c r="AF873" s="41"/>
      <c r="AG873" s="41"/>
      <c r="AH873" s="41"/>
      <c r="AI873" s="41"/>
      <c r="AJ873" s="41"/>
      <c r="AK873" s="41"/>
      <c r="AL873" s="41"/>
      <c r="AM873" s="41"/>
      <c r="AN873" s="41"/>
      <c r="AO873" s="41"/>
      <c r="AP873" s="41"/>
      <c r="AQ873" s="41"/>
      <c r="AR873" s="41"/>
      <c r="AS873" s="41"/>
      <c r="AT873" s="41"/>
      <c r="AU873" s="41"/>
      <c r="AV873" s="41"/>
      <c r="AW873" s="41"/>
      <c r="AX873" s="41"/>
      <c r="AY873" s="41"/>
      <c r="AZ873" s="41"/>
      <c r="BA873" s="41"/>
      <c r="BB873" s="41"/>
      <c r="BC873" s="41"/>
      <c r="BD873" s="41"/>
      <c r="BE873" s="41"/>
    </row>
    <row r="874" spans="24:57">
      <c r="X874" s="41"/>
      <c r="Y874" s="41"/>
      <c r="Z874" s="41"/>
      <c r="AA874" s="41"/>
      <c r="AB874" s="41"/>
      <c r="AC874" s="41"/>
      <c r="AD874" s="41"/>
      <c r="AE874" s="41"/>
      <c r="AF874" s="41"/>
      <c r="AG874" s="41"/>
      <c r="AH874" s="41"/>
      <c r="AI874" s="41"/>
      <c r="AJ874" s="41"/>
      <c r="AK874" s="41"/>
      <c r="AL874" s="41"/>
      <c r="AM874" s="41"/>
      <c r="AN874" s="41"/>
      <c r="AO874" s="41"/>
      <c r="AP874" s="41"/>
      <c r="AQ874" s="41"/>
      <c r="AR874" s="41"/>
      <c r="AS874" s="41"/>
      <c r="AT874" s="41"/>
      <c r="AU874" s="41"/>
      <c r="AV874" s="41"/>
      <c r="AW874" s="41"/>
      <c r="AX874" s="41"/>
      <c r="AY874" s="41"/>
      <c r="AZ874" s="41"/>
      <c r="BA874" s="41"/>
      <c r="BB874" s="41"/>
      <c r="BC874" s="41"/>
      <c r="BD874" s="41"/>
      <c r="BE874" s="41"/>
    </row>
    <row r="875" spans="24:57">
      <c r="X875" s="41"/>
      <c r="Y875" s="41"/>
      <c r="Z875" s="41"/>
      <c r="AA875" s="41"/>
      <c r="AB875" s="41"/>
      <c r="AC875" s="41"/>
      <c r="AD875" s="41"/>
      <c r="AE875" s="41"/>
      <c r="AF875" s="41"/>
      <c r="AG875" s="41"/>
      <c r="AH875" s="41"/>
      <c r="AI875" s="41"/>
      <c r="AJ875" s="41"/>
      <c r="AK875" s="41"/>
      <c r="AL875" s="41"/>
      <c r="AM875" s="41"/>
      <c r="AN875" s="41"/>
      <c r="AO875" s="41"/>
      <c r="AP875" s="41"/>
      <c r="AQ875" s="41"/>
      <c r="AR875" s="41"/>
      <c r="AS875" s="41"/>
      <c r="AT875" s="41"/>
      <c r="AU875" s="41"/>
      <c r="AV875" s="41"/>
      <c r="AW875" s="41"/>
      <c r="AX875" s="41"/>
      <c r="AY875" s="41"/>
      <c r="AZ875" s="41"/>
      <c r="BA875" s="41"/>
      <c r="BB875" s="41"/>
      <c r="BC875" s="41"/>
      <c r="BD875" s="41"/>
      <c r="BE875" s="41"/>
    </row>
    <row r="876" spans="24:57">
      <c r="X876" s="40"/>
      <c r="Y876" s="40"/>
      <c r="Z876" s="40"/>
      <c r="AA876" s="40"/>
      <c r="AB876" s="41"/>
      <c r="AC876" s="41"/>
      <c r="AD876" s="41"/>
      <c r="AE876" s="41"/>
      <c r="AF876" s="41"/>
      <c r="AG876" s="41"/>
      <c r="AH876" s="41"/>
      <c r="AI876" s="41"/>
      <c r="AJ876" s="41"/>
      <c r="AK876" s="41"/>
      <c r="AL876" s="41"/>
      <c r="AM876" s="41"/>
      <c r="AN876" s="41"/>
      <c r="AO876" s="41"/>
      <c r="AP876" s="41"/>
      <c r="AQ876" s="41"/>
      <c r="AR876" s="41"/>
      <c r="AS876" s="41"/>
      <c r="AT876" s="41"/>
      <c r="AU876" s="41"/>
      <c r="AV876" s="41"/>
      <c r="AW876" s="41"/>
      <c r="AX876" s="41"/>
      <c r="AY876" s="41"/>
      <c r="AZ876" s="41"/>
      <c r="BA876" s="41"/>
      <c r="BB876" s="41"/>
      <c r="BC876" s="41"/>
      <c r="BD876" s="41"/>
      <c r="BE876" s="41"/>
    </row>
    <row r="877" spans="24:57">
      <c r="X877" s="41"/>
      <c r="Y877" s="41"/>
      <c r="Z877" s="41"/>
      <c r="AA877" s="41"/>
      <c r="AB877" s="41"/>
      <c r="AC877" s="41"/>
      <c r="AD877" s="41"/>
      <c r="AE877" s="41"/>
      <c r="AF877" s="41"/>
      <c r="AG877" s="41"/>
      <c r="AH877" s="41"/>
      <c r="AI877" s="41"/>
      <c r="AJ877" s="41"/>
      <c r="AK877" s="41"/>
      <c r="AL877" s="41"/>
      <c r="AM877" s="41"/>
      <c r="AN877" s="41"/>
      <c r="AO877" s="41"/>
      <c r="AP877" s="41"/>
      <c r="AQ877" s="41"/>
      <c r="AR877" s="41"/>
      <c r="AS877" s="41"/>
      <c r="AT877" s="41"/>
      <c r="AU877" s="41"/>
      <c r="AV877" s="41"/>
      <c r="AW877" s="41"/>
      <c r="AX877" s="41"/>
      <c r="AY877" s="41"/>
      <c r="AZ877" s="41"/>
      <c r="BA877" s="41"/>
      <c r="BB877" s="41"/>
      <c r="BC877" s="41"/>
      <c r="BD877" s="41"/>
      <c r="BE877" s="41"/>
    </row>
    <row r="878" spans="24:57">
      <c r="X878" s="41"/>
      <c r="Y878" s="41"/>
      <c r="Z878" s="41"/>
      <c r="AA878" s="41"/>
      <c r="AB878" s="41"/>
      <c r="AC878" s="41"/>
      <c r="AD878" s="41"/>
      <c r="AE878" s="41"/>
      <c r="AF878" s="41"/>
      <c r="AG878" s="41"/>
      <c r="AH878" s="41"/>
      <c r="AI878" s="41"/>
      <c r="AJ878" s="41"/>
      <c r="AK878" s="41"/>
      <c r="AL878" s="41"/>
      <c r="AM878" s="41"/>
      <c r="AN878" s="41"/>
      <c r="AO878" s="41"/>
      <c r="AP878" s="41"/>
      <c r="AQ878" s="41"/>
      <c r="AR878" s="41"/>
      <c r="AS878" s="41"/>
      <c r="AT878" s="41"/>
      <c r="AU878" s="41"/>
      <c r="AV878" s="41"/>
      <c r="AW878" s="41"/>
      <c r="AX878" s="41"/>
      <c r="AY878" s="41"/>
      <c r="AZ878" s="41"/>
      <c r="BA878" s="41"/>
      <c r="BB878" s="41"/>
      <c r="BC878" s="41"/>
      <c r="BD878" s="41"/>
      <c r="BE878" s="41"/>
    </row>
    <row r="879" spans="24:57">
      <c r="X879" s="41"/>
      <c r="Y879" s="41"/>
      <c r="Z879" s="41"/>
      <c r="AA879" s="41"/>
      <c r="AB879" s="41"/>
      <c r="AC879" s="41"/>
      <c r="AD879" s="41"/>
      <c r="AE879" s="41"/>
      <c r="AF879" s="41"/>
      <c r="AG879" s="41"/>
      <c r="AH879" s="41"/>
      <c r="AI879" s="41"/>
      <c r="AJ879" s="41"/>
      <c r="AK879" s="41"/>
      <c r="AL879" s="41"/>
      <c r="AM879" s="41"/>
      <c r="AN879" s="41"/>
      <c r="AO879" s="41"/>
      <c r="AP879" s="41"/>
      <c r="AQ879" s="41"/>
      <c r="AR879" s="41"/>
      <c r="AS879" s="41"/>
      <c r="AT879" s="41"/>
      <c r="AU879" s="41"/>
      <c r="AV879" s="41"/>
      <c r="AW879" s="41"/>
      <c r="AX879" s="41"/>
      <c r="AY879" s="41"/>
      <c r="AZ879" s="41"/>
      <c r="BA879" s="41"/>
      <c r="BB879" s="41"/>
      <c r="BC879" s="41"/>
      <c r="BD879" s="41"/>
      <c r="BE879" s="41"/>
    </row>
    <row r="880" spans="24:57">
      <c r="X880" s="41"/>
      <c r="Y880" s="41"/>
      <c r="Z880" s="41"/>
      <c r="AA880" s="41"/>
      <c r="AB880" s="41"/>
      <c r="AC880" s="41"/>
      <c r="AD880" s="41"/>
      <c r="AE880" s="41"/>
      <c r="AF880" s="41"/>
      <c r="AG880" s="41"/>
      <c r="AH880" s="41"/>
      <c r="AI880" s="41"/>
      <c r="AJ880" s="41"/>
      <c r="AK880" s="41"/>
      <c r="AL880" s="41"/>
      <c r="AM880" s="41"/>
      <c r="AN880" s="41"/>
      <c r="AO880" s="41"/>
      <c r="AP880" s="41"/>
      <c r="AQ880" s="41"/>
      <c r="AR880" s="41"/>
      <c r="AS880" s="41"/>
      <c r="AT880" s="41"/>
      <c r="AU880" s="41"/>
      <c r="AV880" s="41"/>
      <c r="AW880" s="41"/>
      <c r="AX880" s="41"/>
      <c r="AY880" s="41"/>
      <c r="AZ880" s="41"/>
      <c r="BA880" s="41"/>
      <c r="BB880" s="41"/>
      <c r="BC880" s="41"/>
      <c r="BD880" s="41"/>
      <c r="BE880" s="41"/>
    </row>
    <row r="881" spans="24:57">
      <c r="X881" s="41"/>
      <c r="Y881" s="41"/>
      <c r="Z881" s="41"/>
      <c r="AA881" s="41"/>
      <c r="AB881" s="41"/>
      <c r="AC881" s="41"/>
      <c r="AD881" s="41"/>
      <c r="AE881" s="41"/>
      <c r="AF881" s="41"/>
      <c r="AG881" s="41"/>
      <c r="AH881" s="41"/>
      <c r="AI881" s="41"/>
      <c r="AJ881" s="41"/>
      <c r="AK881" s="41"/>
      <c r="AL881" s="41"/>
      <c r="AM881" s="41"/>
      <c r="AN881" s="41"/>
      <c r="AO881" s="41"/>
      <c r="AP881" s="41"/>
      <c r="AQ881" s="41"/>
      <c r="AR881" s="41"/>
      <c r="AS881" s="41"/>
      <c r="AT881" s="41"/>
      <c r="AU881" s="41"/>
      <c r="AV881" s="41"/>
      <c r="AW881" s="41"/>
      <c r="AX881" s="41"/>
      <c r="AY881" s="41"/>
      <c r="AZ881" s="41"/>
      <c r="BA881" s="41"/>
      <c r="BB881" s="41"/>
      <c r="BC881" s="41"/>
      <c r="BD881" s="41"/>
      <c r="BE881" s="41"/>
    </row>
    <row r="882" spans="24:57">
      <c r="X882" s="41"/>
      <c r="Y882" s="41"/>
      <c r="Z882" s="41"/>
      <c r="AA882" s="41"/>
      <c r="AB882" s="41"/>
      <c r="AC882" s="41"/>
      <c r="AD882" s="41"/>
      <c r="AE882" s="41"/>
      <c r="AF882" s="41"/>
      <c r="AG882" s="41"/>
      <c r="AH882" s="41"/>
      <c r="AI882" s="41"/>
      <c r="AJ882" s="41"/>
      <c r="AK882" s="41"/>
      <c r="AL882" s="41"/>
      <c r="AM882" s="41"/>
      <c r="AN882" s="41"/>
      <c r="AO882" s="41"/>
      <c r="AP882" s="41"/>
      <c r="AQ882" s="41"/>
      <c r="AR882" s="41"/>
      <c r="AS882" s="41"/>
      <c r="AT882" s="41"/>
      <c r="AU882" s="41"/>
      <c r="AV882" s="41"/>
      <c r="AW882" s="41"/>
      <c r="AX882" s="41"/>
      <c r="AY882" s="41"/>
      <c r="AZ882" s="41"/>
      <c r="BA882" s="41"/>
      <c r="BB882" s="41"/>
      <c r="BC882" s="41"/>
      <c r="BD882" s="41"/>
      <c r="BE882" s="41"/>
    </row>
    <row r="883" spans="24:57">
      <c r="X883" s="41"/>
      <c r="Y883" s="41"/>
      <c r="Z883" s="41"/>
      <c r="AA883" s="41"/>
      <c r="AB883" s="41"/>
      <c r="AC883" s="41"/>
      <c r="AD883" s="41"/>
      <c r="AE883" s="41"/>
      <c r="AF883" s="41"/>
      <c r="AG883" s="41"/>
      <c r="AH883" s="41"/>
      <c r="AI883" s="41"/>
      <c r="AJ883" s="41"/>
      <c r="AK883" s="41"/>
      <c r="AL883" s="41"/>
      <c r="AM883" s="41"/>
      <c r="AN883" s="41"/>
      <c r="AO883" s="41"/>
      <c r="AP883" s="41"/>
      <c r="AQ883" s="41"/>
      <c r="AR883" s="41"/>
      <c r="AS883" s="41"/>
      <c r="AT883" s="41"/>
      <c r="AU883" s="41"/>
      <c r="AV883" s="41"/>
      <c r="AW883" s="41"/>
      <c r="AX883" s="41"/>
      <c r="AY883" s="41"/>
      <c r="AZ883" s="41"/>
      <c r="BA883" s="41"/>
      <c r="BB883" s="41"/>
      <c r="BC883" s="41"/>
      <c r="BD883" s="41"/>
      <c r="BE883" s="41"/>
    </row>
    <row r="884" spans="24:57">
      <c r="X884" s="41"/>
      <c r="Y884" s="41"/>
      <c r="Z884" s="41"/>
      <c r="AA884" s="41"/>
      <c r="AB884" s="41"/>
      <c r="AC884" s="41"/>
      <c r="AD884" s="41"/>
      <c r="AE884" s="41"/>
      <c r="AF884" s="41"/>
      <c r="AG884" s="41"/>
      <c r="AH884" s="41"/>
      <c r="AI884" s="41"/>
      <c r="AJ884" s="41"/>
      <c r="AK884" s="41"/>
      <c r="AL884" s="41"/>
      <c r="AM884" s="41"/>
      <c r="AN884" s="41"/>
      <c r="AO884" s="41"/>
      <c r="AP884" s="41"/>
      <c r="AQ884" s="41"/>
      <c r="AR884" s="41"/>
      <c r="AS884" s="41"/>
      <c r="AT884" s="41"/>
      <c r="AU884" s="41"/>
      <c r="AV884" s="41"/>
      <c r="AW884" s="41"/>
      <c r="AX884" s="41"/>
      <c r="AY884" s="41"/>
      <c r="AZ884" s="41"/>
      <c r="BA884" s="41"/>
      <c r="BB884" s="41"/>
      <c r="BC884" s="41"/>
      <c r="BD884" s="41"/>
      <c r="BE884" s="41"/>
    </row>
    <row r="885" spans="24:57">
      <c r="X885" s="41"/>
      <c r="Y885" s="41"/>
      <c r="Z885" s="41"/>
      <c r="AA885" s="41"/>
      <c r="AB885" s="41"/>
      <c r="AC885" s="41"/>
      <c r="AD885" s="41"/>
      <c r="AE885" s="41"/>
      <c r="AF885" s="41"/>
      <c r="AG885" s="41"/>
      <c r="AH885" s="41"/>
      <c r="AI885" s="41"/>
      <c r="AJ885" s="41"/>
      <c r="AK885" s="41"/>
      <c r="AL885" s="41"/>
      <c r="AM885" s="41"/>
      <c r="AN885" s="41"/>
      <c r="AO885" s="41"/>
      <c r="AP885" s="41"/>
      <c r="AQ885" s="41"/>
      <c r="AR885" s="41"/>
      <c r="AS885" s="41"/>
      <c r="AT885" s="41"/>
      <c r="AU885" s="41"/>
      <c r="AV885" s="41"/>
      <c r="AW885" s="41"/>
      <c r="AX885" s="41"/>
      <c r="AY885" s="41"/>
      <c r="AZ885" s="41"/>
      <c r="BA885" s="41"/>
      <c r="BB885" s="41"/>
      <c r="BC885" s="41"/>
      <c r="BD885" s="41"/>
      <c r="BE885" s="41"/>
    </row>
    <row r="886" spans="24:57">
      <c r="X886" s="41"/>
      <c r="Y886" s="41"/>
      <c r="Z886" s="41"/>
      <c r="AA886" s="41"/>
      <c r="AB886" s="41"/>
      <c r="AC886" s="41"/>
      <c r="AD886" s="41"/>
      <c r="AE886" s="41"/>
      <c r="AF886" s="41"/>
      <c r="AG886" s="41"/>
      <c r="AH886" s="41"/>
      <c r="AI886" s="41"/>
      <c r="AJ886" s="41"/>
      <c r="AK886" s="41"/>
      <c r="AL886" s="41"/>
      <c r="AM886" s="41"/>
      <c r="AN886" s="41"/>
      <c r="AO886" s="41"/>
      <c r="AP886" s="41"/>
      <c r="AQ886" s="41"/>
      <c r="AR886" s="41"/>
      <c r="AS886" s="41"/>
      <c r="AT886" s="41"/>
      <c r="AU886" s="41"/>
      <c r="AV886" s="41"/>
      <c r="AW886" s="41"/>
      <c r="AX886" s="41"/>
      <c r="AY886" s="41"/>
      <c r="AZ886" s="41"/>
      <c r="BA886" s="41"/>
      <c r="BB886" s="41"/>
      <c r="BC886" s="41"/>
      <c r="BD886" s="41"/>
      <c r="BE886" s="41"/>
    </row>
    <row r="887" spans="24:57">
      <c r="X887" s="41"/>
      <c r="Y887" s="41"/>
      <c r="Z887" s="41"/>
      <c r="AA887" s="41"/>
      <c r="AB887" s="41"/>
      <c r="AC887" s="41"/>
      <c r="AD887" s="41"/>
      <c r="AE887" s="41"/>
      <c r="AF887" s="41"/>
      <c r="AG887" s="41"/>
      <c r="AH887" s="41"/>
      <c r="AI887" s="41"/>
      <c r="AJ887" s="41"/>
      <c r="AK887" s="41"/>
      <c r="AL887" s="41"/>
      <c r="AM887" s="41"/>
      <c r="AN887" s="41"/>
      <c r="AO887" s="41"/>
      <c r="AP887" s="41"/>
      <c r="AQ887" s="41"/>
      <c r="AR887" s="41"/>
      <c r="AS887" s="41"/>
      <c r="AT887" s="41"/>
      <c r="AU887" s="41"/>
      <c r="AV887" s="41"/>
      <c r="AW887" s="41"/>
      <c r="AX887" s="41"/>
      <c r="AY887" s="41"/>
      <c r="AZ887" s="41"/>
      <c r="BA887" s="41"/>
      <c r="BB887" s="41"/>
      <c r="BC887" s="41"/>
      <c r="BD887" s="41"/>
      <c r="BE887" s="41"/>
    </row>
    <row r="888" spans="24:57">
      <c r="X888" s="41"/>
      <c r="Y888" s="41"/>
      <c r="Z888" s="41"/>
      <c r="AA888" s="41"/>
      <c r="AB888" s="41"/>
      <c r="AC888" s="41"/>
      <c r="AD888" s="41"/>
      <c r="AE888" s="41"/>
      <c r="AF888" s="41"/>
      <c r="AG888" s="41"/>
      <c r="AH888" s="41"/>
      <c r="AI888" s="41"/>
      <c r="AJ888" s="41"/>
      <c r="AK888" s="41"/>
      <c r="AL888" s="41"/>
      <c r="AM888" s="41"/>
      <c r="AN888" s="41"/>
      <c r="AO888" s="41"/>
      <c r="AP888" s="41"/>
      <c r="AQ888" s="41"/>
      <c r="AR888" s="41"/>
      <c r="AS888" s="41"/>
      <c r="AT888" s="41"/>
      <c r="AU888" s="41"/>
      <c r="AV888" s="41"/>
      <c r="AW888" s="41"/>
      <c r="AX888" s="41"/>
      <c r="AY888" s="41"/>
      <c r="AZ888" s="41"/>
      <c r="BA888" s="41"/>
      <c r="BB888" s="41"/>
      <c r="BC888" s="41"/>
      <c r="BD888" s="41"/>
      <c r="BE888" s="41"/>
    </row>
    <row r="889" spans="24:57">
      <c r="X889" s="41"/>
      <c r="Y889" s="41"/>
      <c r="Z889" s="41"/>
      <c r="AA889" s="41"/>
      <c r="AB889" s="41"/>
      <c r="AC889" s="41"/>
      <c r="AD889" s="41"/>
      <c r="AE889" s="41"/>
      <c r="AF889" s="41"/>
      <c r="AG889" s="41"/>
      <c r="AH889" s="41"/>
      <c r="AI889" s="41"/>
      <c r="AJ889" s="41"/>
      <c r="AK889" s="41"/>
      <c r="AL889" s="41"/>
      <c r="AM889" s="41"/>
      <c r="AN889" s="41"/>
      <c r="AO889" s="41"/>
      <c r="AP889" s="41"/>
      <c r="AQ889" s="41"/>
      <c r="AR889" s="41"/>
      <c r="AS889" s="41"/>
      <c r="AT889" s="41"/>
      <c r="AU889" s="41"/>
      <c r="AV889" s="41"/>
      <c r="AW889" s="41"/>
      <c r="AX889" s="41"/>
      <c r="AY889" s="41"/>
      <c r="AZ889" s="41"/>
      <c r="BA889" s="41"/>
      <c r="BB889" s="41"/>
      <c r="BC889" s="41"/>
      <c r="BD889" s="41"/>
      <c r="BE889" s="41"/>
    </row>
    <row r="890" spans="24:57">
      <c r="X890" s="41"/>
      <c r="Y890" s="41"/>
      <c r="Z890" s="41"/>
      <c r="AA890" s="41"/>
      <c r="AB890" s="41"/>
      <c r="AC890" s="41"/>
      <c r="AD890" s="41"/>
      <c r="AE890" s="41"/>
      <c r="AF890" s="41"/>
      <c r="AG890" s="41"/>
      <c r="AH890" s="41"/>
      <c r="AI890" s="41"/>
      <c r="AJ890" s="41"/>
      <c r="AK890" s="41"/>
      <c r="AL890" s="41"/>
      <c r="AM890" s="41"/>
      <c r="AN890" s="41"/>
      <c r="AO890" s="41"/>
      <c r="AP890" s="41"/>
      <c r="AQ890" s="41"/>
      <c r="AR890" s="41"/>
      <c r="AS890" s="41"/>
      <c r="AT890" s="41"/>
      <c r="AU890" s="41"/>
      <c r="AV890" s="41"/>
      <c r="AW890" s="41"/>
      <c r="AX890" s="41"/>
      <c r="AY890" s="41"/>
      <c r="AZ890" s="41"/>
      <c r="BA890" s="41"/>
      <c r="BB890" s="41"/>
      <c r="BC890" s="41"/>
      <c r="BD890" s="41"/>
      <c r="BE890" s="41"/>
    </row>
    <row r="891" spans="24:57">
      <c r="X891" s="41"/>
      <c r="Y891" s="41"/>
      <c r="Z891" s="41"/>
      <c r="AA891" s="41"/>
      <c r="AB891" s="41"/>
      <c r="AC891" s="41"/>
      <c r="AD891" s="41"/>
      <c r="AE891" s="41"/>
      <c r="AF891" s="41"/>
      <c r="AG891" s="41"/>
      <c r="AH891" s="41"/>
      <c r="AI891" s="41"/>
      <c r="AJ891" s="41"/>
      <c r="AK891" s="41"/>
      <c r="AL891" s="41"/>
      <c r="AM891" s="41"/>
      <c r="AN891" s="41"/>
      <c r="AO891" s="41"/>
      <c r="AP891" s="41"/>
      <c r="AQ891" s="41"/>
      <c r="AR891" s="41"/>
      <c r="AS891" s="41"/>
      <c r="AT891" s="41"/>
      <c r="AU891" s="41"/>
      <c r="AV891" s="41"/>
      <c r="AW891" s="41"/>
      <c r="AX891" s="41"/>
      <c r="AY891" s="41"/>
      <c r="AZ891" s="41"/>
      <c r="BA891" s="41"/>
      <c r="BB891" s="41"/>
      <c r="BC891" s="41"/>
      <c r="BD891" s="41"/>
      <c r="BE891" s="41"/>
    </row>
    <row r="892" spans="24:57">
      <c r="X892" s="41"/>
      <c r="Y892" s="41"/>
      <c r="Z892" s="41"/>
      <c r="AA892" s="41"/>
      <c r="AB892" s="41"/>
      <c r="AC892" s="41"/>
      <c r="AD892" s="41"/>
      <c r="AE892" s="41"/>
      <c r="AF892" s="41"/>
      <c r="AG892" s="41"/>
      <c r="AH892" s="41"/>
      <c r="AI892" s="41"/>
      <c r="AJ892" s="41"/>
      <c r="AK892" s="41"/>
      <c r="AL892" s="41"/>
      <c r="AM892" s="41"/>
      <c r="AN892" s="41"/>
      <c r="AO892" s="41"/>
      <c r="AP892" s="41"/>
      <c r="AQ892" s="41"/>
      <c r="AR892" s="41"/>
      <c r="AS892" s="41"/>
      <c r="AT892" s="41"/>
      <c r="AU892" s="41"/>
      <c r="AV892" s="41"/>
      <c r="AW892" s="41"/>
      <c r="AX892" s="41"/>
      <c r="AY892" s="41"/>
      <c r="AZ892" s="41"/>
      <c r="BA892" s="41"/>
      <c r="BB892" s="41"/>
      <c r="BC892" s="41"/>
      <c r="BD892" s="41"/>
      <c r="BE892" s="41"/>
    </row>
    <row r="893" spans="24:57">
      <c r="X893" s="41"/>
      <c r="Y893" s="41"/>
      <c r="Z893" s="41"/>
      <c r="AA893" s="41"/>
      <c r="AB893" s="41"/>
      <c r="AC893" s="41"/>
      <c r="AD893" s="41"/>
      <c r="AE893" s="41"/>
      <c r="AF893" s="41"/>
      <c r="AG893" s="41"/>
      <c r="AH893" s="41"/>
      <c r="AI893" s="41"/>
      <c r="AJ893" s="41"/>
      <c r="AK893" s="41"/>
      <c r="AL893" s="41"/>
      <c r="AM893" s="41"/>
      <c r="AN893" s="41"/>
      <c r="AO893" s="41"/>
      <c r="AP893" s="41"/>
      <c r="AQ893" s="41"/>
      <c r="AR893" s="41"/>
      <c r="AS893" s="41"/>
      <c r="AT893" s="41"/>
      <c r="AU893" s="41"/>
      <c r="AV893" s="41"/>
      <c r="AW893" s="41"/>
      <c r="AX893" s="41"/>
      <c r="AY893" s="41"/>
      <c r="AZ893" s="41"/>
      <c r="BA893" s="41"/>
      <c r="BB893" s="41"/>
      <c r="BC893" s="41"/>
      <c r="BD893" s="41"/>
      <c r="BE893" s="41"/>
    </row>
    <row r="894" spans="24:57">
      <c r="X894" s="41"/>
      <c r="Y894" s="41"/>
      <c r="Z894" s="41"/>
      <c r="AA894" s="41"/>
      <c r="AB894" s="41"/>
      <c r="AC894" s="41"/>
      <c r="AD894" s="41"/>
      <c r="AE894" s="41"/>
      <c r="AF894" s="41"/>
      <c r="AG894" s="41"/>
      <c r="AH894" s="41"/>
      <c r="AI894" s="41"/>
      <c r="AJ894" s="41"/>
      <c r="AK894" s="41"/>
      <c r="AL894" s="41"/>
      <c r="AM894" s="41"/>
      <c r="AN894" s="41"/>
      <c r="AO894" s="41"/>
      <c r="AP894" s="41"/>
      <c r="AQ894" s="41"/>
      <c r="AR894" s="41"/>
      <c r="AS894" s="41"/>
      <c r="AT894" s="41"/>
      <c r="AU894" s="41"/>
      <c r="AV894" s="41"/>
      <c r="AW894" s="41"/>
      <c r="AX894" s="41"/>
      <c r="AY894" s="41"/>
      <c r="AZ894" s="41"/>
      <c r="BA894" s="41"/>
      <c r="BB894" s="41"/>
      <c r="BC894" s="41"/>
      <c r="BD894" s="41"/>
      <c r="BE894" s="41"/>
    </row>
    <row r="895" spans="24:57">
      <c r="X895" s="41"/>
      <c r="Y895" s="41"/>
      <c r="Z895" s="41"/>
      <c r="AA895" s="41"/>
      <c r="AB895" s="41"/>
      <c r="AC895" s="41"/>
      <c r="AD895" s="41"/>
      <c r="AE895" s="41"/>
      <c r="AF895" s="41"/>
      <c r="AG895" s="41"/>
      <c r="AH895" s="41"/>
      <c r="AI895" s="41"/>
      <c r="AJ895" s="41"/>
      <c r="AK895" s="41"/>
      <c r="AL895" s="41"/>
      <c r="AM895" s="41"/>
      <c r="AN895" s="41"/>
      <c r="AO895" s="41"/>
      <c r="AP895" s="41"/>
      <c r="AQ895" s="41"/>
      <c r="AR895" s="41"/>
      <c r="AS895" s="41"/>
      <c r="AT895" s="41"/>
      <c r="AU895" s="41"/>
      <c r="AV895" s="41"/>
      <c r="AW895" s="41"/>
      <c r="AX895" s="41"/>
      <c r="AY895" s="41"/>
      <c r="AZ895" s="41"/>
      <c r="BA895" s="41"/>
      <c r="BB895" s="41"/>
      <c r="BC895" s="41"/>
      <c r="BD895" s="41"/>
      <c r="BE895" s="41"/>
    </row>
    <row r="896" spans="24:57">
      <c r="X896" s="40"/>
      <c r="Y896" s="40"/>
      <c r="Z896" s="40"/>
      <c r="AA896" s="40"/>
      <c r="AB896" s="41"/>
      <c r="AC896" s="41"/>
      <c r="AD896" s="41"/>
      <c r="AE896" s="41"/>
      <c r="AF896" s="41"/>
      <c r="AG896" s="41"/>
      <c r="AH896" s="41"/>
      <c r="AI896" s="41"/>
      <c r="AJ896" s="41"/>
      <c r="AK896" s="41"/>
      <c r="AL896" s="41"/>
      <c r="AM896" s="41"/>
      <c r="AN896" s="41"/>
      <c r="AO896" s="41"/>
      <c r="AP896" s="41"/>
      <c r="AQ896" s="41"/>
      <c r="AR896" s="41"/>
      <c r="AS896" s="41"/>
      <c r="AT896" s="41"/>
      <c r="AU896" s="41"/>
      <c r="AV896" s="41"/>
      <c r="AW896" s="41"/>
      <c r="AX896" s="41"/>
      <c r="AY896" s="41"/>
      <c r="AZ896" s="41"/>
      <c r="BA896" s="41"/>
      <c r="BB896" s="41"/>
      <c r="BC896" s="41"/>
      <c r="BD896" s="41"/>
      <c r="BE896" s="41"/>
    </row>
    <row r="897" spans="24:57">
      <c r="X897" s="41"/>
      <c r="Y897" s="41"/>
      <c r="Z897" s="41"/>
      <c r="AA897" s="41"/>
      <c r="AB897" s="41"/>
      <c r="AC897" s="41"/>
      <c r="AD897" s="41"/>
      <c r="AE897" s="41"/>
      <c r="AF897" s="41"/>
      <c r="AG897" s="41"/>
      <c r="AH897" s="41"/>
      <c r="AI897" s="41"/>
      <c r="AJ897" s="41"/>
      <c r="AK897" s="41"/>
      <c r="AL897" s="41"/>
      <c r="AM897" s="41"/>
      <c r="AN897" s="41"/>
      <c r="AO897" s="41"/>
      <c r="AP897" s="41"/>
      <c r="AQ897" s="41"/>
      <c r="AR897" s="41"/>
      <c r="AS897" s="41"/>
      <c r="AT897" s="41"/>
      <c r="AU897" s="41"/>
      <c r="AV897" s="41"/>
      <c r="AW897" s="41"/>
      <c r="AX897" s="41"/>
      <c r="AY897" s="41"/>
      <c r="AZ897" s="41"/>
      <c r="BA897" s="41"/>
      <c r="BB897" s="41"/>
      <c r="BC897" s="41"/>
      <c r="BD897" s="41"/>
      <c r="BE897" s="41"/>
    </row>
    <row r="898" spans="24:57">
      <c r="X898" s="41"/>
      <c r="Y898" s="41"/>
      <c r="Z898" s="41"/>
      <c r="AA898" s="41"/>
      <c r="AB898" s="41"/>
      <c r="AC898" s="41"/>
      <c r="AD898" s="41"/>
      <c r="AE898" s="41"/>
      <c r="AF898" s="41"/>
      <c r="AG898" s="41"/>
      <c r="AH898" s="41"/>
      <c r="AI898" s="41"/>
      <c r="AJ898" s="41"/>
      <c r="AK898" s="41"/>
      <c r="AL898" s="41"/>
      <c r="AM898" s="41"/>
      <c r="AN898" s="41"/>
      <c r="AO898" s="41"/>
      <c r="AP898" s="41"/>
      <c r="AQ898" s="41"/>
      <c r="AR898" s="41"/>
      <c r="AS898" s="41"/>
      <c r="AT898" s="41"/>
      <c r="AU898" s="41"/>
      <c r="AV898" s="41"/>
      <c r="AW898" s="41"/>
      <c r="AX898" s="41"/>
      <c r="AY898" s="41"/>
      <c r="AZ898" s="41"/>
      <c r="BA898" s="41"/>
      <c r="BB898" s="41"/>
      <c r="BC898" s="41"/>
      <c r="BD898" s="41"/>
      <c r="BE898" s="41"/>
    </row>
    <row r="899" spans="24:57">
      <c r="X899" s="41"/>
      <c r="Y899" s="41"/>
      <c r="Z899" s="41"/>
      <c r="AA899" s="41"/>
      <c r="AB899" s="41"/>
      <c r="AC899" s="41"/>
      <c r="AD899" s="41"/>
      <c r="AE899" s="41"/>
      <c r="AF899" s="41"/>
      <c r="AG899" s="41"/>
      <c r="AH899" s="41"/>
      <c r="AI899" s="41"/>
      <c r="AJ899" s="41"/>
      <c r="AK899" s="41"/>
      <c r="AL899" s="41"/>
      <c r="AM899" s="41"/>
      <c r="AN899" s="41"/>
      <c r="AO899" s="41"/>
      <c r="AP899" s="41"/>
      <c r="AQ899" s="41"/>
      <c r="AR899" s="41"/>
      <c r="AS899" s="41"/>
      <c r="AT899" s="41"/>
      <c r="AU899" s="41"/>
      <c r="AV899" s="41"/>
      <c r="AW899" s="41"/>
      <c r="AX899" s="41"/>
      <c r="AY899" s="41"/>
      <c r="AZ899" s="41"/>
      <c r="BA899" s="41"/>
      <c r="BB899" s="41"/>
      <c r="BC899" s="41"/>
      <c r="BD899" s="41"/>
      <c r="BE899" s="41"/>
    </row>
    <row r="900" spans="24:57">
      <c r="X900" s="41"/>
      <c r="Y900" s="41"/>
      <c r="Z900" s="41"/>
      <c r="AA900" s="41"/>
      <c r="AB900" s="41"/>
      <c r="AC900" s="41"/>
      <c r="AD900" s="41"/>
      <c r="AE900" s="41"/>
      <c r="AF900" s="41"/>
      <c r="AG900" s="41"/>
      <c r="AH900" s="41"/>
      <c r="AI900" s="41"/>
      <c r="AJ900" s="41"/>
      <c r="AK900" s="41"/>
      <c r="AL900" s="41"/>
      <c r="AM900" s="41"/>
      <c r="AN900" s="41"/>
      <c r="AO900" s="41"/>
      <c r="AP900" s="41"/>
      <c r="AQ900" s="41"/>
      <c r="AR900" s="41"/>
      <c r="AS900" s="41"/>
      <c r="AT900" s="41"/>
      <c r="AU900" s="41"/>
      <c r="AV900" s="41"/>
      <c r="AW900" s="41"/>
      <c r="AX900" s="41"/>
      <c r="AY900" s="41"/>
      <c r="AZ900" s="41"/>
      <c r="BA900" s="41"/>
      <c r="BB900" s="41"/>
      <c r="BC900" s="41"/>
      <c r="BD900" s="41"/>
      <c r="BE900" s="41"/>
    </row>
    <row r="901" spans="24:57">
      <c r="X901" s="41"/>
      <c r="Y901" s="41"/>
      <c r="Z901" s="41"/>
      <c r="AA901" s="41"/>
      <c r="AB901" s="41"/>
      <c r="AC901" s="41"/>
      <c r="AD901" s="41"/>
      <c r="AE901" s="41"/>
      <c r="AF901" s="41"/>
      <c r="AG901" s="41"/>
      <c r="AH901" s="41"/>
      <c r="AI901" s="41"/>
      <c r="AJ901" s="41"/>
      <c r="AK901" s="41"/>
      <c r="AL901" s="41"/>
      <c r="AM901" s="41"/>
      <c r="AN901" s="41"/>
      <c r="AO901" s="41"/>
      <c r="AP901" s="41"/>
      <c r="AQ901" s="41"/>
      <c r="AR901" s="41"/>
      <c r="AS901" s="41"/>
      <c r="AT901" s="41"/>
      <c r="AU901" s="41"/>
      <c r="AV901" s="41"/>
      <c r="AW901" s="41"/>
      <c r="AX901" s="41"/>
      <c r="AY901" s="41"/>
      <c r="AZ901" s="41"/>
      <c r="BA901" s="41"/>
      <c r="BB901" s="41"/>
      <c r="BC901" s="41"/>
      <c r="BD901" s="41"/>
      <c r="BE901" s="41"/>
    </row>
    <row r="902" spans="24:57">
      <c r="X902" s="41"/>
      <c r="Y902" s="41"/>
      <c r="Z902" s="41"/>
      <c r="AA902" s="41"/>
      <c r="AB902" s="41"/>
      <c r="AC902" s="41"/>
      <c r="AD902" s="41"/>
      <c r="AE902" s="41"/>
      <c r="AF902" s="41"/>
      <c r="AG902" s="41"/>
      <c r="AH902" s="41"/>
      <c r="AI902" s="41"/>
      <c r="AJ902" s="41"/>
      <c r="AK902" s="41"/>
      <c r="AL902" s="41"/>
      <c r="AM902" s="41"/>
      <c r="AN902" s="41"/>
      <c r="AO902" s="41"/>
      <c r="AP902" s="41"/>
      <c r="AQ902" s="41"/>
      <c r="AR902" s="41"/>
      <c r="AS902" s="41"/>
      <c r="AT902" s="41"/>
      <c r="AU902" s="41"/>
      <c r="AV902" s="41"/>
      <c r="AW902" s="41"/>
      <c r="AX902" s="41"/>
      <c r="AY902" s="41"/>
      <c r="AZ902" s="41"/>
      <c r="BA902" s="41"/>
      <c r="BB902" s="41"/>
      <c r="BC902" s="41"/>
      <c r="BD902" s="41"/>
      <c r="BE902" s="41"/>
    </row>
    <row r="903" spans="24:57">
      <c r="X903" s="40"/>
      <c r="Y903" s="40"/>
      <c r="Z903" s="40"/>
      <c r="AA903" s="40"/>
      <c r="AB903" s="41"/>
      <c r="AC903" s="41"/>
      <c r="AD903" s="41"/>
      <c r="AE903" s="41"/>
      <c r="AF903" s="41"/>
      <c r="AG903" s="41"/>
      <c r="AH903" s="41"/>
      <c r="AI903" s="41"/>
      <c r="AJ903" s="41"/>
      <c r="AK903" s="41"/>
      <c r="AL903" s="41"/>
      <c r="AM903" s="41"/>
      <c r="AN903" s="41"/>
      <c r="AO903" s="41"/>
      <c r="AP903" s="41"/>
      <c r="AQ903" s="41"/>
      <c r="AR903" s="41"/>
      <c r="AS903" s="41"/>
      <c r="AT903" s="41"/>
      <c r="AU903" s="41"/>
      <c r="AV903" s="41"/>
      <c r="AW903" s="41"/>
      <c r="AX903" s="41"/>
      <c r="AY903" s="41"/>
      <c r="AZ903" s="41"/>
      <c r="BA903" s="41"/>
      <c r="BB903" s="41"/>
      <c r="BC903" s="41"/>
      <c r="BD903" s="41"/>
      <c r="BE903" s="41"/>
    </row>
    <row r="904" spans="24:57">
      <c r="X904" s="41"/>
      <c r="Y904" s="41"/>
      <c r="Z904" s="41"/>
      <c r="AA904" s="41"/>
      <c r="AB904" s="41"/>
      <c r="AC904" s="41"/>
      <c r="AD904" s="41"/>
      <c r="AE904" s="41"/>
      <c r="AF904" s="41"/>
      <c r="AG904" s="41"/>
      <c r="AH904" s="41"/>
      <c r="AI904" s="41"/>
      <c r="AJ904" s="41"/>
      <c r="AK904" s="41"/>
      <c r="AL904" s="41"/>
      <c r="AM904" s="41"/>
      <c r="AN904" s="41"/>
      <c r="AO904" s="41"/>
      <c r="AP904" s="41"/>
      <c r="AQ904" s="41"/>
      <c r="AR904" s="41"/>
      <c r="AS904" s="41"/>
      <c r="AT904" s="41"/>
      <c r="AU904" s="41"/>
      <c r="AV904" s="41"/>
      <c r="AW904" s="41"/>
      <c r="AX904" s="41"/>
      <c r="AY904" s="41"/>
      <c r="AZ904" s="41"/>
      <c r="BA904" s="41"/>
      <c r="BB904" s="41"/>
      <c r="BC904" s="41"/>
      <c r="BD904" s="41"/>
      <c r="BE904" s="41"/>
    </row>
    <row r="905" spans="24:57">
      <c r="X905" s="41"/>
      <c r="Y905" s="41"/>
      <c r="Z905" s="41"/>
      <c r="AA905" s="41"/>
      <c r="AB905" s="41"/>
      <c r="AC905" s="41"/>
      <c r="AD905" s="41"/>
      <c r="AE905" s="41"/>
      <c r="AF905" s="41"/>
      <c r="AG905" s="41"/>
      <c r="AH905" s="41"/>
      <c r="AI905" s="41"/>
      <c r="AJ905" s="41"/>
      <c r="AK905" s="41"/>
      <c r="AL905" s="41"/>
      <c r="AM905" s="41"/>
      <c r="AN905" s="41"/>
      <c r="AO905" s="41"/>
      <c r="AP905" s="41"/>
      <c r="AQ905" s="41"/>
      <c r="AR905" s="41"/>
      <c r="AS905" s="41"/>
      <c r="AT905" s="41"/>
      <c r="AU905" s="41"/>
      <c r="AV905" s="41"/>
      <c r="AW905" s="41"/>
      <c r="AX905" s="41"/>
      <c r="AY905" s="41"/>
      <c r="AZ905" s="41"/>
      <c r="BA905" s="41"/>
      <c r="BB905" s="41"/>
      <c r="BC905" s="41"/>
      <c r="BD905" s="41"/>
      <c r="BE905" s="41"/>
    </row>
    <row r="906" spans="24:57">
      <c r="X906" s="41"/>
      <c r="Y906" s="41"/>
      <c r="Z906" s="41"/>
      <c r="AA906" s="41"/>
      <c r="AB906" s="41"/>
      <c r="AC906" s="41"/>
      <c r="AD906" s="41"/>
      <c r="AE906" s="41"/>
      <c r="AF906" s="41"/>
      <c r="AG906" s="41"/>
      <c r="AH906" s="41"/>
      <c r="AI906" s="41"/>
      <c r="AJ906" s="41"/>
      <c r="AK906" s="41"/>
      <c r="AL906" s="41"/>
      <c r="AM906" s="41"/>
      <c r="AN906" s="41"/>
      <c r="AO906" s="41"/>
      <c r="AP906" s="41"/>
      <c r="AQ906" s="41"/>
      <c r="AR906" s="41"/>
      <c r="AS906" s="41"/>
      <c r="AT906" s="41"/>
      <c r="AU906" s="41"/>
      <c r="AV906" s="41"/>
      <c r="AW906" s="41"/>
      <c r="AX906" s="41"/>
      <c r="AY906" s="41"/>
      <c r="AZ906" s="41"/>
      <c r="BA906" s="41"/>
      <c r="BB906" s="41"/>
      <c r="BC906" s="41"/>
      <c r="BD906" s="41"/>
      <c r="BE906" s="41"/>
    </row>
    <row r="907" spans="24:57">
      <c r="X907" s="41"/>
      <c r="Y907" s="41"/>
      <c r="Z907" s="41"/>
      <c r="AA907" s="41"/>
      <c r="AB907" s="41"/>
      <c r="AC907" s="41"/>
      <c r="AD907" s="41"/>
      <c r="AE907" s="41"/>
      <c r="AF907" s="41"/>
      <c r="AG907" s="41"/>
      <c r="AH907" s="41"/>
      <c r="AI907" s="41"/>
      <c r="AJ907" s="41"/>
      <c r="AK907" s="41"/>
      <c r="AL907" s="41"/>
      <c r="AM907" s="41"/>
      <c r="AN907" s="41"/>
      <c r="AO907" s="41"/>
      <c r="AP907" s="41"/>
      <c r="AQ907" s="41"/>
      <c r="AR907" s="41"/>
      <c r="AS907" s="41"/>
      <c r="AT907" s="41"/>
      <c r="AU907" s="41"/>
      <c r="AV907" s="41"/>
      <c r="AW907" s="41"/>
      <c r="AX907" s="41"/>
      <c r="AY907" s="41"/>
      <c r="AZ907" s="41"/>
      <c r="BA907" s="41"/>
      <c r="BB907" s="41"/>
      <c r="BC907" s="41"/>
      <c r="BD907" s="41"/>
      <c r="BE907" s="41"/>
    </row>
  </sheetData>
  <autoFilter ref="A5:BE640"/>
  <mergeCells count="712">
    <mergeCell ref="A1:M1"/>
    <mergeCell ref="A2:A5"/>
    <mergeCell ref="B2:B4"/>
    <mergeCell ref="D2:F4"/>
    <mergeCell ref="G2:G5"/>
    <mergeCell ref="H2:H5"/>
    <mergeCell ref="I2:I5"/>
    <mergeCell ref="J2:J5"/>
    <mergeCell ref="K2:K5"/>
    <mergeCell ref="L2:L5"/>
    <mergeCell ref="BR3:BR5"/>
    <mergeCell ref="DC3:DD4"/>
    <mergeCell ref="AI2:AL2"/>
    <mergeCell ref="AN2:AS2"/>
    <mergeCell ref="AT2:AW2"/>
    <mergeCell ref="AX2:AZ2"/>
    <mergeCell ref="BA2:BB2"/>
    <mergeCell ref="BC2:BE2"/>
    <mergeCell ref="M2:M5"/>
    <mergeCell ref="N2:V2"/>
    <mergeCell ref="W2:W5"/>
    <mergeCell ref="X2:AA2"/>
    <mergeCell ref="AB2:AD2"/>
    <mergeCell ref="AE2:AH2"/>
    <mergeCell ref="X4:X5"/>
    <mergeCell ref="Y4:Y5"/>
    <mergeCell ref="Z4:Z5"/>
    <mergeCell ref="AA4:AA5"/>
    <mergeCell ref="AB4:AB5"/>
    <mergeCell ref="AC4:AC5"/>
    <mergeCell ref="AD4:AD5"/>
    <mergeCell ref="AE4:AE5"/>
    <mergeCell ref="CY4:CZ4"/>
    <mergeCell ref="DA4:DB4"/>
    <mergeCell ref="CD3:CD5"/>
    <mergeCell ref="BS3:BS5"/>
    <mergeCell ref="BF2:CS2"/>
    <mergeCell ref="CU2:DD2"/>
    <mergeCell ref="DE2:DE4"/>
    <mergeCell ref="BF3:BF5"/>
    <mergeCell ref="BG3:BG5"/>
    <mergeCell ref="BH3:BH5"/>
    <mergeCell ref="BI3:BI5"/>
    <mergeCell ref="BJ3:BJ5"/>
    <mergeCell ref="BK3:BK5"/>
    <mergeCell ref="BL3:BL5"/>
    <mergeCell ref="BT3:BT5"/>
    <mergeCell ref="BU3:BU5"/>
    <mergeCell ref="BV3:BV5"/>
    <mergeCell ref="BW3:BW5"/>
    <mergeCell ref="BX3:BX5"/>
    <mergeCell ref="BM3:BM5"/>
    <mergeCell ref="BN3:BN5"/>
    <mergeCell ref="BO3:BO5"/>
    <mergeCell ref="BP3:BP5"/>
    <mergeCell ref="BQ3:BQ5"/>
    <mergeCell ref="E9:E17"/>
    <mergeCell ref="F9:F17"/>
    <mergeCell ref="G9:G17"/>
    <mergeCell ref="A18:E18"/>
    <mergeCell ref="A19:D19"/>
    <mergeCell ref="A29:D29"/>
    <mergeCell ref="A6:D6"/>
    <mergeCell ref="A7:D7"/>
    <mergeCell ref="A8:D8"/>
    <mergeCell ref="A9:A17"/>
    <mergeCell ref="B9:B17"/>
    <mergeCell ref="C9:C17"/>
    <mergeCell ref="D9:D17"/>
    <mergeCell ref="BY3:BY5"/>
    <mergeCell ref="BZ3:BZ5"/>
    <mergeCell ref="CA3:CA5"/>
    <mergeCell ref="CB3:CB5"/>
    <mergeCell ref="CC3:CC5"/>
    <mergeCell ref="CU4:CV4"/>
    <mergeCell ref="CW4:CX4"/>
    <mergeCell ref="CQ3:CQ5"/>
    <mergeCell ref="CR3:CR5"/>
    <mergeCell ref="CS3:CS5"/>
    <mergeCell ref="CT3:CT5"/>
    <mergeCell ref="CU3:DB3"/>
    <mergeCell ref="CE3:CE5"/>
    <mergeCell ref="CF3:CF5"/>
    <mergeCell ref="CG3:CG5"/>
    <mergeCell ref="CH3:CH5"/>
    <mergeCell ref="CI3:CI5"/>
    <mergeCell ref="CJ3:CJ5"/>
    <mergeCell ref="CK3:CK5"/>
    <mergeCell ref="CL3:CL5"/>
    <mergeCell ref="CM3:CM5"/>
    <mergeCell ref="CN3:CN5"/>
    <mergeCell ref="CO3:CO5"/>
    <mergeCell ref="CP3:CP5"/>
    <mergeCell ref="A35:D35"/>
    <mergeCell ref="A45:D45"/>
    <mergeCell ref="A56:D56"/>
    <mergeCell ref="A64:D64"/>
    <mergeCell ref="A72:F72"/>
    <mergeCell ref="A73:A81"/>
    <mergeCell ref="B73:B81"/>
    <mergeCell ref="C73:C81"/>
    <mergeCell ref="D73:D81"/>
    <mergeCell ref="A100:A102"/>
    <mergeCell ref="B100:B102"/>
    <mergeCell ref="C100:C102"/>
    <mergeCell ref="D100:D102"/>
    <mergeCell ref="A104:A105"/>
    <mergeCell ref="B104:B105"/>
    <mergeCell ref="C104:C105"/>
    <mergeCell ref="D104:D105"/>
    <mergeCell ref="G73:G81"/>
    <mergeCell ref="A82:A83"/>
    <mergeCell ref="B82:B83"/>
    <mergeCell ref="C82:C83"/>
    <mergeCell ref="D82:D83"/>
    <mergeCell ref="A84:G84"/>
    <mergeCell ref="E104:E105"/>
    <mergeCell ref="F104:F105"/>
    <mergeCell ref="A107:D107"/>
    <mergeCell ref="A108:D108"/>
    <mergeCell ref="A111:A113"/>
    <mergeCell ref="B111:B113"/>
    <mergeCell ref="C111:C113"/>
    <mergeCell ref="D111:D113"/>
    <mergeCell ref="E111:E113"/>
    <mergeCell ref="F111:F113"/>
    <mergeCell ref="A119:A120"/>
    <mergeCell ref="B119:B120"/>
    <mergeCell ref="C119:C120"/>
    <mergeCell ref="D119:D120"/>
    <mergeCell ref="E119:E120"/>
    <mergeCell ref="F119:F120"/>
    <mergeCell ref="G111:G113"/>
    <mergeCell ref="A116:A118"/>
    <mergeCell ref="B116:B118"/>
    <mergeCell ref="C116:C118"/>
    <mergeCell ref="D116:D118"/>
    <mergeCell ref="E116:E118"/>
    <mergeCell ref="F116:F118"/>
    <mergeCell ref="G116:G118"/>
    <mergeCell ref="G124:G125"/>
    <mergeCell ref="E124:E125"/>
    <mergeCell ref="F124:F125"/>
    <mergeCell ref="A126:D126"/>
    <mergeCell ref="A133:A134"/>
    <mergeCell ref="B133:B134"/>
    <mergeCell ref="C133:C134"/>
    <mergeCell ref="D133:D134"/>
    <mergeCell ref="A124:A125"/>
    <mergeCell ref="B124:B125"/>
    <mergeCell ref="C124:C125"/>
    <mergeCell ref="D124:D125"/>
    <mergeCell ref="A150:A151"/>
    <mergeCell ref="B150:B151"/>
    <mergeCell ref="C150:C151"/>
    <mergeCell ref="A155:D155"/>
    <mergeCell ref="A160:A170"/>
    <mergeCell ref="B160:B170"/>
    <mergeCell ref="C160:C170"/>
    <mergeCell ref="A136:D136"/>
    <mergeCell ref="A137:A141"/>
    <mergeCell ref="B137:B141"/>
    <mergeCell ref="C137:C141"/>
    <mergeCell ref="A144:A147"/>
    <mergeCell ref="B144:B147"/>
    <mergeCell ref="C144:C147"/>
    <mergeCell ref="G178:G179"/>
    <mergeCell ref="A180:A181"/>
    <mergeCell ref="B180:B181"/>
    <mergeCell ref="C180:C181"/>
    <mergeCell ref="D180:D181"/>
    <mergeCell ref="E180:E181"/>
    <mergeCell ref="F180:F181"/>
    <mergeCell ref="G180:G181"/>
    <mergeCell ref="A178:A179"/>
    <mergeCell ref="B178:B179"/>
    <mergeCell ref="C178:C179"/>
    <mergeCell ref="D178:D179"/>
    <mergeCell ref="E178:E179"/>
    <mergeCell ref="F178:F179"/>
    <mergeCell ref="G208:G210"/>
    <mergeCell ref="A211:F211"/>
    <mergeCell ref="A212:D212"/>
    <mergeCell ref="A213:D213"/>
    <mergeCell ref="A218:D218"/>
    <mergeCell ref="A219:D219"/>
    <mergeCell ref="A182:K182"/>
    <mergeCell ref="A183:A207"/>
    <mergeCell ref="B183:B207"/>
    <mergeCell ref="C183:C207"/>
    <mergeCell ref="E183:E207"/>
    <mergeCell ref="A208:A210"/>
    <mergeCell ref="B208:B210"/>
    <mergeCell ref="C208:C210"/>
    <mergeCell ref="D208:D210"/>
    <mergeCell ref="E208:E210"/>
    <mergeCell ref="A223:A225"/>
    <mergeCell ref="B223:B225"/>
    <mergeCell ref="C223:C225"/>
    <mergeCell ref="D223:D225"/>
    <mergeCell ref="E223:E225"/>
    <mergeCell ref="F223:F225"/>
    <mergeCell ref="A220:A222"/>
    <mergeCell ref="B220:B222"/>
    <mergeCell ref="C220:C222"/>
    <mergeCell ref="D220:D222"/>
    <mergeCell ref="E220:E222"/>
    <mergeCell ref="F220:F222"/>
    <mergeCell ref="A226:A227"/>
    <mergeCell ref="B226:B227"/>
    <mergeCell ref="C226:C227"/>
    <mergeCell ref="E226:E227"/>
    <mergeCell ref="F226:F227"/>
    <mergeCell ref="A228:A229"/>
    <mergeCell ref="B228:B229"/>
    <mergeCell ref="C228:C229"/>
    <mergeCell ref="D228:D229"/>
    <mergeCell ref="E228:E229"/>
    <mergeCell ref="F228:F229"/>
    <mergeCell ref="G228:G229"/>
    <mergeCell ref="A230:A231"/>
    <mergeCell ref="B230:B231"/>
    <mergeCell ref="C230:C231"/>
    <mergeCell ref="D230:D231"/>
    <mergeCell ref="E230:E231"/>
    <mergeCell ref="F230:F231"/>
    <mergeCell ref="G230:G231"/>
    <mergeCell ref="A232:A233"/>
    <mergeCell ref="B232:B233"/>
    <mergeCell ref="C232:C233"/>
    <mergeCell ref="D232:D233"/>
    <mergeCell ref="A234:D234"/>
    <mergeCell ref="A235:A237"/>
    <mergeCell ref="B235:B237"/>
    <mergeCell ref="C235:C237"/>
    <mergeCell ref="D235:D237"/>
    <mergeCell ref="A250:A252"/>
    <mergeCell ref="B250:B252"/>
    <mergeCell ref="C250:C252"/>
    <mergeCell ref="D250:D252"/>
    <mergeCell ref="E250:E252"/>
    <mergeCell ref="F250:F252"/>
    <mergeCell ref="E235:E237"/>
    <mergeCell ref="F235:F237"/>
    <mergeCell ref="A243:A246"/>
    <mergeCell ref="B243:B246"/>
    <mergeCell ref="C243:C246"/>
    <mergeCell ref="A249:D249"/>
    <mergeCell ref="A254:A256"/>
    <mergeCell ref="C254:C256"/>
    <mergeCell ref="D254:D256"/>
    <mergeCell ref="E254:E256"/>
    <mergeCell ref="F254:F256"/>
    <mergeCell ref="G258:G259"/>
    <mergeCell ref="A262:D262"/>
    <mergeCell ref="A263:D263"/>
    <mergeCell ref="A264:A265"/>
    <mergeCell ref="B264:B265"/>
    <mergeCell ref="C264:C265"/>
    <mergeCell ref="D264:D265"/>
    <mergeCell ref="E264:E265"/>
    <mergeCell ref="F264:F265"/>
    <mergeCell ref="E278:E279"/>
    <mergeCell ref="F278:F279"/>
    <mergeCell ref="A266:A267"/>
    <mergeCell ref="B266:B267"/>
    <mergeCell ref="C266:C267"/>
    <mergeCell ref="D266:D267"/>
    <mergeCell ref="A270:D270"/>
    <mergeCell ref="A272:D272"/>
    <mergeCell ref="F258:F259"/>
    <mergeCell ref="A258:A259"/>
    <mergeCell ref="B258:B259"/>
    <mergeCell ref="C258:C259"/>
    <mergeCell ref="D258:D259"/>
    <mergeCell ref="E258:E259"/>
    <mergeCell ref="A280:D280"/>
    <mergeCell ref="A282:D282"/>
    <mergeCell ref="A283:D283"/>
    <mergeCell ref="A284:A286"/>
    <mergeCell ref="B284:B286"/>
    <mergeCell ref="C284:C286"/>
    <mergeCell ref="D284:D286"/>
    <mergeCell ref="A277:D277"/>
    <mergeCell ref="A278:A279"/>
    <mergeCell ref="B278:B279"/>
    <mergeCell ref="C278:C279"/>
    <mergeCell ref="E284:E286"/>
    <mergeCell ref="F284:F286"/>
    <mergeCell ref="G284:G286"/>
    <mergeCell ref="A287:A289"/>
    <mergeCell ref="B287:B289"/>
    <mergeCell ref="C287:C289"/>
    <mergeCell ref="D287:D289"/>
    <mergeCell ref="E287:E289"/>
    <mergeCell ref="F287:F289"/>
    <mergeCell ref="G290:G291"/>
    <mergeCell ref="A292:A296"/>
    <mergeCell ref="B292:B296"/>
    <mergeCell ref="C292:C296"/>
    <mergeCell ref="D292:D296"/>
    <mergeCell ref="E292:E296"/>
    <mergeCell ref="F292:F296"/>
    <mergeCell ref="G292:G296"/>
    <mergeCell ref="A290:A291"/>
    <mergeCell ref="B290:B291"/>
    <mergeCell ref="C290:C291"/>
    <mergeCell ref="D290:D291"/>
    <mergeCell ref="E290:E291"/>
    <mergeCell ref="F290:F291"/>
    <mergeCell ref="G297:G300"/>
    <mergeCell ref="A303:A305"/>
    <mergeCell ref="B303:B305"/>
    <mergeCell ref="C303:C305"/>
    <mergeCell ref="D303:D305"/>
    <mergeCell ref="E303:E305"/>
    <mergeCell ref="F303:F305"/>
    <mergeCell ref="G303:G305"/>
    <mergeCell ref="A297:A300"/>
    <mergeCell ref="B297:B300"/>
    <mergeCell ref="C297:C300"/>
    <mergeCell ref="D297:D300"/>
    <mergeCell ref="E297:E300"/>
    <mergeCell ref="F297:F300"/>
    <mergeCell ref="F308:F309"/>
    <mergeCell ref="G308:G309"/>
    <mergeCell ref="A310:D310"/>
    <mergeCell ref="A311:D311"/>
    <mergeCell ref="A331:D331"/>
    <mergeCell ref="A334:D334"/>
    <mergeCell ref="A307:D307"/>
    <mergeCell ref="A308:A309"/>
    <mergeCell ref="B308:B309"/>
    <mergeCell ref="C308:C309"/>
    <mergeCell ref="D308:D309"/>
    <mergeCell ref="E308:E309"/>
    <mergeCell ref="G335:G339"/>
    <mergeCell ref="A340:D340"/>
    <mergeCell ref="A346:D346"/>
    <mergeCell ref="A350:A351"/>
    <mergeCell ref="B350:B351"/>
    <mergeCell ref="C350:C351"/>
    <mergeCell ref="D350:D351"/>
    <mergeCell ref="G350:G351"/>
    <mergeCell ref="A335:A339"/>
    <mergeCell ref="B335:B339"/>
    <mergeCell ref="C335:C339"/>
    <mergeCell ref="D335:D339"/>
    <mergeCell ref="E335:E339"/>
    <mergeCell ref="F335:F339"/>
    <mergeCell ref="A362:D362"/>
    <mergeCell ref="A369:D369"/>
    <mergeCell ref="A370:A371"/>
    <mergeCell ref="B370:B371"/>
    <mergeCell ref="C370:C371"/>
    <mergeCell ref="D370:D371"/>
    <mergeCell ref="G352:G356"/>
    <mergeCell ref="A357:D357"/>
    <mergeCell ref="A358:A359"/>
    <mergeCell ref="B358:B359"/>
    <mergeCell ref="C358:C359"/>
    <mergeCell ref="A361:D361"/>
    <mergeCell ref="A352:A356"/>
    <mergeCell ref="B352:B356"/>
    <mergeCell ref="C352:C356"/>
    <mergeCell ref="D352:D356"/>
    <mergeCell ref="E352:E356"/>
    <mergeCell ref="F352:F356"/>
    <mergeCell ref="A383:D383"/>
    <mergeCell ref="A384:D384"/>
    <mergeCell ref="A389:A396"/>
    <mergeCell ref="B389:B396"/>
    <mergeCell ref="C389:C396"/>
    <mergeCell ref="D389:D396"/>
    <mergeCell ref="G370:G371"/>
    <mergeCell ref="A375:D375"/>
    <mergeCell ref="A377:A381"/>
    <mergeCell ref="B377:B381"/>
    <mergeCell ref="C377:C381"/>
    <mergeCell ref="D377:D381"/>
    <mergeCell ref="E377:E381"/>
    <mergeCell ref="F377:F381"/>
    <mergeCell ref="A409:D409"/>
    <mergeCell ref="A410:A411"/>
    <mergeCell ref="B410:B411"/>
    <mergeCell ref="C410:C411"/>
    <mergeCell ref="D410:D411"/>
    <mergeCell ref="E410:E411"/>
    <mergeCell ref="E389:E396"/>
    <mergeCell ref="F389:F396"/>
    <mergeCell ref="G389:G396"/>
    <mergeCell ref="A397:A405"/>
    <mergeCell ref="B397:B405"/>
    <mergeCell ref="C397:C405"/>
    <mergeCell ref="D397:D405"/>
    <mergeCell ref="E397:E405"/>
    <mergeCell ref="F397:F405"/>
    <mergeCell ref="G397:G405"/>
    <mergeCell ref="F410:F411"/>
    <mergeCell ref="G410:G411"/>
    <mergeCell ref="A412:A413"/>
    <mergeCell ref="B412:B413"/>
    <mergeCell ref="C412:C413"/>
    <mergeCell ref="D412:D413"/>
    <mergeCell ref="E412:E413"/>
    <mergeCell ref="F412:F413"/>
    <mergeCell ref="G412:G413"/>
    <mergeCell ref="G415:G417"/>
    <mergeCell ref="A418:A426"/>
    <mergeCell ref="B418:B426"/>
    <mergeCell ref="C418:C426"/>
    <mergeCell ref="D418:D426"/>
    <mergeCell ref="E418:E426"/>
    <mergeCell ref="F418:F426"/>
    <mergeCell ref="G418:G426"/>
    <mergeCell ref="A415:A417"/>
    <mergeCell ref="B415:B417"/>
    <mergeCell ref="C415:C417"/>
    <mergeCell ref="D415:D417"/>
    <mergeCell ref="E415:E417"/>
    <mergeCell ref="F415:F417"/>
    <mergeCell ref="G427:G430"/>
    <mergeCell ref="A431:A432"/>
    <mergeCell ref="B431:B432"/>
    <mergeCell ref="C431:C432"/>
    <mergeCell ref="D431:D432"/>
    <mergeCell ref="G431:G432"/>
    <mergeCell ref="A427:A430"/>
    <mergeCell ref="B427:B430"/>
    <mergeCell ref="C427:C430"/>
    <mergeCell ref="D427:D430"/>
    <mergeCell ref="E427:E430"/>
    <mergeCell ref="F427:F430"/>
    <mergeCell ref="G433:G435"/>
    <mergeCell ref="A436:A437"/>
    <mergeCell ref="B436:B437"/>
    <mergeCell ref="C436:C437"/>
    <mergeCell ref="D436:D437"/>
    <mergeCell ref="E436:E437"/>
    <mergeCell ref="F436:F437"/>
    <mergeCell ref="G436:G437"/>
    <mergeCell ref="A433:A435"/>
    <mergeCell ref="B433:B435"/>
    <mergeCell ref="C433:C435"/>
    <mergeCell ref="D433:D435"/>
    <mergeCell ref="E433:E435"/>
    <mergeCell ref="F433:F435"/>
    <mergeCell ref="G438:G439"/>
    <mergeCell ref="A443:D443"/>
    <mergeCell ref="A444:A445"/>
    <mergeCell ref="B444:B445"/>
    <mergeCell ref="C444:C445"/>
    <mergeCell ref="D444:D445"/>
    <mergeCell ref="E444:E445"/>
    <mergeCell ref="F444:F445"/>
    <mergeCell ref="G444:G445"/>
    <mergeCell ref="A438:A439"/>
    <mergeCell ref="B438:B439"/>
    <mergeCell ref="C438:C439"/>
    <mergeCell ref="D438:D439"/>
    <mergeCell ref="E438:E439"/>
    <mergeCell ref="F438:F439"/>
    <mergeCell ref="G446:G449"/>
    <mergeCell ref="A450:A454"/>
    <mergeCell ref="B450:B454"/>
    <mergeCell ref="C450:C454"/>
    <mergeCell ref="D450:D454"/>
    <mergeCell ref="E450:E454"/>
    <mergeCell ref="F450:F454"/>
    <mergeCell ref="G450:G454"/>
    <mergeCell ref="A446:A449"/>
    <mergeCell ref="B446:B449"/>
    <mergeCell ref="C446:C449"/>
    <mergeCell ref="D446:D449"/>
    <mergeCell ref="E446:E449"/>
    <mergeCell ref="F446:F449"/>
    <mergeCell ref="F460:F466"/>
    <mergeCell ref="A469:A470"/>
    <mergeCell ref="B469:B470"/>
    <mergeCell ref="C469:C470"/>
    <mergeCell ref="D469:D470"/>
    <mergeCell ref="G469:G470"/>
    <mergeCell ref="A456:A459"/>
    <mergeCell ref="B456:B459"/>
    <mergeCell ref="C456:C459"/>
    <mergeCell ref="E456:E459"/>
    <mergeCell ref="A460:A466"/>
    <mergeCell ref="B460:B466"/>
    <mergeCell ref="C460:C466"/>
    <mergeCell ref="E460:E466"/>
    <mergeCell ref="F480:F481"/>
    <mergeCell ref="G480:G481"/>
    <mergeCell ref="A482:A489"/>
    <mergeCell ref="B482:B489"/>
    <mergeCell ref="C482:C489"/>
    <mergeCell ref="A473:D473"/>
    <mergeCell ref="A474:D474"/>
    <mergeCell ref="A475:D475"/>
    <mergeCell ref="A479:D479"/>
    <mergeCell ref="A480:A481"/>
    <mergeCell ref="B480:B481"/>
    <mergeCell ref="C480:C481"/>
    <mergeCell ref="D480:D481"/>
    <mergeCell ref="A490:D490"/>
    <mergeCell ref="A492:A493"/>
    <mergeCell ref="B492:B493"/>
    <mergeCell ref="C492:C493"/>
    <mergeCell ref="D492:D493"/>
    <mergeCell ref="A496:A497"/>
    <mergeCell ref="B496:B497"/>
    <mergeCell ref="C496:C497"/>
    <mergeCell ref="E480:E481"/>
    <mergeCell ref="E500:E501"/>
    <mergeCell ref="F500:F501"/>
    <mergeCell ref="G500:G501"/>
    <mergeCell ref="A503:A504"/>
    <mergeCell ref="B503:B504"/>
    <mergeCell ref="C503:C504"/>
    <mergeCell ref="D503:D504"/>
    <mergeCell ref="G503:G504"/>
    <mergeCell ref="A498:D498"/>
    <mergeCell ref="A499:D499"/>
    <mergeCell ref="A500:A501"/>
    <mergeCell ref="B500:B501"/>
    <mergeCell ref="C500:C501"/>
    <mergeCell ref="D500:D501"/>
    <mergeCell ref="F508:F509"/>
    <mergeCell ref="G508:G509"/>
    <mergeCell ref="A510:A511"/>
    <mergeCell ref="B510:B511"/>
    <mergeCell ref="C510:C511"/>
    <mergeCell ref="D510:D511"/>
    <mergeCell ref="G510:G511"/>
    <mergeCell ref="A506:A507"/>
    <mergeCell ref="B506:B507"/>
    <mergeCell ref="C506:C507"/>
    <mergeCell ref="D506:D507"/>
    <mergeCell ref="A508:A509"/>
    <mergeCell ref="B508:B509"/>
    <mergeCell ref="C508:C509"/>
    <mergeCell ref="D508:D509"/>
    <mergeCell ref="A529:D529"/>
    <mergeCell ref="A533:A534"/>
    <mergeCell ref="B533:B534"/>
    <mergeCell ref="C533:C534"/>
    <mergeCell ref="A535:A536"/>
    <mergeCell ref="B535:B536"/>
    <mergeCell ref="C535:C536"/>
    <mergeCell ref="D535:D536"/>
    <mergeCell ref="E508:E509"/>
    <mergeCell ref="G541:G543"/>
    <mergeCell ref="A545:A549"/>
    <mergeCell ref="B545:B549"/>
    <mergeCell ref="C545:C549"/>
    <mergeCell ref="D545:D549"/>
    <mergeCell ref="E545:E549"/>
    <mergeCell ref="F545:F549"/>
    <mergeCell ref="G545:G549"/>
    <mergeCell ref="E535:E536"/>
    <mergeCell ref="F535:F536"/>
    <mergeCell ref="A539:D539"/>
    <mergeCell ref="A540:D540"/>
    <mergeCell ref="A541:A543"/>
    <mergeCell ref="B541:B543"/>
    <mergeCell ref="C541:C543"/>
    <mergeCell ref="D541:D543"/>
    <mergeCell ref="E541:E543"/>
    <mergeCell ref="F541:F543"/>
    <mergeCell ref="A550:D550"/>
    <mergeCell ref="A551:A556"/>
    <mergeCell ref="B551:B556"/>
    <mergeCell ref="C551:C556"/>
    <mergeCell ref="D551:D556"/>
    <mergeCell ref="A557:A563"/>
    <mergeCell ref="B557:B563"/>
    <mergeCell ref="C557:C563"/>
    <mergeCell ref="D557:D563"/>
    <mergeCell ref="E557:E563"/>
    <mergeCell ref="F557:F563"/>
    <mergeCell ref="G557:G563"/>
    <mergeCell ref="A564:A576"/>
    <mergeCell ref="B564:B576"/>
    <mergeCell ref="C564:C575"/>
    <mergeCell ref="D564:D571"/>
    <mergeCell ref="E564:E571"/>
    <mergeCell ref="F564:F571"/>
    <mergeCell ref="G564:G571"/>
    <mergeCell ref="D572:D576"/>
    <mergeCell ref="E572:E576"/>
    <mergeCell ref="F572:F576"/>
    <mergeCell ref="G572:G576"/>
    <mergeCell ref="D580:D582"/>
    <mergeCell ref="E580:E582"/>
    <mergeCell ref="A577:A579"/>
    <mergeCell ref="B577:B579"/>
    <mergeCell ref="C577:C579"/>
    <mergeCell ref="D577:D579"/>
    <mergeCell ref="E577:E579"/>
    <mergeCell ref="F586:F592"/>
    <mergeCell ref="G586:G592"/>
    <mergeCell ref="F577:F579"/>
    <mergeCell ref="G580:G582"/>
    <mergeCell ref="A583:A585"/>
    <mergeCell ref="B583:B585"/>
    <mergeCell ref="F583:F585"/>
    <mergeCell ref="G583:G585"/>
    <mergeCell ref="F580:F582"/>
    <mergeCell ref="A580:A582"/>
    <mergeCell ref="B580:B582"/>
    <mergeCell ref="C580:C582"/>
    <mergeCell ref="A593:A599"/>
    <mergeCell ref="B593:B599"/>
    <mergeCell ref="C593:C599"/>
    <mergeCell ref="D593:D599"/>
    <mergeCell ref="E593:E599"/>
    <mergeCell ref="F593:F599"/>
    <mergeCell ref="G593:G599"/>
    <mergeCell ref="A586:A592"/>
    <mergeCell ref="B586:B592"/>
    <mergeCell ref="C586:C592"/>
    <mergeCell ref="D586:D592"/>
    <mergeCell ref="E586:E592"/>
    <mergeCell ref="G600:G603"/>
    <mergeCell ref="A604:A606"/>
    <mergeCell ref="B604:B606"/>
    <mergeCell ref="C604:C606"/>
    <mergeCell ref="D604:D606"/>
    <mergeCell ref="E604:E606"/>
    <mergeCell ref="F604:F606"/>
    <mergeCell ref="G604:G606"/>
    <mergeCell ref="A600:A603"/>
    <mergeCell ref="B600:B603"/>
    <mergeCell ref="C600:C603"/>
    <mergeCell ref="D600:D603"/>
    <mergeCell ref="E600:E603"/>
    <mergeCell ref="F600:F603"/>
    <mergeCell ref="A616:D616"/>
    <mergeCell ref="A617:A619"/>
    <mergeCell ref="B617:B619"/>
    <mergeCell ref="C617:C619"/>
    <mergeCell ref="D617:D619"/>
    <mergeCell ref="E617:E619"/>
    <mergeCell ref="G608:G610"/>
    <mergeCell ref="A612:A615"/>
    <mergeCell ref="B612:B615"/>
    <mergeCell ref="C612:C615"/>
    <mergeCell ref="D612:D615"/>
    <mergeCell ref="E612:E615"/>
    <mergeCell ref="F612:F615"/>
    <mergeCell ref="G612:G615"/>
    <mergeCell ref="A608:A610"/>
    <mergeCell ref="B608:B610"/>
    <mergeCell ref="C608:C610"/>
    <mergeCell ref="D608:D610"/>
    <mergeCell ref="E608:E610"/>
    <mergeCell ref="F608:F610"/>
    <mergeCell ref="F617:F619"/>
    <mergeCell ref="G617:G619"/>
    <mergeCell ref="A620:A622"/>
    <mergeCell ref="B620:B622"/>
    <mergeCell ref="C620:C622"/>
    <mergeCell ref="D620:D622"/>
    <mergeCell ref="E620:E622"/>
    <mergeCell ref="F620:F622"/>
    <mergeCell ref="G620:G622"/>
    <mergeCell ref="A636:A640"/>
    <mergeCell ref="B636:B640"/>
    <mergeCell ref="C636:C640"/>
    <mergeCell ref="D636:D640"/>
    <mergeCell ref="E636:E640"/>
    <mergeCell ref="F636:F640"/>
    <mergeCell ref="G623:G630"/>
    <mergeCell ref="A631:A635"/>
    <mergeCell ref="B631:B635"/>
    <mergeCell ref="C631:C635"/>
    <mergeCell ref="D631:D635"/>
    <mergeCell ref="E631:E635"/>
    <mergeCell ref="F631:F635"/>
    <mergeCell ref="G631:G635"/>
    <mergeCell ref="A623:A630"/>
    <mergeCell ref="B623:B630"/>
    <mergeCell ref="C623:C630"/>
    <mergeCell ref="D623:D630"/>
    <mergeCell ref="E623:E630"/>
    <mergeCell ref="F623:F630"/>
    <mergeCell ref="B672:C678"/>
    <mergeCell ref="B679:C685"/>
    <mergeCell ref="B686:C692"/>
    <mergeCell ref="B693:C699"/>
    <mergeCell ref="B700:C706"/>
    <mergeCell ref="B707:C713"/>
    <mergeCell ref="G636:G640"/>
    <mergeCell ref="B649:B670"/>
    <mergeCell ref="D649:D654"/>
    <mergeCell ref="D656:D665"/>
    <mergeCell ref="D666:D670"/>
    <mergeCell ref="G666:G670"/>
    <mergeCell ref="B770:B776"/>
    <mergeCell ref="C770:C776"/>
    <mergeCell ref="B749:B755"/>
    <mergeCell ref="C749:C755"/>
    <mergeCell ref="B756:B762"/>
    <mergeCell ref="C756:C762"/>
    <mergeCell ref="B763:B769"/>
    <mergeCell ref="C763:C769"/>
    <mergeCell ref="B714:C720"/>
    <mergeCell ref="B721:C727"/>
    <mergeCell ref="B728:C734"/>
    <mergeCell ref="B735:B741"/>
    <mergeCell ref="C735:C741"/>
    <mergeCell ref="B742:B748"/>
    <mergeCell ref="C742:C748"/>
  </mergeCells>
  <dataValidations count="8">
    <dataValidation type="list" allowBlank="1" showInputMessage="1" showErrorMessage="1" sqref="F157:F158 F180 F223 F233 F242:F248 F471 F524:F528 F538">
      <formula1>"KQMĐ, NDCT, TLHD, BC, ĐP, x"</formula1>
    </dataValidation>
    <dataValidation type="list" allowBlank="1" showInputMessage="1" showErrorMessage="1" sqref="E537:E538 C70:C71 C86 E86 E154 C154 C157:C159 E157:E158 C173:C177 C82 C180 E180 C183 E183 C208 C223 E223:F223 E233 C232 F239 E238:E248 E177 E268:E269 E583:E585 F314:F318 F312 C247:C248 E349:E351 E312:E330 C349:C350 E364:E365 E370:E374 E376 C376 E382 C382 E386 C386 E388 C388 E407:E408 C407:C408 C414 E414 C372:C374 E431:E432 E440:E442 C440:C442 E456 E460 C431 E467:E471 C477 E477 C496 E496:E497 E506:F507 C506 E512:E521 C471 C512:C521 F524:F527 E532:E534 C612 C537:C538 E73:E83 C73 E173:E175 C238:C243 C312:C330 C364:C365 C370 C467:C469 C523:C528 C583:C585 C266 C268:C269 E523:E528 C531:C533">
      <formula1>"KQMĐ, NDCT, TLHD, BC, ĐP"</formula1>
    </dataValidation>
    <dataValidation type="list" allowBlank="1" showInputMessage="1" showErrorMessage="1" sqref="K284:K306 K530:K538 K476:K478 K376:K382 K358:K360 K341:K345 K332:K333 K235:K248 K278:K279 K281:K282 K220:K233 K273:K276 K271 K250:K261 K156:K181 K183:K210 K214:K217 K109:K125 K57:K63 K46:K55 K36:K44 K30:K34 K20:K28 K9:K17 K347:K356 K85:K106 K65:K83 K137:K154 K385:K408 K617:K641 K308:K309 K312:K330 K335:K339 K363:K368 K370:K374 K541:K549 K127:K135 K264:K269 K410:K442 K444:K472 K480:K489 K500:K528 K491:K497 K551:K615">
      <formula1>"Thể chất,  Nhận thức, Ngôn ngữ, TCKNXH, Thẩm mỹ"</formula1>
    </dataValidation>
    <dataValidation type="list" allowBlank="1" showInputMessage="1" showErrorMessage="1" sqref="L284:L306 L491:L497 L264:L269 L476:L478 L347:L356 L376:L382 L358:L360 L341:L345 L332:L333 L235:L248 L278:L279 L281:L282 L220:L233 L273:L276 L271 L250:L261 L156:L210 L65:L83 L214:L217 L127:L135 L85:L106 L57:L63 L46:L55 L36:L44 L30:L34 L20:L28 L9:L17 Q118 O115:O120 L617:L641 O122:O125 T124:T125 Q121:Q125 R124:R125 S123:S125 P125 P123 U137:V138 L312:L330 L530:L538 L308:L309 L335:L339 L363:L368 L370:L374 L541:L549 R115:S117 P116:P118 Q116 S120:S121 V115:V123 L109:L125 T115:T122 P120:P121 N121:N123 R119:R122 U115:U124 L137:L154 L385:L408 L410:L442 L444:L472 L480:L489 L500:L528 L551:L615">
      <formula1>"#, 3T, 4T, 5T, 3+4T, 4+5T, 3+4+5T"</formula1>
    </dataValidation>
    <dataValidation type="list" allowBlank="1" showInputMessage="1" showErrorMessage="1" sqref="F467:F470">
      <formula1>"KQMĐ, NDCT, TLHD, BC, ĐP,x"</formula1>
    </dataValidation>
    <dataValidation type="list" allowBlank="1" showInputMessage="1" showErrorMessage="1" sqref="N313:V319 Q117 S122 R123 N124:N125 N20:V25 T123 P124 P115 U125 N9:V17 N275:V276 N273:V273 N348:V356 N341:P344 N382:V382 N530:V534 N492:V497 N541:P544 N617:V619 V124:V125 N478:V478 N580:V582 N264:V269 N271:V271 N278:V279 N183:V210 N332:P333 N116:N120 R118:S118 P119 O121 P122 N142:Q142 S143 N144:U147 N160:V172 N284:V306 N506:V528 N250:V261 N385:S388 N414:V432 N467:V472 N308:V309 N335:P339 Q446:V449 N450:V454 Q119:Q120 N137:T141 N480:V482 N178:V181 N281:V281">
      <formula1>"x"</formula1>
    </dataValidation>
    <dataValidation type="list" allowBlank="1" showInputMessage="1" showErrorMessage="1" sqref="DD673:DE678 X593:AA593 AE546:AH546 AI347:AM347 AI378:AM378 AI161:AM161 AI547:AM547 AB44:AD44 AE594:AH594 AE114:AH114 AB612:AD612 AE387:AH387 AE162:AH162 AI613:AM613 X486:AA486 X541:AA545 AE487:AH487 AN548:AS548 AE536:AH538 AI412:AM412 BA598:BB599 AI330:AM330 AN596:AS596 BA535:BB535 AI595:AM595 BA27:BB27 AX614:AZ614 AN377:AW377 AX549:AZ549 AX597:AZ598 BA413:BB413 BA615:BE615 BA381:BB381 BC599:BE599 AX673:BI678 BX673:CN678 BC381:BE383 AX321:AZ329 X65:BE83 AE380:AH380 X673:AH695 AE329:AH329 AN135:AS135 AT26:AW26 AT89:AW89 AT57:AW57 AN325:AS325 AN379:AS379 X414:BE442 AN320:AW320 X833:BE907 X648:BE648 X655:BE655 X697:BE733 X735:BE765 X769:BE770 X772:BE781 X783:BE791 X794:BE809 X811:BE816 X819:BE831 AI679:BE695 X235:BE248 X341:BE345 X109:BE113 BA322:BB322 AB541:BE544 X491:BE497 X273:BE276 X484:BE485 X90:BE106 X85:BE88 X58:BE63 X156:BE160 X530:BE534 X410:BE411 X28:BE28 X30:BE34 X250:BE261 X9:BE25 X127:BE134 X220:BE233 X444:BE472 X264:BE269 X271:BE271 X278:BE279 X281:BE282 X284:BE306 X332:BE333 X358:BE360 X476:BE478 X488:BE489 X312:BE319 X500:BE528 AI324:AM324 X385:BE386 X382:BB383 X308:BE309 X335:BE339 X348:BE356 X363:BE368 BC376:BE376 X36:BE43 AC214:BE215 X600:BE611 BC538:BE538 X46:BE55 BC326:BE326 AT321:AW321 X115:BE125 X137:BE154 AB214 X216:BE217 X214:AA215 X370:BE374 BC323:BE323 X388:BE408 X480:AW482 BA480:BE482 AX480:AZ483 AT487:AW487 X617:BE641 X163:BE210 X551:BE592">
      <formula1>"ĐTT, TDS, HĐH, HĐG, HĐNT, VSAN, HĐC, TQDN, LH,KH,HĐH-HĐG, HĐH-HĐNT,HĐH-HĐC"</formula1>
    </dataValidation>
    <dataValidation type="list" allowBlank="1" showInputMessage="1" showErrorMessage="1" sqref="I20:I28 I30:I34 I36:I44 I46:I55 I57:I63 I85:I106 I127:I135 I214:I217 I220:I233 I235:I248 I250:I261 I264:I269 I271 I273:I276 I278:I279 I281:I282 I284:I306 I332:I333 I341:I345 I347:I356 I358:I360 I377:I382 I476:I478 I491:I497 J641 I9:I17 I156:I181 I183:I210 I370:I374 I530:I538 I65:I83 I308:I309 I312:I330 I335:I339 I363:I368 I541:I549 I617:I641 I109:I125 I137:I154 I385:I408 I410:I442 I444:I472 I480:I489 I500:I528 I551:I615">
      <formula1>"Lớp học, Sân chơi, Phòng chức năng, Ngoài nhà trường"</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Khối 4 tuổi</vt:lpstr>
      <vt:lpstr>LỚP 4B2 - 2022 -2023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Trường mầm non An Hưng</dc:title>
  <dc:creator>Thao</dc:creator>
  <cp:keywords>Dương Thị Thủy</cp:keywords>
  <cp:lastModifiedBy>Windows User</cp:lastModifiedBy>
  <cp:lastPrinted>2023-01-30T02:47:35Z</cp:lastPrinted>
  <dcterms:created xsi:type="dcterms:W3CDTF">2019-07-05T03:48:23Z</dcterms:created>
  <dcterms:modified xsi:type="dcterms:W3CDTF">2023-01-31T07:55:19Z</dcterms:modified>
  <cp:category>Kế hoạch Hiệu phó chuyên môn - Khối nhà trẻ</cp:category>
</cp:coreProperties>
</file>