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0" yWindow="0" windowWidth="20490" windowHeight="7590" firstSheet="1" activeTab="1"/>
  </bookViews>
  <sheets>
    <sheet name="PHT-KHGD NH 21- 22 " sheetId="43" r:id="rId1"/>
    <sheet name="KH LỚP 5TA1 21-22" sheetId="45" r:id="rId2"/>
  </sheets>
  <definedNames>
    <definedName name="_xlnm._FilterDatabase" localSheetId="1" hidden="1">'KH LỚP 5TA1 21-22'!$A$6:$DM$481</definedName>
    <definedName name="_ftnref70" localSheetId="0">'PHT-KHGD NH 21- 22 '!#REF!</definedName>
    <definedName name="_xlnm.Print_Titles" localSheetId="0">'PHT-KHGD NH 21- 22 '!$3:$6</definedName>
  </definedNames>
  <calcPr calcId="162913"/>
</workbook>
</file>

<file path=xl/calcChain.xml><?xml version="1.0" encoding="utf-8"?>
<calcChain xmlns="http://schemas.openxmlformats.org/spreadsheetml/2006/main">
  <c r="AH499" i="45" l="1"/>
  <c r="AA158" i="45" l="1"/>
  <c r="AA157" i="45"/>
  <c r="AA231" i="45" l="1"/>
  <c r="AA350" i="45"/>
  <c r="AA362" i="45"/>
  <c r="AE484" i="45" l="1"/>
  <c r="AF484" i="45"/>
  <c r="AG484" i="45"/>
  <c r="AH484" i="45"/>
  <c r="AI484" i="45"/>
  <c r="AJ484" i="45"/>
  <c r="AK484" i="45"/>
  <c r="AL484" i="45"/>
  <c r="AM484" i="45"/>
  <c r="AN484" i="45"/>
  <c r="AO484" i="45"/>
  <c r="AP484" i="45"/>
  <c r="AQ484" i="45"/>
  <c r="AR484" i="45"/>
  <c r="AS484" i="45"/>
  <c r="AT484" i="45"/>
  <c r="AU484" i="45"/>
  <c r="AV484" i="45"/>
  <c r="AW484" i="45"/>
  <c r="AX484" i="45"/>
  <c r="AY484" i="45"/>
  <c r="AZ484" i="45"/>
  <c r="BA484" i="45"/>
  <c r="BB484" i="45"/>
  <c r="BC484" i="45"/>
  <c r="BD484" i="45"/>
  <c r="BE484" i="45"/>
  <c r="BF484" i="45"/>
  <c r="BG484" i="45"/>
  <c r="BH484" i="45"/>
  <c r="BI484" i="45"/>
  <c r="BJ484" i="45"/>
  <c r="BK484" i="45"/>
  <c r="BL484" i="45"/>
  <c r="AE485" i="45"/>
  <c r="AF485" i="45"/>
  <c r="AG485" i="45"/>
  <c r="AH485" i="45"/>
  <c r="AI485" i="45"/>
  <c r="AJ485" i="45"/>
  <c r="AK485" i="45"/>
  <c r="AL485" i="45"/>
  <c r="AM485" i="45"/>
  <c r="AN485" i="45"/>
  <c r="AO485" i="45"/>
  <c r="AP485" i="45"/>
  <c r="AQ485" i="45"/>
  <c r="AR485" i="45"/>
  <c r="AS485" i="45"/>
  <c r="AT485" i="45"/>
  <c r="AU485" i="45"/>
  <c r="AV485" i="45"/>
  <c r="AW485" i="45"/>
  <c r="AX485" i="45"/>
  <c r="AY485" i="45"/>
  <c r="AZ485" i="45"/>
  <c r="BA485" i="45"/>
  <c r="BB485" i="45"/>
  <c r="BC485" i="45"/>
  <c r="BD485" i="45"/>
  <c r="BE485" i="45"/>
  <c r="BF485" i="45"/>
  <c r="BG485" i="45"/>
  <c r="BH485" i="45"/>
  <c r="BI485" i="45"/>
  <c r="BJ485" i="45"/>
  <c r="BK485" i="45"/>
  <c r="BL485" i="45"/>
  <c r="AE486" i="45"/>
  <c r="AF486" i="45"/>
  <c r="AG486" i="45"/>
  <c r="AH486" i="45"/>
  <c r="AI486" i="45"/>
  <c r="AJ486" i="45"/>
  <c r="AK486" i="45"/>
  <c r="AL486" i="45"/>
  <c r="AM486" i="45"/>
  <c r="AN486" i="45"/>
  <c r="AO486" i="45"/>
  <c r="AP486" i="45"/>
  <c r="AQ486" i="45"/>
  <c r="AR486" i="45"/>
  <c r="AS486" i="45"/>
  <c r="AT486" i="45"/>
  <c r="AU486" i="45"/>
  <c r="AV486" i="45"/>
  <c r="AW486" i="45"/>
  <c r="AX486" i="45"/>
  <c r="AY486" i="45"/>
  <c r="AZ486" i="45"/>
  <c r="BA486" i="45"/>
  <c r="BB486" i="45"/>
  <c r="BC486" i="45"/>
  <c r="BD486" i="45"/>
  <c r="BE486" i="45"/>
  <c r="BF486" i="45"/>
  <c r="BG486" i="45"/>
  <c r="BH486" i="45"/>
  <c r="BI486" i="45"/>
  <c r="BJ486" i="45"/>
  <c r="BK486" i="45"/>
  <c r="BL486" i="45"/>
  <c r="AE487" i="45"/>
  <c r="AF487" i="45"/>
  <c r="AG487" i="45"/>
  <c r="AH487" i="45"/>
  <c r="AI487" i="45"/>
  <c r="AJ487" i="45"/>
  <c r="AK487" i="45"/>
  <c r="AL487" i="45"/>
  <c r="AM487" i="45"/>
  <c r="AN487" i="45"/>
  <c r="AO487" i="45"/>
  <c r="AP487" i="45"/>
  <c r="AQ487" i="45"/>
  <c r="AR487" i="45"/>
  <c r="AS487" i="45"/>
  <c r="AT487" i="45"/>
  <c r="AU487" i="45"/>
  <c r="AV487" i="45"/>
  <c r="AW487" i="45"/>
  <c r="AX487" i="45"/>
  <c r="AY487" i="45"/>
  <c r="AZ487" i="45"/>
  <c r="BA487" i="45"/>
  <c r="BB487" i="45"/>
  <c r="BC487" i="45"/>
  <c r="BD487" i="45"/>
  <c r="BE487" i="45"/>
  <c r="BF487" i="45"/>
  <c r="BG487" i="45"/>
  <c r="BH487" i="45"/>
  <c r="BI487" i="45"/>
  <c r="BJ487" i="45"/>
  <c r="BK487" i="45"/>
  <c r="BL487" i="45"/>
  <c r="AE488" i="45"/>
  <c r="AF488" i="45"/>
  <c r="AG488" i="45"/>
  <c r="AH488" i="45"/>
  <c r="AI488" i="45"/>
  <c r="AJ488" i="45"/>
  <c r="AK488" i="45"/>
  <c r="AL488" i="45"/>
  <c r="AM488" i="45"/>
  <c r="AN488" i="45"/>
  <c r="AO488" i="45"/>
  <c r="AP488" i="45"/>
  <c r="AQ488" i="45"/>
  <c r="AR488" i="45"/>
  <c r="AS488" i="45"/>
  <c r="AT488" i="45"/>
  <c r="AU488" i="45"/>
  <c r="AV488" i="45"/>
  <c r="AW488" i="45"/>
  <c r="AX488" i="45"/>
  <c r="AY488" i="45"/>
  <c r="AZ488" i="45"/>
  <c r="BA488" i="45"/>
  <c r="BB488" i="45"/>
  <c r="BC488" i="45"/>
  <c r="BD488" i="45"/>
  <c r="BE488" i="45"/>
  <c r="BF488" i="45"/>
  <c r="BG488" i="45"/>
  <c r="BH488" i="45"/>
  <c r="BI488" i="45"/>
  <c r="BJ488" i="45"/>
  <c r="BK488" i="45"/>
  <c r="BL488" i="45"/>
  <c r="AD488" i="45"/>
  <c r="AD487" i="45"/>
  <c r="AD486" i="45"/>
  <c r="AD485" i="45"/>
  <c r="AD484" i="45"/>
  <c r="AH483" i="45" l="1"/>
  <c r="BK483" i="45"/>
  <c r="BI483" i="45"/>
  <c r="BG483" i="45"/>
  <c r="BE483" i="45"/>
  <c r="BC483" i="45"/>
  <c r="BA483" i="45"/>
  <c r="AY483" i="45"/>
  <c r="AW483" i="45"/>
  <c r="AU483" i="45"/>
  <c r="AS483" i="45"/>
  <c r="AQ483" i="45"/>
  <c r="AO483" i="45"/>
  <c r="AM483" i="45"/>
  <c r="AK483" i="45"/>
  <c r="AI483" i="45"/>
  <c r="AG483" i="45"/>
  <c r="AE483" i="45"/>
  <c r="BL483" i="45"/>
  <c r="BJ483" i="45"/>
  <c r="BH483" i="45"/>
  <c r="BF483" i="45"/>
  <c r="BD483" i="45"/>
  <c r="BB483" i="45"/>
  <c r="AZ483" i="45"/>
  <c r="AX483" i="45"/>
  <c r="AV483" i="45"/>
  <c r="AT483" i="45"/>
  <c r="AR483" i="45"/>
  <c r="AP483" i="45"/>
  <c r="AN483" i="45"/>
  <c r="AL483" i="45"/>
  <c r="AJ483" i="45"/>
  <c r="AF483" i="45"/>
  <c r="AA480" i="45"/>
  <c r="AA479" i="45"/>
  <c r="AA478" i="45"/>
  <c r="AA477" i="45"/>
  <c r="AA476" i="45"/>
  <c r="AA471" i="45"/>
  <c r="AA461" i="45"/>
  <c r="AA450" i="45"/>
  <c r="AA440" i="45"/>
  <c r="AA438" i="45"/>
  <c r="AA437" i="45"/>
  <c r="AA425" i="45"/>
  <c r="AA415" i="45"/>
  <c r="AA413" i="45"/>
  <c r="AA412" i="45"/>
  <c r="AA411" i="45"/>
  <c r="AA401" i="45"/>
  <c r="AA386" i="45"/>
  <c r="AA368" i="45"/>
  <c r="AA367" i="45"/>
  <c r="AA366" i="45"/>
  <c r="AA363" i="45"/>
  <c r="AA361" i="45"/>
  <c r="AA360" i="45"/>
  <c r="AA351" i="45"/>
  <c r="AA347" i="45"/>
  <c r="AA346" i="45"/>
  <c r="AA341" i="45"/>
  <c r="AA340" i="45"/>
  <c r="AA339" i="45"/>
  <c r="AA325" i="45"/>
  <c r="AA316" i="45"/>
  <c r="AA311" i="45"/>
  <c r="AA301" i="45"/>
  <c r="AA286" i="45"/>
  <c r="AA285" i="45"/>
  <c r="AA284" i="45"/>
  <c r="AA281" i="45"/>
  <c r="AA279" i="45"/>
  <c r="AA278" i="45"/>
  <c r="AA266" i="45"/>
  <c r="AA234" i="45"/>
  <c r="AA233" i="45"/>
  <c r="AA232" i="45"/>
  <c r="AA223" i="45"/>
  <c r="AA192" i="45"/>
  <c r="AA159" i="45"/>
  <c r="AA131" i="45"/>
  <c r="AA130" i="45"/>
  <c r="AA129" i="45"/>
  <c r="AA128" i="45"/>
  <c r="AA127" i="45"/>
  <c r="AA126" i="45"/>
  <c r="AA125" i="45"/>
  <c r="AA124" i="45"/>
  <c r="AA123" i="45"/>
  <c r="AA122" i="45"/>
  <c r="AA121" i="45"/>
  <c r="AA115" i="45"/>
  <c r="AA114" i="45"/>
  <c r="AA113" i="45"/>
  <c r="AA111" i="45"/>
  <c r="AA110" i="45"/>
  <c r="AA109" i="45"/>
  <c r="AA108" i="45"/>
  <c r="AA102" i="45"/>
  <c r="AA101" i="45"/>
  <c r="AA100" i="45"/>
  <c r="AA99" i="45"/>
  <c r="AA91" i="45"/>
  <c r="AA83" i="45"/>
  <c r="AA74" i="45"/>
  <c r="AA64" i="45"/>
  <c r="AA45" i="45"/>
  <c r="AA40" i="45"/>
  <c r="AA24" i="45"/>
  <c r="DF479" i="45"/>
  <c r="DG479" i="45"/>
  <c r="DH479" i="45" s="1"/>
  <c r="DI479" i="45"/>
  <c r="DJ479" i="45" s="1"/>
  <c r="DK479" i="45" l="1"/>
  <c r="DL479" i="45" s="1"/>
  <c r="DM479" i="45" s="1"/>
  <c r="AJ490" i="45"/>
  <c r="AJ491" i="45"/>
  <c r="AJ492" i="45"/>
  <c r="AJ493" i="45"/>
  <c r="AJ494" i="45"/>
  <c r="AJ495" i="45"/>
  <c r="AJ496" i="45"/>
  <c r="AJ497" i="45"/>
  <c r="AJ498" i="45"/>
  <c r="AJ499" i="45"/>
  <c r="AJ500" i="45"/>
  <c r="AJ501" i="45"/>
  <c r="AJ502" i="45"/>
  <c r="AJ503" i="45"/>
  <c r="AJ489" i="45" l="1"/>
  <c r="J449" i="43" l="1"/>
  <c r="I449" i="43"/>
  <c r="J448" i="43"/>
  <c r="I448" i="43"/>
  <c r="J447" i="43"/>
  <c r="I447" i="43"/>
  <c r="J446" i="43"/>
  <c r="I446" i="43"/>
  <c r="J445" i="43"/>
  <c r="J444" i="43" s="1"/>
  <c r="I445" i="43"/>
  <c r="I444" i="43" l="1"/>
  <c r="DI386" i="45"/>
  <c r="DJ386" i="45" s="1"/>
  <c r="DG386" i="45"/>
  <c r="DH386" i="45" s="1"/>
  <c r="DF386" i="45"/>
  <c r="DK386" i="45" l="1"/>
  <c r="DL386" i="45" s="1"/>
  <c r="DM386" i="45" s="1"/>
  <c r="BL503" i="45" l="1"/>
  <c r="BK503" i="45"/>
  <c r="BJ503" i="45"/>
  <c r="BI503" i="45"/>
  <c r="BH503" i="45"/>
  <c r="BG503" i="45"/>
  <c r="BF503" i="45"/>
  <c r="BE503" i="45"/>
  <c r="BD503" i="45"/>
  <c r="BC503" i="45"/>
  <c r="BB503" i="45"/>
  <c r="BA503" i="45"/>
  <c r="AZ503" i="45"/>
  <c r="AY503" i="45"/>
  <c r="AX503" i="45"/>
  <c r="AW503" i="45"/>
  <c r="AV503" i="45"/>
  <c r="AU503" i="45"/>
  <c r="AT503" i="45"/>
  <c r="AS503" i="45"/>
  <c r="AR503" i="45"/>
  <c r="AQ503" i="45"/>
  <c r="AP503" i="45"/>
  <c r="AO503" i="45"/>
  <c r="AN503" i="45"/>
  <c r="AM503" i="45"/>
  <c r="AL503" i="45"/>
  <c r="AK503" i="45"/>
  <c r="AI503" i="45"/>
  <c r="AH503" i="45"/>
  <c r="AG503" i="45"/>
  <c r="AF503" i="45"/>
  <c r="AE503" i="45"/>
  <c r="AD503" i="45"/>
  <c r="BL502" i="45"/>
  <c r="BK502" i="45"/>
  <c r="BJ502" i="45"/>
  <c r="BI502" i="45"/>
  <c r="BH502" i="45"/>
  <c r="BG502" i="45"/>
  <c r="BF502" i="45"/>
  <c r="BE502" i="45"/>
  <c r="BD502" i="45"/>
  <c r="BC502" i="45"/>
  <c r="BB502" i="45"/>
  <c r="BA502" i="45"/>
  <c r="AZ502" i="45"/>
  <c r="AY502" i="45"/>
  <c r="AX502" i="45"/>
  <c r="AW502" i="45"/>
  <c r="AV502" i="45"/>
  <c r="AU502" i="45"/>
  <c r="AT502" i="45"/>
  <c r="AS502" i="45"/>
  <c r="AR502" i="45"/>
  <c r="AQ502" i="45"/>
  <c r="AP502" i="45"/>
  <c r="AO502" i="45"/>
  <c r="AN502" i="45"/>
  <c r="AM502" i="45"/>
  <c r="AL502" i="45"/>
  <c r="AK502" i="45"/>
  <c r="AI502" i="45"/>
  <c r="AH502" i="45"/>
  <c r="AG502" i="45"/>
  <c r="AF502" i="45"/>
  <c r="AE502" i="45"/>
  <c r="AD502" i="45"/>
  <c r="BL501" i="45"/>
  <c r="BK501" i="45"/>
  <c r="BJ501" i="45"/>
  <c r="BI501" i="45"/>
  <c r="BH501" i="45"/>
  <c r="BG501" i="45"/>
  <c r="BF501" i="45"/>
  <c r="BE501" i="45"/>
  <c r="BD501" i="45"/>
  <c r="BC501" i="45"/>
  <c r="BB501" i="45"/>
  <c r="BA501" i="45"/>
  <c r="AZ501" i="45"/>
  <c r="AY501" i="45"/>
  <c r="AX501" i="45"/>
  <c r="AW501" i="45"/>
  <c r="AV501" i="45"/>
  <c r="AU501" i="45"/>
  <c r="AT501" i="45"/>
  <c r="AS501" i="45"/>
  <c r="AR501" i="45"/>
  <c r="AQ501" i="45"/>
  <c r="AP501" i="45"/>
  <c r="AO501" i="45"/>
  <c r="AN501" i="45"/>
  <c r="AM501" i="45"/>
  <c r="AL501" i="45"/>
  <c r="AK501" i="45"/>
  <c r="AI501" i="45"/>
  <c r="AH501" i="45"/>
  <c r="AG501" i="45"/>
  <c r="AF501" i="45"/>
  <c r="AE501" i="45"/>
  <c r="AD501" i="45"/>
  <c r="BL500" i="45"/>
  <c r="BK500" i="45"/>
  <c r="BJ500" i="45"/>
  <c r="BI500" i="45"/>
  <c r="BH500" i="45"/>
  <c r="BG500" i="45"/>
  <c r="BF500" i="45"/>
  <c r="BE500" i="45"/>
  <c r="BD500" i="45"/>
  <c r="BC500" i="45"/>
  <c r="BB500" i="45"/>
  <c r="BA500" i="45"/>
  <c r="AZ500" i="45"/>
  <c r="AY500" i="45"/>
  <c r="AX500" i="45"/>
  <c r="AW500" i="45"/>
  <c r="AV500" i="45"/>
  <c r="AU500" i="45"/>
  <c r="AT500" i="45"/>
  <c r="AS500" i="45"/>
  <c r="AR500" i="45"/>
  <c r="AQ500" i="45"/>
  <c r="AP500" i="45"/>
  <c r="AO500" i="45"/>
  <c r="AN500" i="45"/>
  <c r="AM500" i="45"/>
  <c r="AL500" i="45"/>
  <c r="AK500" i="45"/>
  <c r="AI500" i="45"/>
  <c r="AH500" i="45"/>
  <c r="AG500" i="45"/>
  <c r="AF500" i="45"/>
  <c r="AE500" i="45"/>
  <c r="AD500" i="45"/>
  <c r="BL499" i="45"/>
  <c r="BK499" i="45"/>
  <c r="BJ499" i="45"/>
  <c r="BI499" i="45"/>
  <c r="BH499" i="45"/>
  <c r="BG499" i="45"/>
  <c r="BF499" i="45"/>
  <c r="BE499" i="45"/>
  <c r="BD499" i="45"/>
  <c r="BC499" i="45"/>
  <c r="BB499" i="45"/>
  <c r="BA499" i="45"/>
  <c r="AZ499" i="45"/>
  <c r="AY499" i="45"/>
  <c r="AX499" i="45"/>
  <c r="AW499" i="45"/>
  <c r="AV499" i="45"/>
  <c r="AU499" i="45"/>
  <c r="AT499" i="45"/>
  <c r="AS499" i="45"/>
  <c r="AR499" i="45"/>
  <c r="AQ499" i="45"/>
  <c r="AP499" i="45"/>
  <c r="AO499" i="45"/>
  <c r="AN499" i="45"/>
  <c r="AM499" i="45"/>
  <c r="AL499" i="45"/>
  <c r="AK499" i="45"/>
  <c r="AI499" i="45"/>
  <c r="AG499" i="45"/>
  <c r="AF499" i="45"/>
  <c r="AE499" i="45"/>
  <c r="AD499" i="45"/>
  <c r="BL498" i="45"/>
  <c r="BK498" i="45"/>
  <c r="BJ498" i="45"/>
  <c r="BI498" i="45"/>
  <c r="BH498" i="45"/>
  <c r="BG498" i="45"/>
  <c r="BF498" i="45"/>
  <c r="BE498" i="45"/>
  <c r="BD498" i="45"/>
  <c r="BC498" i="45"/>
  <c r="BB498" i="45"/>
  <c r="BA498" i="45"/>
  <c r="AZ498" i="45"/>
  <c r="AY498" i="45"/>
  <c r="AX498" i="45"/>
  <c r="AW498" i="45"/>
  <c r="AV498" i="45"/>
  <c r="AU498" i="45"/>
  <c r="AT498" i="45"/>
  <c r="AS498" i="45"/>
  <c r="AR498" i="45"/>
  <c r="AQ498" i="45"/>
  <c r="AP498" i="45"/>
  <c r="AO498" i="45"/>
  <c r="AN498" i="45"/>
  <c r="AM498" i="45"/>
  <c r="AL498" i="45"/>
  <c r="AK498" i="45"/>
  <c r="AI498" i="45"/>
  <c r="AH498" i="45"/>
  <c r="AG498" i="45"/>
  <c r="AF498" i="45"/>
  <c r="AE498" i="45"/>
  <c r="AD498" i="45"/>
  <c r="BL497" i="45"/>
  <c r="BK497" i="45"/>
  <c r="BJ497" i="45"/>
  <c r="BI497" i="45"/>
  <c r="BH497" i="45"/>
  <c r="BG497" i="45"/>
  <c r="BF497" i="45"/>
  <c r="BE497" i="45"/>
  <c r="BD497" i="45"/>
  <c r="BC497" i="45"/>
  <c r="BB497" i="45"/>
  <c r="BA497" i="45"/>
  <c r="AZ497" i="45"/>
  <c r="AY497" i="45"/>
  <c r="AX497" i="45"/>
  <c r="AW497" i="45"/>
  <c r="AV497" i="45"/>
  <c r="AU497" i="45"/>
  <c r="AT497" i="45"/>
  <c r="AS497" i="45"/>
  <c r="AR497" i="45"/>
  <c r="AQ497" i="45"/>
  <c r="AP497" i="45"/>
  <c r="AO497" i="45"/>
  <c r="AN497" i="45"/>
  <c r="AM497" i="45"/>
  <c r="AL497" i="45"/>
  <c r="AK497" i="45"/>
  <c r="AI497" i="45"/>
  <c r="AH497" i="45"/>
  <c r="AG497" i="45"/>
  <c r="AF497" i="45"/>
  <c r="AE497" i="45"/>
  <c r="AD497" i="45"/>
  <c r="BL496" i="45"/>
  <c r="BK496" i="45"/>
  <c r="BJ496" i="45"/>
  <c r="BI496" i="45"/>
  <c r="BH496" i="45"/>
  <c r="BG496" i="45"/>
  <c r="BF496" i="45"/>
  <c r="BE496" i="45"/>
  <c r="BD496" i="45"/>
  <c r="BC496" i="45"/>
  <c r="BB496" i="45"/>
  <c r="BA496" i="45"/>
  <c r="AZ496" i="45"/>
  <c r="AY496" i="45"/>
  <c r="AX496" i="45"/>
  <c r="AW496" i="45"/>
  <c r="AV496" i="45"/>
  <c r="AU496" i="45"/>
  <c r="AT496" i="45"/>
  <c r="AS496" i="45"/>
  <c r="AR496" i="45"/>
  <c r="AQ496" i="45"/>
  <c r="AP496" i="45"/>
  <c r="AO496" i="45"/>
  <c r="AN496" i="45"/>
  <c r="AM496" i="45"/>
  <c r="AL496" i="45"/>
  <c r="AK496" i="45"/>
  <c r="AI496" i="45"/>
  <c r="AH496" i="45"/>
  <c r="AG496" i="45"/>
  <c r="AF496" i="45"/>
  <c r="AE496" i="45"/>
  <c r="AD496" i="45"/>
  <c r="BL495" i="45"/>
  <c r="BK495" i="45"/>
  <c r="BJ495" i="45"/>
  <c r="BI495" i="45"/>
  <c r="BH495" i="45"/>
  <c r="BG495" i="45"/>
  <c r="BF495" i="45"/>
  <c r="BE495" i="45"/>
  <c r="BD495" i="45"/>
  <c r="BC495" i="45"/>
  <c r="BB495" i="45"/>
  <c r="BA495" i="45"/>
  <c r="AZ495" i="45"/>
  <c r="AY495" i="45"/>
  <c r="AX495" i="45"/>
  <c r="AW495" i="45"/>
  <c r="AV495" i="45"/>
  <c r="AU495" i="45"/>
  <c r="AT495" i="45"/>
  <c r="AS495" i="45"/>
  <c r="AR495" i="45"/>
  <c r="AQ495" i="45"/>
  <c r="AP495" i="45"/>
  <c r="AO495" i="45"/>
  <c r="AN495" i="45"/>
  <c r="AM495" i="45"/>
  <c r="AL495" i="45"/>
  <c r="AK495" i="45"/>
  <c r="AI495" i="45"/>
  <c r="AH495" i="45"/>
  <c r="AG495" i="45"/>
  <c r="AF495" i="45"/>
  <c r="AE495" i="45"/>
  <c r="AD495" i="45"/>
  <c r="BL494" i="45"/>
  <c r="BK494" i="45"/>
  <c r="BJ494" i="45"/>
  <c r="BI494" i="45"/>
  <c r="BH494" i="45"/>
  <c r="BG494" i="45"/>
  <c r="BF494" i="45"/>
  <c r="BE494" i="45"/>
  <c r="BD494" i="45"/>
  <c r="BC494" i="45"/>
  <c r="BB494" i="45"/>
  <c r="BA494" i="45"/>
  <c r="AZ494" i="45"/>
  <c r="AY494" i="45"/>
  <c r="AX494" i="45"/>
  <c r="AW494" i="45"/>
  <c r="AV494" i="45"/>
  <c r="AU494" i="45"/>
  <c r="AT494" i="45"/>
  <c r="AS494" i="45"/>
  <c r="AR494" i="45"/>
  <c r="AQ494" i="45"/>
  <c r="AP494" i="45"/>
  <c r="AO494" i="45"/>
  <c r="AN494" i="45"/>
  <c r="AM494" i="45"/>
  <c r="AL494" i="45"/>
  <c r="AK494" i="45"/>
  <c r="AI494" i="45"/>
  <c r="AH494" i="45"/>
  <c r="AG494" i="45"/>
  <c r="AF494" i="45"/>
  <c r="AE494" i="45"/>
  <c r="AD494" i="45"/>
  <c r="BL493" i="45"/>
  <c r="BK493" i="45"/>
  <c r="BJ493" i="45"/>
  <c r="BI493" i="45"/>
  <c r="BH493" i="45"/>
  <c r="BG493" i="45"/>
  <c r="BF493" i="45"/>
  <c r="BE493" i="45"/>
  <c r="BD493" i="45"/>
  <c r="BC493" i="45"/>
  <c r="BB493" i="45"/>
  <c r="BA493" i="45"/>
  <c r="AZ493" i="45"/>
  <c r="AY493" i="45"/>
  <c r="AX493" i="45"/>
  <c r="AW493" i="45"/>
  <c r="AV493" i="45"/>
  <c r="AU493" i="45"/>
  <c r="AT493" i="45"/>
  <c r="AS493" i="45"/>
  <c r="AR493" i="45"/>
  <c r="AQ493" i="45"/>
  <c r="AP493" i="45"/>
  <c r="AO493" i="45"/>
  <c r="AN493" i="45"/>
  <c r="AM493" i="45"/>
  <c r="AL493" i="45"/>
  <c r="AK493" i="45"/>
  <c r="AI493" i="45"/>
  <c r="AH493" i="45"/>
  <c r="AG493" i="45"/>
  <c r="AF493" i="45"/>
  <c r="AE493" i="45"/>
  <c r="AD493" i="45"/>
  <c r="BL492" i="45"/>
  <c r="BK492" i="45"/>
  <c r="BJ492" i="45"/>
  <c r="BI492" i="45"/>
  <c r="BH492" i="45"/>
  <c r="BG492" i="45"/>
  <c r="BF492" i="45"/>
  <c r="BE492" i="45"/>
  <c r="BD492" i="45"/>
  <c r="BC492" i="45"/>
  <c r="BB492" i="45"/>
  <c r="BA492" i="45"/>
  <c r="AZ492" i="45"/>
  <c r="AY492" i="45"/>
  <c r="AX492" i="45"/>
  <c r="AW492" i="45"/>
  <c r="AV492" i="45"/>
  <c r="AU492" i="45"/>
  <c r="AT492" i="45"/>
  <c r="AS492" i="45"/>
  <c r="AR492" i="45"/>
  <c r="AQ492" i="45"/>
  <c r="AP492" i="45"/>
  <c r="AO492" i="45"/>
  <c r="AN492" i="45"/>
  <c r="AM492" i="45"/>
  <c r="AL492" i="45"/>
  <c r="AK492" i="45"/>
  <c r="AI492" i="45"/>
  <c r="AH492" i="45"/>
  <c r="AG492" i="45"/>
  <c r="AF492" i="45"/>
  <c r="AE492" i="45"/>
  <c r="AD492" i="45"/>
  <c r="BL491" i="45"/>
  <c r="BK491" i="45"/>
  <c r="BJ491" i="45"/>
  <c r="BI491" i="45"/>
  <c r="BH491" i="45"/>
  <c r="BG491" i="45"/>
  <c r="BF491" i="45"/>
  <c r="BE491" i="45"/>
  <c r="BD491" i="45"/>
  <c r="BC491" i="45"/>
  <c r="BB491" i="45"/>
  <c r="BA491" i="45"/>
  <c r="AZ491" i="45"/>
  <c r="AY491" i="45"/>
  <c r="AX491" i="45"/>
  <c r="AW491" i="45"/>
  <c r="AV491" i="45"/>
  <c r="AU491" i="45"/>
  <c r="AT491" i="45"/>
  <c r="AS491" i="45"/>
  <c r="AR491" i="45"/>
  <c r="AQ491" i="45"/>
  <c r="AP491" i="45"/>
  <c r="AO491" i="45"/>
  <c r="AN491" i="45"/>
  <c r="AM491" i="45"/>
  <c r="AL491" i="45"/>
  <c r="AK491" i="45"/>
  <c r="AI491" i="45"/>
  <c r="AH491" i="45"/>
  <c r="AG491" i="45"/>
  <c r="AF491" i="45"/>
  <c r="AE491" i="45"/>
  <c r="AD491" i="45"/>
  <c r="BL490" i="45"/>
  <c r="BK490" i="45"/>
  <c r="BJ490" i="45"/>
  <c r="BI490" i="45"/>
  <c r="BH490" i="45"/>
  <c r="BG490" i="45"/>
  <c r="BF490" i="45"/>
  <c r="BE490" i="45"/>
  <c r="BD490" i="45"/>
  <c r="BC490" i="45"/>
  <c r="BB490" i="45"/>
  <c r="BA490" i="45"/>
  <c r="AZ490" i="45"/>
  <c r="AY490" i="45"/>
  <c r="AX490" i="45"/>
  <c r="AW490" i="45"/>
  <c r="AV490" i="45"/>
  <c r="AU490" i="45"/>
  <c r="AT490" i="45"/>
  <c r="AS490" i="45"/>
  <c r="AR490" i="45"/>
  <c r="AQ490" i="45"/>
  <c r="AP490" i="45"/>
  <c r="AO490" i="45"/>
  <c r="AN490" i="45"/>
  <c r="AM490" i="45"/>
  <c r="AL490" i="45"/>
  <c r="AK490" i="45"/>
  <c r="AI490" i="45"/>
  <c r="AH490" i="45"/>
  <c r="AG490" i="45"/>
  <c r="AF490" i="45"/>
  <c r="AE490" i="45"/>
  <c r="AD490" i="45"/>
  <c r="Z488" i="45"/>
  <c r="Y488" i="45"/>
  <c r="X488" i="45"/>
  <c r="W488" i="45"/>
  <c r="V488" i="45"/>
  <c r="U488" i="45"/>
  <c r="T488" i="45"/>
  <c r="S488" i="45"/>
  <c r="R488" i="45"/>
  <c r="Q488" i="45"/>
  <c r="O488" i="45"/>
  <c r="N488" i="45"/>
  <c r="Z487" i="45"/>
  <c r="Y487" i="45"/>
  <c r="X487" i="45"/>
  <c r="W487" i="45"/>
  <c r="V487" i="45"/>
  <c r="U487" i="45"/>
  <c r="T487" i="45"/>
  <c r="S487" i="45"/>
  <c r="R487" i="45"/>
  <c r="Q487" i="45"/>
  <c r="O487" i="45"/>
  <c r="N487" i="45"/>
  <c r="Z486" i="45"/>
  <c r="Y486" i="45"/>
  <c r="X486" i="45"/>
  <c r="W486" i="45"/>
  <c r="V486" i="45"/>
  <c r="U486" i="45"/>
  <c r="T486" i="45"/>
  <c r="S486" i="45"/>
  <c r="R486" i="45"/>
  <c r="Q486" i="45"/>
  <c r="O486" i="45"/>
  <c r="N486" i="45"/>
  <c r="Z485" i="45"/>
  <c r="Y485" i="45"/>
  <c r="X485" i="45"/>
  <c r="W485" i="45"/>
  <c r="V485" i="45"/>
  <c r="U485" i="45"/>
  <c r="T485" i="45"/>
  <c r="S485" i="45"/>
  <c r="R485" i="45"/>
  <c r="Q485" i="45"/>
  <c r="O485" i="45"/>
  <c r="N485" i="45"/>
  <c r="Z484" i="45"/>
  <c r="Y484" i="45"/>
  <c r="X484" i="45"/>
  <c r="W484" i="45"/>
  <c r="V484" i="45"/>
  <c r="U484" i="45"/>
  <c r="T484" i="45"/>
  <c r="S484" i="45"/>
  <c r="R484" i="45"/>
  <c r="Q484" i="45"/>
  <c r="O484" i="45"/>
  <c r="N484" i="45"/>
  <c r="DI480" i="45"/>
  <c r="DJ480" i="45" s="1"/>
  <c r="DG480" i="45"/>
  <c r="DH480" i="45" s="1"/>
  <c r="DK472" i="45"/>
  <c r="DI471" i="45"/>
  <c r="DJ471" i="45" s="1"/>
  <c r="DG471" i="45"/>
  <c r="DH471" i="45" s="1"/>
  <c r="DF471" i="45"/>
  <c r="DI461" i="45"/>
  <c r="DJ461" i="45" s="1"/>
  <c r="DG461" i="45"/>
  <c r="DH461" i="45" s="1"/>
  <c r="DF461" i="45"/>
  <c r="DI450" i="45"/>
  <c r="DJ450" i="45" s="1"/>
  <c r="DG450" i="45"/>
  <c r="DH450" i="45" s="1"/>
  <c r="DF450" i="45"/>
  <c r="DI440" i="45"/>
  <c r="DJ440" i="45" s="1"/>
  <c r="DG440" i="45"/>
  <c r="DH440" i="45" s="1"/>
  <c r="DF440" i="45"/>
  <c r="DI425" i="45"/>
  <c r="DJ425" i="45" s="1"/>
  <c r="DG425" i="45"/>
  <c r="DH425" i="45" s="1"/>
  <c r="DI415" i="45"/>
  <c r="DJ415" i="45" s="1"/>
  <c r="DG415" i="45"/>
  <c r="DH415" i="45" s="1"/>
  <c r="DF415" i="45"/>
  <c r="DI401" i="45"/>
  <c r="DJ401" i="45" s="1"/>
  <c r="DG401" i="45"/>
  <c r="DH401" i="45" s="1"/>
  <c r="DF401" i="45"/>
  <c r="DI368" i="45"/>
  <c r="DJ368" i="45" s="1"/>
  <c r="DG368" i="45"/>
  <c r="DH368" i="45" s="1"/>
  <c r="DF368" i="45"/>
  <c r="DM365" i="45"/>
  <c r="DI363" i="45"/>
  <c r="DJ363" i="45" s="1"/>
  <c r="DG363" i="45"/>
  <c r="DH363" i="45" s="1"/>
  <c r="DF363" i="45"/>
  <c r="DI351" i="45"/>
  <c r="DJ351" i="45" s="1"/>
  <c r="DG351" i="45"/>
  <c r="DH351" i="45" s="1"/>
  <c r="DI347" i="45"/>
  <c r="DJ347" i="45" s="1"/>
  <c r="DG347" i="45"/>
  <c r="DH347" i="45" s="1"/>
  <c r="DI316" i="45"/>
  <c r="DJ316" i="45" s="1"/>
  <c r="DG316" i="45"/>
  <c r="DH316" i="45" s="1"/>
  <c r="DF316" i="45"/>
  <c r="DI311" i="45"/>
  <c r="DJ311" i="45" s="1"/>
  <c r="DG311" i="45"/>
  <c r="DH311" i="45" s="1"/>
  <c r="DF311" i="45"/>
  <c r="DI301" i="45"/>
  <c r="DJ301" i="45" s="1"/>
  <c r="DG301" i="45"/>
  <c r="DH301" i="45" s="1"/>
  <c r="DI286" i="45"/>
  <c r="DJ286" i="45" s="1"/>
  <c r="DG286" i="45"/>
  <c r="DH286" i="45" s="1"/>
  <c r="DI281" i="45"/>
  <c r="DJ281" i="45" s="1"/>
  <c r="DG281" i="45"/>
  <c r="DH281" i="45" s="1"/>
  <c r="DI266" i="45"/>
  <c r="DJ266" i="45" s="1"/>
  <c r="DG266" i="45"/>
  <c r="DH266" i="45" s="1"/>
  <c r="DI234" i="45"/>
  <c r="DJ234" i="45" s="1"/>
  <c r="DG234" i="45"/>
  <c r="DH234" i="45" s="1"/>
  <c r="DI223" i="45"/>
  <c r="DJ223" i="45" s="1"/>
  <c r="DG223" i="45"/>
  <c r="DH223" i="45" s="1"/>
  <c r="DF223" i="45"/>
  <c r="DI192" i="45"/>
  <c r="DJ192" i="45" s="1"/>
  <c r="DG192" i="45"/>
  <c r="DH192" i="45" s="1"/>
  <c r="DF192" i="45"/>
  <c r="DL175" i="45"/>
  <c r="DL173" i="45"/>
  <c r="DI160" i="45"/>
  <c r="DJ160" i="45" s="1"/>
  <c r="DG160" i="45"/>
  <c r="DH160" i="45" s="1"/>
  <c r="DE160" i="45"/>
  <c r="DF160" i="45" s="1"/>
  <c r="DI127" i="45"/>
  <c r="DJ127" i="45" s="1"/>
  <c r="DG127" i="45"/>
  <c r="DH127" i="45" s="1"/>
  <c r="DF127" i="45"/>
  <c r="DI124" i="45"/>
  <c r="DJ124" i="45" s="1"/>
  <c r="DG124" i="45"/>
  <c r="DH124" i="45" s="1"/>
  <c r="DF124" i="45"/>
  <c r="DI122" i="45"/>
  <c r="DJ122" i="45" s="1"/>
  <c r="DG122" i="45"/>
  <c r="DH122" i="45" s="1"/>
  <c r="DI115" i="45"/>
  <c r="DJ115" i="45" s="1"/>
  <c r="DG115" i="45"/>
  <c r="DH115" i="45" s="1"/>
  <c r="DI111" i="45"/>
  <c r="DJ111" i="45" s="1"/>
  <c r="DG111" i="45"/>
  <c r="DH111" i="45" s="1"/>
  <c r="DF111" i="45"/>
  <c r="DI110" i="45"/>
  <c r="DJ110" i="45" s="1"/>
  <c r="DG110" i="45"/>
  <c r="DH110" i="45" s="1"/>
  <c r="DF110" i="45"/>
  <c r="DK104" i="45"/>
  <c r="DI102" i="45"/>
  <c r="DJ102" i="45" s="1"/>
  <c r="DG102" i="45"/>
  <c r="DH102" i="45" s="1"/>
  <c r="DF102" i="45"/>
  <c r="DI101" i="45"/>
  <c r="DJ101" i="45" s="1"/>
  <c r="DG101" i="45"/>
  <c r="DH101" i="45" s="1"/>
  <c r="DF101" i="45"/>
  <c r="DI91" i="45"/>
  <c r="DJ91" i="45" s="1"/>
  <c r="DG91" i="45"/>
  <c r="DH91" i="45" s="1"/>
  <c r="DF91" i="45"/>
  <c r="DK89" i="45"/>
  <c r="DI83" i="45"/>
  <c r="DJ83" i="45" s="1"/>
  <c r="DG83" i="45"/>
  <c r="DH83" i="45" s="1"/>
  <c r="DI81" i="45"/>
  <c r="DJ81" i="45" s="1"/>
  <c r="DG81" i="45"/>
  <c r="DH81" i="45" s="1"/>
  <c r="DE81" i="45"/>
  <c r="DF81" i="45" s="1"/>
  <c r="DI74" i="45"/>
  <c r="DJ74" i="45" s="1"/>
  <c r="DG74" i="45"/>
  <c r="DH74" i="45" s="1"/>
  <c r="DF74" i="45"/>
  <c r="DI64" i="45"/>
  <c r="DJ64" i="45" s="1"/>
  <c r="DG64" i="45"/>
  <c r="DH64" i="45" s="1"/>
  <c r="DF64" i="45"/>
  <c r="DI45" i="45"/>
  <c r="DJ45" i="45" s="1"/>
  <c r="DG45" i="45"/>
  <c r="DH45" i="45" s="1"/>
  <c r="DK44" i="45"/>
  <c r="DI40" i="45"/>
  <c r="DJ40" i="45" s="1"/>
  <c r="DG40" i="45"/>
  <c r="DH40" i="45" s="1"/>
  <c r="DF40" i="45"/>
  <c r="DK31" i="45"/>
  <c r="DI24" i="45"/>
  <c r="DJ24" i="45" s="1"/>
  <c r="DG24" i="45"/>
  <c r="DH24" i="45" s="1"/>
  <c r="DI11" i="45"/>
  <c r="DJ11" i="45" s="1"/>
  <c r="DG11" i="45"/>
  <c r="DH11" i="45" s="1"/>
  <c r="DF11" i="45"/>
  <c r="AA11" i="45"/>
  <c r="BJ489" i="45" l="1"/>
  <c r="R483" i="45"/>
  <c r="V483" i="45"/>
  <c r="Z483" i="45"/>
  <c r="N483" i="45"/>
  <c r="S483" i="45"/>
  <c r="W483" i="45"/>
  <c r="Q483" i="45"/>
  <c r="Y483" i="45"/>
  <c r="AP489" i="45"/>
  <c r="BE489" i="45"/>
  <c r="AT489" i="45"/>
  <c r="AD483" i="45"/>
  <c r="AQ489" i="45"/>
  <c r="BF489" i="45"/>
  <c r="AY489" i="45"/>
  <c r="U483" i="45"/>
  <c r="AF489" i="45"/>
  <c r="AK489" i="45"/>
  <c r="AO489" i="45"/>
  <c r="AS489" i="45"/>
  <c r="AV489" i="45"/>
  <c r="AZ489" i="45"/>
  <c r="BD489" i="45"/>
  <c r="BH489" i="45"/>
  <c r="BL489" i="45"/>
  <c r="AW489" i="45"/>
  <c r="BA489" i="45"/>
  <c r="BI489" i="45"/>
  <c r="AM489" i="45"/>
  <c r="AX489" i="45"/>
  <c r="BB489" i="45"/>
  <c r="AN489" i="45"/>
  <c r="BC489" i="45"/>
  <c r="AR489" i="45"/>
  <c r="AU489" i="45"/>
  <c r="BG489" i="45"/>
  <c r="BK489" i="45"/>
  <c r="DK11" i="45"/>
  <c r="DL11" i="45" s="1"/>
  <c r="DM11" i="45" s="1"/>
  <c r="DK124" i="45"/>
  <c r="DL124" i="45" s="1"/>
  <c r="DM124" i="45" s="1"/>
  <c r="AD489" i="45"/>
  <c r="AH489" i="45"/>
  <c r="DK45" i="45"/>
  <c r="DL45" i="45" s="1"/>
  <c r="DM45" i="45" s="1"/>
  <c r="DK115" i="45"/>
  <c r="DL115" i="45" s="1"/>
  <c r="DM115" i="45" s="1"/>
  <c r="AE489" i="45"/>
  <c r="AI489" i="45"/>
  <c r="DK24" i="45"/>
  <c r="DL24" i="45" s="1"/>
  <c r="DM24" i="45" s="1"/>
  <c r="DK122" i="45"/>
  <c r="DL122" i="45" s="1"/>
  <c r="DM122" i="45" s="1"/>
  <c r="DF122" i="45"/>
  <c r="DK234" i="45"/>
  <c r="DL234" i="45" s="1"/>
  <c r="DM234" i="45" s="1"/>
  <c r="DF234" i="45"/>
  <c r="DK40" i="45"/>
  <c r="DL40" i="45" s="1"/>
  <c r="DM40" i="45" s="1"/>
  <c r="DF115" i="45"/>
  <c r="DK425" i="45"/>
  <c r="DL425" i="45" s="1"/>
  <c r="DM425" i="45" s="1"/>
  <c r="DF425" i="45"/>
  <c r="DK83" i="45"/>
  <c r="DL83" i="45" s="1"/>
  <c r="DM83" i="45" s="1"/>
  <c r="DK111" i="45"/>
  <c r="DL111" i="45" s="1"/>
  <c r="DM111" i="45" s="1"/>
  <c r="DK480" i="45"/>
  <c r="DL480" i="45" s="1"/>
  <c r="DM480" i="45" s="1"/>
  <c r="DF480" i="45"/>
  <c r="DK64" i="45"/>
  <c r="DL64" i="45" s="1"/>
  <c r="DM64" i="45" s="1"/>
  <c r="DK74" i="45"/>
  <c r="DL74" i="45" s="1"/>
  <c r="DM74" i="45" s="1"/>
  <c r="DF83" i="45"/>
  <c r="DK110" i="45"/>
  <c r="DL110" i="45" s="1"/>
  <c r="DM110" i="45" s="1"/>
  <c r="DK127" i="45"/>
  <c r="DK223" i="45"/>
  <c r="DL223" i="45" s="1"/>
  <c r="DM223" i="45" s="1"/>
  <c r="DK347" i="45"/>
  <c r="DL347" i="45" s="1"/>
  <c r="DM347" i="45" s="1"/>
  <c r="DF347" i="45"/>
  <c r="O483" i="45"/>
  <c r="T483" i="45"/>
  <c r="X483" i="45"/>
  <c r="AG489" i="45"/>
  <c r="AL489" i="45"/>
  <c r="DK351" i="45"/>
  <c r="DL351" i="45" s="1"/>
  <c r="DM351" i="45" s="1"/>
  <c r="DK368" i="45"/>
  <c r="DL368" i="45" s="1"/>
  <c r="DM368" i="45" s="1"/>
  <c r="DK266" i="45"/>
  <c r="DL266" i="45" s="1"/>
  <c r="DM266" i="45" s="1"/>
  <c r="DK281" i="45"/>
  <c r="DL281" i="45" s="1"/>
  <c r="DM281" i="45" s="1"/>
  <c r="DK286" i="45"/>
  <c r="DL286" i="45" s="1"/>
  <c r="DM286" i="45" s="1"/>
  <c r="DK301" i="45"/>
  <c r="DL301" i="45" s="1"/>
  <c r="DM301" i="45" s="1"/>
  <c r="DK311" i="45"/>
  <c r="DL311" i="45" s="1"/>
  <c r="DM311" i="45" s="1"/>
  <c r="DK316" i="45"/>
  <c r="DL316" i="45" s="1"/>
  <c r="DM316" i="45" s="1"/>
  <c r="DF351" i="45"/>
  <c r="DF24" i="45"/>
  <c r="DF45" i="45"/>
  <c r="DK81" i="45"/>
  <c r="DL81" i="45" s="1"/>
  <c r="DK91" i="45"/>
  <c r="DL91" i="45" s="1"/>
  <c r="DM91" i="45" s="1"/>
  <c r="DK101" i="45"/>
  <c r="DL101" i="45" s="1"/>
  <c r="DM101" i="45" s="1"/>
  <c r="DK102" i="45"/>
  <c r="DL102" i="45" s="1"/>
  <c r="DM102" i="45" s="1"/>
  <c r="DK160" i="45"/>
  <c r="DL160" i="45" s="1"/>
  <c r="DM160" i="45" s="1"/>
  <c r="DK192" i="45"/>
  <c r="DF266" i="45"/>
  <c r="DF281" i="45"/>
  <c r="DF286" i="45"/>
  <c r="DF301" i="45"/>
  <c r="DK363" i="45"/>
  <c r="DL363" i="45" s="1"/>
  <c r="DM363" i="45" s="1"/>
  <c r="DK401" i="45"/>
  <c r="DL401" i="45" s="1"/>
  <c r="DM401" i="45" s="1"/>
  <c r="DK415" i="45"/>
  <c r="DL415" i="45" s="1"/>
  <c r="DM415" i="45" s="1"/>
  <c r="DK440" i="45"/>
  <c r="DL440" i="45" s="1"/>
  <c r="DM440" i="45" s="1"/>
  <c r="DK450" i="45"/>
  <c r="DL450" i="45" s="1"/>
  <c r="DM450" i="45" s="1"/>
  <c r="DK461" i="45"/>
  <c r="DL461" i="45" s="1"/>
  <c r="DM461" i="45" s="1"/>
  <c r="DK471" i="45"/>
  <c r="DL471" i="45" s="1"/>
  <c r="DM471" i="45" s="1"/>
</calcChain>
</file>

<file path=xl/sharedStrings.xml><?xml version="1.0" encoding="utf-8"?>
<sst xmlns="http://schemas.openxmlformats.org/spreadsheetml/2006/main" count="9534" uniqueCount="1456">
  <si>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</si>
  <si>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</si>
  <si>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</si>
  <si>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</si>
  <si>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</si>
  <si>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</si>
  <si>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</si>
  <si>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Giữ được thăng bằng cơ thể khi thực hiện vận động đứng một chân và giữ thẳng người trong 10 giây</t>
  </si>
  <si>
    <t>Sử dụng các từ biểu thị sự lễ phép</t>
  </si>
  <si>
    <t>BC</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</si>
  <si>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</si>
  <si>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</si>
  <si>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</si>
  <si>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</si>
  <si>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Lựa chọn, phối hợp các nguyên vật liệu tạo hình, vật liệu trong thiên nhiên, phế liệu để tạo ra các sản phẩm</t>
  </si>
  <si>
    <t>Biết phối hợp và lựa chọn các nguyên vật liệu tạo hình, vật liệu thiên nhiên để tạo ra sản phẩm</t>
  </si>
  <si>
    <t>Nhận xét sản phẩm tạo hình về màu sắc, hình dáng / đường nét và bố cục</t>
  </si>
  <si>
    <t>Biết phối hợp các kĩ năng xếp hình để tạo thành các sản phẩm có kiểu dáng, màu sắc hài hòa,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</si>
  <si>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</si>
  <si>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</si>
  <si>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</si>
  <si>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</si>
  <si>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</si>
  <si>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</si>
  <si>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Biết đặt tên cho sản phẩm tạo hình</t>
  </si>
  <si>
    <t>Nói được điều bé thích, không thích, những việc bé làm được và việc gì bé không làm dược</t>
  </si>
  <si>
    <t>Điểm giống và khác nhau của mình với người khác</t>
  </si>
  <si>
    <t>Thực hiện công việc được giao ( trực nhật, xếp dọn đồ chơi )</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</si>
  <si>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</si>
  <si>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</si>
  <si>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</si>
  <si>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</si>
  <si>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Chủ động và độc lập trong một số hoạt động</t>
  </si>
  <si>
    <t>Bày tỏ tình cảm phù hợp với trạng thái cảm xúc của người khác trong các tình huống giao tiếp khác nhau.</t>
  </si>
  <si>
    <t>Có ý thức tiết kiệm điện, nước trong sinh hoạt: Tắt điện, tắt quạt khi ra khỏi phòng, khóa vòi nước sau khi dùng, không để thừa thức ăn</t>
  </si>
  <si>
    <t>Có khả năng so sánh số lượng của ba nhóm đối tượng trong phạm vi 10 bằng các cách khác nhau và nói được kết quả: bằng nhau, nhiều nhất, ít hơn, ít nhất</t>
  </si>
  <si>
    <t>Biết đếm trong phạm vi 10 và đếm theo khả năng</t>
  </si>
  <si>
    <t xml:space="preserve">So sánh số lượng của ba nhóm đối tượng trong phạm vi 10 bằng các cách khác nhau </t>
  </si>
  <si>
    <t>Nhận biết các con số từ 5 - 10 và sử dụng các số đó để chỉ số lượng, số thứ tự</t>
  </si>
  <si>
    <t>Có khả năng nhận biết ý nghĩa các con số được sử dụng trong cuộc sống hằng ngày</t>
  </si>
  <si>
    <t>Biết ghép thành cặp những đối tượng có mối liên quan</t>
  </si>
  <si>
    <t>Ghép thành cặp những đối tượng có mối liên quan</t>
  </si>
  <si>
    <t>Đo độ dài một vật bằng các đơn vị đo khác nhau</t>
  </si>
  <si>
    <t>Đo độ dài các vật, so sánh và diễn đạt kết quả đo</t>
  </si>
  <si>
    <t>Đo dung tích các vật, so sánh và diễn đạt kết quả đo</t>
  </si>
  <si>
    <t>Nhận biết, gọi tên khối cầu, khối vuông, khối chữ nhật, khối trụ và nhận dạng các khối hình đó trong thực tế</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</si>
  <si>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</si>
  <si>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</si>
  <si>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</si>
  <si>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</si>
  <si>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Nhận biết hôm qua, hôm nay, ngày mai</t>
  </si>
  <si>
    <t>Gọi được tên các ngày trong tuần theo thứ tự</t>
  </si>
  <si>
    <t>1. Các bộ phận cơ thể con người</t>
  </si>
  <si>
    <t>* Phương tiện giao thông</t>
  </si>
  <si>
    <t>Biết đặc điểm, công dụng của một số PTGT và phân loại theo 2 - 3 dấu hiệu</t>
  </si>
  <si>
    <t>3. Động vật và thực vật</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</si>
  <si>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</si>
  <si>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</si>
  <si>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</si>
  <si>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</si>
  <si>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</si>
  <si>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Các nguồn nước trong môi trường sống</t>
  </si>
  <si>
    <t>Một số đặc điểm, tính chất của nước</t>
  </si>
  <si>
    <t>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</si>
  <si>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</si>
  <si>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</si>
  <si>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</si>
  <si>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</si>
  <si>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</si>
  <si>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</si>
  <si>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</si>
  <si>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</si>
  <si>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</si>
  <si>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trên dây dài 3-4m đặt trên sàn</t>
  </si>
  <si>
    <t>Giữ được thăng bằng cơ thể khi thực hiện vận động đi lên, xuống trên ván dốc dài 2,5m, rộng 0,3m, một đầu kê cao 0,3m</t>
  </si>
  <si>
    <t>Giữ được thăng bằng cơ thể, nhịp nhàng, khéo léo khi thực hiện vận động đi nối bàn chân tiến, lùi</t>
  </si>
  <si>
    <t>Mạnh mẽ, khéo léo, phối hợp nhịp nhàng khi đi theo đội hình, đội ngũ và đi đều bước</t>
  </si>
  <si>
    <t>Đi theo đội hình, đội ngũ, đi đều bước</t>
  </si>
  <si>
    <t>Chạy thay đổi hướng vận động theo đúng hiệu lệnh</t>
  </si>
  <si>
    <t>Chạy được 18m liên tục theo hướng thẳng trong 5-7 giây</t>
  </si>
  <si>
    <t>Chạy 18m liên tục theo hướng thẳng trong 5-7 giây</t>
  </si>
  <si>
    <t>Bền bỉ, dẻo dai, duy trì được vận động chạy chậm 100 - 120m</t>
  </si>
  <si>
    <t>Chạy chậm 100 - 120m</t>
  </si>
  <si>
    <t>Bền bỉ, dẻo dai, duy trì tốc độ chạy liên tục 150m không hạn chế thời gian</t>
  </si>
  <si>
    <t>Chạy liên tục 150m không hạn chế thời gian</t>
  </si>
  <si>
    <t>Nhanh nhẹn, dẻo dai, khéo léo khi phối hợp thực hiện vận động chạy và vượt qua 2-3 chướng ngại vật</t>
  </si>
  <si>
    <t>Chạy và vượt qua 2-3 chướng ngại vật</t>
  </si>
  <si>
    <t>Thể hiện sự dẻo dai, khả năng phối hợp nhịp nhàng, khéo léo khi thực hiện vận động bò bằng bàn tay và bàn chân giữa 2 đường kẻ rộng 40cm, dài 4-5m không chệch ra ngoài</t>
  </si>
  <si>
    <t>Thể hiện sự dẻo dai, khả năng phối hợp nhịp nhàng, khéo léo khi thực hiện vận động bò trong đường zic zăc (có 7 điểm zic zắc, mỗi điểm cách nhau 1,5m) đúng yêu cầu</t>
  </si>
  <si>
    <t>Mạnh dạn, nhanh nhẹn, khéo léo khi bò chui qua ống dài 1,5 x 0,6m liên tục, không chạm</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</si>
  <si>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</si>
  <si>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</si>
  <si>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</si>
  <si>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</si>
  <si>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</si>
  <si>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Biết ném và bắt bóng bằng hai tay từ khoảng cách xa 4m</t>
  </si>
  <si>
    <t>Ném và bắt bóng bằng hai tay từ khoảng cách xa 4m</t>
  </si>
  <si>
    <t>Ném xa bằng 1 tay</t>
  </si>
  <si>
    <t>Ném xa bằng 2 tay</t>
  </si>
  <si>
    <t>Ném được trúng đích đứng cao 1,5m ở khoảng cách xa 2m, đường kính 40cm bằng 1 tay/ 2 tay</t>
  </si>
  <si>
    <t xml:space="preserve">Ném trúng đích đứng ở khoảng cách xa 2m, cao 1,5m, đường kính 40cm bằng 1 tay/ 2 tay </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</si>
  <si>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</si>
  <si>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</si>
  <si>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</si>
  <si>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Chuyền, bắt bóng qua đầu chuyển ra sau lưng hoặc ra phía trước</t>
  </si>
  <si>
    <t>Mạnh dạn, tự tin, dứt khoát khi thực hiện vận động bật liên tục vào 5-7 vòng</t>
  </si>
  <si>
    <t>Bật liên tục vào vòng</t>
  </si>
  <si>
    <t>Giữ được thăng bằng cơ thể khi thực hiện vận động bật xa tối thiểu 50 cm</t>
  </si>
  <si>
    <t>Bật xa tối thiểu 50cm</t>
  </si>
  <si>
    <t>Giữ được thăng bằng khi bật nhảy từ độ cao 40-45cm xuống</t>
  </si>
  <si>
    <t>Bật nhảy từ trên cao xuống (cao 40-45cm)</t>
  </si>
  <si>
    <t>Bật tách chân, khép chân qua 7 ô liên tục, không dẫm vạch</t>
  </si>
  <si>
    <t>Giữ được thăng bằng khi bật qua vật cản cao 15-20cm</t>
  </si>
  <si>
    <t>Bật qua vật cản cao 15-20cm</t>
  </si>
  <si>
    <t>Bền bỉ, dẻo dai và giữ được thăng bằng khi nhảy lò cò 5m</t>
  </si>
  <si>
    <t>Nhảy lò cò 5m</t>
  </si>
  <si>
    <t>Bền bỉ, dẻo dai và giữ được thăng bằng khi nhảy lò cò được ít nhất 5 bước liên tục, đổi chân theo yêu cầu</t>
  </si>
  <si>
    <t>Nhảy lò cò 5 bước liên tục, đổi chân theo yêu cầu</t>
  </si>
  <si>
    <t>Thực hiện được các loại cử động bàn tay, ngón tay và cổ tay</t>
  </si>
  <si>
    <t>Các loại cử động bàn tay, ngón tay và cổ tay</t>
  </si>
  <si>
    <t>Vẽ hình và sao chép các chữ cái, chữ số</t>
  </si>
  <si>
    <t>Cắt, xé được theo đường viền thẳng và cong của các hình đơn giản</t>
  </si>
  <si>
    <t>Cắt, xé theo đường viền thẳng và cong của các hình đơn giản</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</si>
  <si>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</si>
  <si>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</si>
  <si>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</si>
  <si>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</si>
  <si>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</si>
  <si>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Cài - cởi cúc, kéo khóa phéc mơ tuya, xâu - luồn - buộc dây</t>
  </si>
  <si>
    <t>Nhận biết thực phẩm theo 4 nhóm</t>
  </si>
  <si>
    <t>Biết cơ cấu các bữa ăn trong 1 ngày, các món ăn trong 1 bữa ăn</t>
  </si>
  <si>
    <t>Cơ cấu các bữa ăn trong 1 ngày, thức ăn trong bữa ăn</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</si>
  <si>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</si>
  <si>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</si>
  <si>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</si>
  <si>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</si>
  <si>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</si>
  <si>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lựa chọn ăn/không ăn những thức ăn có lợi/có hại cho sức khỏe</t>
  </si>
  <si>
    <t>Thức ăn có lợi/ có hại cho sức khỏe con người</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</si>
  <si>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</si>
  <si>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</si>
  <si>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</si>
  <si>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</si>
  <si>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</si>
  <si>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</si>
  <si>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kỹ năng lau mặt đúng thao tác. Có thói quen tự lau mặt</t>
  </si>
  <si>
    <t>Rèn luyện kỹ năng lau mặt</t>
  </si>
  <si>
    <t>Có kỹ năng đánh răng đúng thao tác. Có thói quen tự đánh răng hàng ngày</t>
  </si>
  <si>
    <t>Rèn luyện kỹ năng đánh răng</t>
  </si>
  <si>
    <t>Có ý thức giữ đầu tóc, quần áo gọn gàng, sạch sẽ</t>
  </si>
  <si>
    <t>Ý thức vệ sinh cá nhân</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</si>
  <si>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</si>
  <si>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</si>
  <si>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</si>
  <si>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</si>
  <si>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</si>
  <si>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</si>
  <si>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</si>
  <si>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</si>
  <si>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</si>
  <si>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kén chọn thức ăn, ăn hết suất</t>
  </si>
  <si>
    <t>Không uống nước lã, ăn quà vặt ngoài đường</t>
  </si>
  <si>
    <t>Phân biệt thức ăn có lợi/ có hại cho sức khỏe con người</t>
  </si>
  <si>
    <t>Một số cách bảo quản thực phẩm/ thức ăn đơn giản</t>
  </si>
  <si>
    <t>Một số bệnh liên quan đến ăn uống</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</si>
  <si>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</si>
  <si>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</si>
  <si>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</si>
  <si>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Một số trường hợp khẩn cấp (cháy, có người rơi xuống nước, ngã chảy máu,..)</t>
  </si>
  <si>
    <t>Biết tránh một số trường hợp không an toàn</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</si>
  <si>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</si>
  <si>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</si>
  <si>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</si>
  <si>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</si>
  <si>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</si>
  <si>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</si>
  <si>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</si>
  <si>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</si>
  <si>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</si>
  <si>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</si>
  <si>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Làm quen một số cách bảo quản thực phẩm/ thức ăn đơn giản.</t>
  </si>
  <si>
    <t>Đi thăng bằng trên ghế thể dục (2m x 0,25m x 0,35m) đầu đội túi cát</t>
  </si>
  <si>
    <t>Biết dùng một số bộ phận cơ thể để giữ bóng</t>
  </si>
  <si>
    <t>Giữ bóng bằng 2 chân, 2 cẳng tay kết hợp đi tiến về phía trước 2m</t>
  </si>
  <si>
    <t>Đá trúng được một quả bóng đang lăn</t>
  </si>
  <si>
    <t>Đá bóng lăn</t>
  </si>
  <si>
    <t>Có một số thói quen tốt trong vệ sinh, phòng bệnh</t>
  </si>
  <si>
    <t>x</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</si>
  <si>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</si>
  <si>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</si>
  <si>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</si>
  <si>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</si>
  <si>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Đặc điểm, tính chất của đất, đá, cát, sỏi</t>
  </si>
  <si>
    <t>Biết đặc điểm, tính chất của một số đất, đá, cát, sỏi</t>
  </si>
  <si>
    <t>Các giác quan và chức năng của các giác quan</t>
  </si>
  <si>
    <t>Nhận biết được sự giống và khác nhau giữa mình và bạn về một số bộ phận trên cơ thể, chiều cao, cân nặng</t>
  </si>
  <si>
    <t>Phân loại đồ dùng, đồ chơi theo 2-3 dấu hiệu về chất liệu và công dụng</t>
  </si>
  <si>
    <t>Dự đoán được một số hiện tượng tự nhiên đơn giản sắp xảy ra</t>
  </si>
  <si>
    <t xml:space="preserve">Dấu hiệu dự báo về sự xuất hiện của một số hiện tượng tự nhiên </t>
  </si>
  <si>
    <t>Biết được ảnh hưởng của thời tiết đến sinh hoạt của con người và sự thay đổi của con vật và cây theo mùa</t>
  </si>
  <si>
    <t>Đếm trong phạm vi 10, đếm xuôi, đếm ngược theo khả năng</t>
  </si>
  <si>
    <t xml:space="preserve">Nhận ra được quy tắc sắp xếp của 4 đối tượng (ABCD, AABB, ABBA) và tiếp tục thực hiện sao chép lại </t>
  </si>
  <si>
    <t>So sánh, phát hiện quy tắc sắp xếp và sắp xếp theo quy tắc  (ABCD, AABB, ABBA)</t>
  </si>
  <si>
    <t>Tạo ra quy tắc sắp xếp theo ý thích</t>
  </si>
  <si>
    <t>Biết tự sáng tạo ra mẫu sắp xếp và tiếp tục sắp xếp</t>
  </si>
  <si>
    <t>Gọi tên và chỉ ra được các điểm giống, khác nhau giữa hai khối cầu và khối trụ, khối vuông và khối chữ nhật</t>
  </si>
  <si>
    <t>Phân biệt  được hôm qua, hôm nay, ngày mai qua các sự kiện hàng ngày</t>
  </si>
  <si>
    <t>Nói được ngày trên đốc lịch và giờ trên đồng hồ/điện thoại</t>
  </si>
  <si>
    <t>Gọi được tên các tháng trong năm theo thứ tự</t>
  </si>
  <si>
    <t>Gọi tên các ngày trong tuần</t>
  </si>
  <si>
    <t>Gọi được tên các mùa trong năm theo thứ tự</t>
  </si>
  <si>
    <t>Nhận biết các tháng trong năm theo thứ tự</t>
  </si>
  <si>
    <t>Nhận biết các mùa trong năm theo thứ tự</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</si>
  <si>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</si>
  <si>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</si>
  <si>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</si>
  <si>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Nói được họ tên, đặc điểm, sở thích của các bạn, các hoạt động của trẻ ở trường khi được hỏi, trò chuyện</t>
  </si>
  <si>
    <t xml:space="preserve">Biết được một số nghề truyền thống của địa phương. Nói được đặc điểm và sự khác nhau của một số nghề. </t>
  </si>
  <si>
    <t>Kể được tên và hoạt động nổi bật của một số lễ hội, sự kiện văn hóa tại địa phương</t>
  </si>
  <si>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</si>
  <si>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</si>
  <si>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Nhận biết, phân biệt được Lá Cờ của 3-5 quốc gia</t>
  </si>
  <si>
    <t>Kể được một số địa điểm công cộng gần gũi nơi trẻ sống</t>
  </si>
  <si>
    <t>5. Công nghệ</t>
  </si>
  <si>
    <t>Một số thao tác cơ bản với máy tính: tắt, mở, di chuyển chuột, kích chuột , mở thư mục</t>
  </si>
  <si>
    <t>Có khả năng nghe hiểu và thực hiện được các hướng dẫn bằng lời trong các hoạt động cá nhân, tập thể để hoàn thành nhiệm vụ</t>
  </si>
  <si>
    <t>Có khả năng nghe hiểu, sử dụng các câu đơn, câu mở rộng, câu phức trong giao tiếp</t>
  </si>
  <si>
    <t>Nghe hiểu, sử dụng các câu đơn, câu mở rộng, câu phức trong giao tiếp</t>
  </si>
  <si>
    <t>Biết lắng nghe và trao đổi với người đối thoại</t>
  </si>
  <si>
    <t>Sử dụng các từ chỉ sự vật, hoạt động, đặc điểm phù hợp với ngữ cảnh</t>
  </si>
  <si>
    <t>Bày tỏ tình cảm, nhu cầu và hiểu biết của bản thân một cách rõ ràng, dễ hiểu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</si>
  <si>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</si>
  <si>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</si>
  <si>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Điều chỉnh giọng nói phù hợp với ngữ cảnh</t>
  </si>
  <si>
    <t>Không nói tục, chửi bậy</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</si>
  <si>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</si>
  <si>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</si>
  <si>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Biết tự chọn sách để "đọc" và xem</t>
  </si>
  <si>
    <t>Tự chọn sách để "đọc" và xem</t>
  </si>
  <si>
    <t>Biết kể chuyện theo tranh minh họa và kinh nghiệm của bản thân</t>
  </si>
  <si>
    <t>Kể chuyện theo tranh minh họa và kinh nghiệm của bản thân</t>
  </si>
  <si>
    <t>Biết tô, đồ các nét chữ, sao chép một số kí hiệu, chữ cái, tên của mình</t>
  </si>
  <si>
    <t>Biết chữ viết có thể đọc và thay cho lời nói</t>
  </si>
  <si>
    <t>Làm quen với cách đọc và viết tiếng Việt:
+ Hướng đọc, viết: từ trái sang phải, từ dòng trên xuống dòng dưới, từ trang đầu đến trang cuối, cách ngắt nghỉ sau các dấu câu
+ Hướng viết của các nét chữ</t>
  </si>
  <si>
    <t>Biết chủ động làm một số công việc đơn giản hàng ngày</t>
  </si>
  <si>
    <t>Mạnh dạn bày tỏ ý kiến của bản thân</t>
  </si>
  <si>
    <t>Mạnh dạn, tự tin bày tỏ ý kiến</t>
  </si>
  <si>
    <t>Có khả năng tự làm được một số việc đơn giản trong sinh hoạt hàng ngày</t>
  </si>
  <si>
    <t>Một số trạng thái cảm xúc khác nhau: vui, buồn, ngạc nhiên, sợ hãi, xấu hổ</t>
  </si>
  <si>
    <t>Nhận biết được biểu lộ cảm xúc vui, buồn, sợ hãi, tức giận, ngạc nhiên, xấu hổ của bản thân và của người khác</t>
  </si>
  <si>
    <t>Lắng nghe và trao đổi ý kiến với người khác</t>
  </si>
  <si>
    <t>Nhận xét và tỏ thái độ với hành vi  " đúng" - " sai", " tốt" - " xấu"</t>
  </si>
  <si>
    <t>Biết nhận xét và tỏ thái độ với hành vi" đúng" - " sai", " tốt" - " xấu" ; nhận ra việc làm của mình có ảnh hưởng đến người khác</t>
  </si>
  <si>
    <t>Cách đề nghị sự giúp đỡ của người khác khi cần thiết</t>
  </si>
  <si>
    <t>Biết tìm cách để giải quyết mâu thuẫn (dùng lời, nhờ sự can thiệp của người khác, chấp nhận nhường nhịn )</t>
  </si>
  <si>
    <t>Có hành vi bảo vệ môi trường trong sinh hoạt hàng ngày và biết nhắc nhở mọi người xung quanh cùng thực hiện</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</si>
  <si>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</si>
  <si>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</si>
  <si>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Phối hợp các kĩ năng xếp hình để tạo thành các sản phẩm có kiểu dáng, màu sắc hài hòa, bố cục cân đối</t>
  </si>
  <si>
    <t>Biết nhận xét các sản phẩm tạo hình về màu sắc, hình dáng, bố cục</t>
  </si>
  <si>
    <t>Có khả năng đặt lời theo giai điệu một bài hát, bản nhạc quen thuộc (một câu hoặc một đoạn)</t>
  </si>
  <si>
    <t>Có khả năng tìm kiếm, lựa chọn các dụng cụ, nguyên vật liệu phù hợp để tạo ra sản phẩm theo ý thích</t>
  </si>
  <si>
    <t>Tìm kiếm, lựa chọn các dụng cụ, nguyên vật liệu phù hợp để tạo ra sản phẩm theo ý thích</t>
  </si>
  <si>
    <t>Có khả năng nói lên ý tưởng và tạo ra các sản phẩm tạo hình theo ý thích</t>
  </si>
  <si>
    <t>Biết pha trộn màu để tạo ra màu mới</t>
  </si>
  <si>
    <t>Pha trộn màu nước</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</si>
  <si>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</si>
  <si>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</si>
  <si>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</si>
  <si>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</si>
  <si>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</si>
  <si>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</si>
  <si>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</si>
  <si>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</si>
  <si>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</si>
  <si>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</si>
  <si>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</si>
  <si>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</si>
  <si>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</si>
  <si>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</si>
  <si>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</si>
  <si>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</si>
  <si>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</si>
  <si>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</si>
  <si>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</si>
  <si>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</si>
  <si>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</si>
  <si>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</si>
  <si>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</si>
  <si>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</si>
  <si>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</si>
  <si>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</si>
  <si>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Ném vật về phía trước bằng 1 tay đúng kỹ thuật ở khoảng cách xa ….m</t>
  </si>
  <si>
    <t>Ném vật về phía trước bằng 2 tay đúng kỹ thuật ở khoảng cách xa ….m</t>
  </si>
  <si>
    <t>TMN</t>
  </si>
  <si>
    <t>BT</t>
  </si>
  <si>
    <t>GĐ</t>
  </si>
  <si>
    <t>ĐV</t>
  </si>
  <si>
    <t>TV</t>
  </si>
  <si>
    <t>MX</t>
  </si>
  <si>
    <t>PTGT</t>
  </si>
  <si>
    <t>TTH</t>
  </si>
  <si>
    <t>4</t>
  </si>
  <si>
    <t>3</t>
  </si>
  <si>
    <t>NN</t>
  </si>
  <si>
    <t>TDS</t>
  </si>
  <si>
    <t>Biết kêu cứu, gọi người giúp đỡ khi gặp nguy hiểm</t>
  </si>
  <si>
    <t>* Vận động: bò, trườn, trèo</t>
  </si>
  <si>
    <t>* Vận động: tung, ném, bắt</t>
  </si>
  <si>
    <t>* Vận động: bật, nhảy</t>
  </si>
  <si>
    <t>Nhận biết được 4 nhóm thực phẩm và lựa chọn được một số thực phẩm khi gọi tên nhóm</t>
  </si>
  <si>
    <t>Biết mỗi thực phẩm có nhiều dạng chế biến và cách ăn khác nhau. Có khả năng thực hành một số thao tác cơ bản trong chế biến một số món ăn, thức uống đơn giản</t>
  </si>
  <si>
    <t>Bật tách chân, khép chân  liên tục qua 7 ô</t>
  </si>
  <si>
    <t>Bé tự giới thiệu về bản thân</t>
  </si>
  <si>
    <t>Nghe các bài hát, bài thơ, ca dao, đồng dao, tục ngữ, câu đố, hò, vè phù hợp với độ tuổi và chủ đề thực hiện</t>
  </si>
  <si>
    <t>HTTN</t>
  </si>
  <si>
    <t>Nội dung năm</t>
  </si>
  <si>
    <t>Nhánh 1</t>
  </si>
  <si>
    <t>Nhánh 2</t>
  </si>
  <si>
    <t>Nhánh 3</t>
  </si>
  <si>
    <t>Nhánh 4</t>
  </si>
  <si>
    <t>Địa điểm tổ chức</t>
  </si>
  <si>
    <t>CHỦ ĐỀ: 
"TRƯỜNG MẦM NON"</t>
  </si>
  <si>
    <t>CHỦ ĐỀ: 
"BẢN THÂN"</t>
  </si>
  <si>
    <t>CHỦ ĐỀ: 
"HIỆN TƯỢNG TỰ NHIÊN"</t>
  </si>
  <si>
    <t>Phòng chức năng</t>
  </si>
  <si>
    <t>tt</t>
  </si>
  <si>
    <t>5T</t>
  </si>
  <si>
    <t>Nguồn</t>
  </si>
  <si>
    <t>* Vận động: đi</t>
  </si>
  <si>
    <t>* Vận động: chạy</t>
  </si>
  <si>
    <t>Sử dụng một số thiết bị văn phòng phẩm: băng keo 1 mặt, ghim vòng, gim bấm, dập lỗ,…</t>
  </si>
  <si>
    <t>Biết sử dụng đúng cách một số văn phòng phẩm thông thường</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</si>
  <si>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</si>
  <si>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</si>
  <si>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Thực hiện được một số thao tác cơ bản với máy tính</t>
  </si>
  <si>
    <t>Có khả năng nghe các bài hát, bài thơ, ca dao, đồng dao, tục ngữ, câu đố, hò, vè phù hợp với độ tuổi và chủ đề thực hiện</t>
  </si>
  <si>
    <t>Sử dụng các từ biểu thị sự lễ phép "Vâng ạ"; "Dạ"; "Thưa", … trong giao tiếp</t>
  </si>
  <si>
    <t>Biết tự điều chỉnh giọng nói phù hợp với ngữ cảnh</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</si>
  <si>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</si>
  <si>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</si>
  <si>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</si>
  <si>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Thuộc lĩnh vực</t>
  </si>
  <si>
    <t>* Đồ dùng, đồ chơi</t>
  </si>
  <si>
    <t>* Thời tiết, mùa</t>
  </si>
  <si>
    <t>1. Nhận biết tập hợp, số lượng, số thứ tự, đếm</t>
  </si>
  <si>
    <t>5. Hình dạng</t>
  </si>
  <si>
    <t>Cộng tổng số nội dung phân bổ vào chủ đề</t>
  </si>
  <si>
    <t>Sân chơi</t>
  </si>
  <si>
    <t>Thể chất</t>
  </si>
  <si>
    <t>Ngôn ngữ</t>
  </si>
  <si>
    <t>Nhận thức</t>
  </si>
  <si>
    <t>Thẩm mỹ</t>
  </si>
  <si>
    <t>Đánh giá chung</t>
  </si>
  <si>
    <t>Kết quả đánh giá từng cá nhân trẻ</t>
  </si>
  <si>
    <t>Kết quả tổng hợp cả lớp</t>
  </si>
  <si>
    <t>T.số trẻ 
"Đạt"</t>
  </si>
  <si>
    <t>T.số trẻ
"Cần cố gắng"</t>
  </si>
  <si>
    <t>T.số trẻ
"Chưa Đạt"</t>
  </si>
  <si>
    <t>Đạt mức TB</t>
  </si>
  <si>
    <t>Kết luận</t>
  </si>
  <si>
    <t>SL</t>
  </si>
  <si>
    <t>%</t>
  </si>
  <si>
    <t>#</t>
  </si>
  <si>
    <t>Cố gắng tự hoàn thành đến cùng công việc được giao có sự giám sát của giáo viên. Tự nhận xét được mức độ hoàn thành công việc. Biết thể hiện sự vui thích khi hoàn thành công việc</t>
  </si>
  <si>
    <t>Phân bổ nguyên bản
 theo sách chương trình GDMN</t>
  </si>
  <si>
    <t>Biết so sánh một số bộ phận trên cơ thể của mình, của bạn về độ cao thấp, sự thay đổi của bản thân về chiều cao cân nặng</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</si>
  <si>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</si>
  <si>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Lời nói và cử chỉ lễ phép, lịch sự trong giao tiếp</t>
  </si>
  <si>
    <t>2. Đồ vật:</t>
  </si>
  <si>
    <t>C. Thể hiện sự sáng tạo khi tham gia các hoạt động nghệ thuật (âm nhạc, tạo hình)</t>
  </si>
  <si>
    <t>TCKNXH</t>
  </si>
  <si>
    <t>CỘNG TỔNG SỐ NỘI DUNG PHÂN BỔ VÀO CHỦ ĐỀ</t>
  </si>
  <si>
    <t>Đặt tên cho sản phẩm tạo hình của mình</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</si>
  <si>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</si>
  <si>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</si>
  <si>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</si>
  <si>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</si>
  <si>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</si>
  <si>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</si>
  <si>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</si>
  <si>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</si>
  <si>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</si>
  <si>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</si>
  <si>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</si>
  <si>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 xml:space="preserve">                                             + Giờ TC-KNXH</t>
  </si>
  <si>
    <t xml:space="preserve">                                             + Giờ thẩm mỹ</t>
  </si>
  <si>
    <t>4. Một số hiện tượng tự nhiên</t>
  </si>
  <si>
    <t>Gia đình bé</t>
  </si>
  <si>
    <t>Ngôi nhà của bé</t>
  </si>
  <si>
    <t>CHỦ ĐỀ: 
"GIA ĐÌNH "</t>
  </si>
  <si>
    <t>CHỦ ĐỀ: 
"NGHỀ NGHIỆP"</t>
  </si>
  <si>
    <t>Nghề chăm sóc sức khỏe</t>
  </si>
  <si>
    <t>Nghề sản xuất</t>
  </si>
  <si>
    <t>Chú bộ đội</t>
  </si>
  <si>
    <t>CHỦ ĐỀ: 
"THỰC VẬT"</t>
  </si>
  <si>
    <t>Rau xung quanh bé</t>
  </si>
  <si>
    <t>Bé vui đón Tết</t>
  </si>
  <si>
    <t>Mùa xuân đã về</t>
  </si>
  <si>
    <t>Con vật nuôi trong gia đình</t>
  </si>
  <si>
    <t>Côn trùng bé nhỏ</t>
  </si>
  <si>
    <t>Ngày hội 8/3</t>
  </si>
  <si>
    <t>CHỦ ĐỀ: 
"NHỮNG CON VẬT ĐÁNG YÊU"</t>
  </si>
  <si>
    <t>CHỦ ĐỀ: 
"GIAO THÔNG"</t>
  </si>
  <si>
    <t>Hiện tượng tự nhiên</t>
  </si>
  <si>
    <t>Bé bảo vệ môi trường</t>
  </si>
  <si>
    <t>CHỦ ĐỀ: 
"QH, BÁC HỒ, TTH"</t>
  </si>
  <si>
    <t>Trường tiểu học</t>
  </si>
  <si>
    <t>Lớp học</t>
  </si>
  <si>
    <t>Chủ đề</t>
  </si>
  <si>
    <t>Giữ được thăng bằng cơ thể khi thực hiện vận động đi bằng mép ngoài bàn chân, đi khụy gối</t>
  </si>
  <si>
    <t>CĐ 1</t>
  </si>
  <si>
    <t>HĐNT</t>
  </si>
  <si>
    <t>Đi bằng mép ngoài bàn chân, đi khụy gối</t>
  </si>
  <si>
    <t>CĐ 2</t>
  </si>
  <si>
    <t>CĐ 3</t>
  </si>
  <si>
    <t>HĐH</t>
  </si>
  <si>
    <t>HĐC</t>
  </si>
  <si>
    <t>Phối hợp tay- mắt trong vận động: Tung bóng lên cao và bắt</t>
  </si>
  <si>
    <t>Phối hợp tay- mắt trong vận động: Tung - đập bắt bóng tại chỗ</t>
  </si>
  <si>
    <t>CĐ 4</t>
  </si>
  <si>
    <t xml:space="preserve">Đi nối bàn chân tiến, lùi
</t>
  </si>
  <si>
    <t xml:space="preserve">Đi trên ván kê dốc (dài 2,5m, rộng 0,3m, một đầu kê cao 0,3m)
</t>
  </si>
  <si>
    <t xml:space="preserve">Đi trên dây; 
</t>
  </si>
  <si>
    <t xml:space="preserve">Đi thay đổi hướng theo hiệu lệnh
chạy thay đổi hướng theo hiệu lệnh
</t>
  </si>
  <si>
    <t>Đi thay  đổi hướng, dích dắc theo hiệu lệnh.</t>
  </si>
  <si>
    <t xml:space="preserve">Kiểm soát được vận động, phản xạ nhanh khi đi chạy thay đổi tốc độ, hướng, dích dắc theo hiệu lệnh. </t>
  </si>
  <si>
    <t>CĐ 5</t>
  </si>
  <si>
    <t>CĐ 6</t>
  </si>
  <si>
    <t>CĐ 7</t>
  </si>
  <si>
    <t>CĐ 8</t>
  </si>
  <si>
    <t>CĐ 9</t>
  </si>
  <si>
    <t>CĐ 10</t>
  </si>
  <si>
    <t>MT 2</t>
  </si>
  <si>
    <t>MT 3</t>
  </si>
  <si>
    <t>MT 4</t>
  </si>
  <si>
    <t>MT 5</t>
  </si>
  <si>
    <t>MT 6</t>
  </si>
  <si>
    <t>MT 7</t>
  </si>
  <si>
    <t>MT 8</t>
  </si>
  <si>
    <t>MT 9</t>
  </si>
  <si>
    <t>MT 10</t>
  </si>
  <si>
    <t>MT 11</t>
  </si>
  <si>
    <t>MT 12</t>
  </si>
  <si>
    <t>MT 13</t>
  </si>
  <si>
    <t>MT 14</t>
  </si>
  <si>
    <t>MT 15</t>
  </si>
  <si>
    <t>MT 16</t>
  </si>
  <si>
    <t>MT 17</t>
  </si>
  <si>
    <t>MT 18</t>
  </si>
  <si>
    <t>MT 19</t>
  </si>
  <si>
    <t>MT 20</t>
  </si>
  <si>
    <t>MT 21</t>
  </si>
  <si>
    <t>MT 23</t>
  </si>
  <si>
    <t>MT 24</t>
  </si>
  <si>
    <t>MT 25</t>
  </si>
  <si>
    <t>MT 26</t>
  </si>
  <si>
    <t>MT 27</t>
  </si>
  <si>
    <t>MT 28</t>
  </si>
  <si>
    <t>MT 29</t>
  </si>
  <si>
    <t>MT 30</t>
  </si>
  <si>
    <t>MT 31</t>
  </si>
  <si>
    <t>MT 32</t>
  </si>
  <si>
    <t>MT 33</t>
  </si>
  <si>
    <t>MT 34</t>
  </si>
  <si>
    <t>MT 35</t>
  </si>
  <si>
    <t>MT 36</t>
  </si>
  <si>
    <t>MT 37</t>
  </si>
  <si>
    <t>MT 38</t>
  </si>
  <si>
    <t>MT 39</t>
  </si>
  <si>
    <t xml:space="preserve">Bò trong đường zic zăc qua 7 điểm, mỗi điểm cách nhau 1,5m
</t>
  </si>
  <si>
    <t xml:space="preserve">Bò bằng bàn tay và bàn chân giữa 2 đường kẻ rộng 40cm, dài 4-5m
</t>
  </si>
  <si>
    <t xml:space="preserve">Tung bóng lên cao và bắt
</t>
  </si>
  <si>
    <t xml:space="preserve">Tung - đập bắt bóng tại chỗ
</t>
  </si>
  <si>
    <t>MT 40</t>
  </si>
  <si>
    <t>MT 41</t>
  </si>
  <si>
    <t>MT 42</t>
  </si>
  <si>
    <t>MT 43</t>
  </si>
  <si>
    <t>MT 44</t>
  </si>
  <si>
    <t>MT 45</t>
  </si>
  <si>
    <t>MT 46</t>
  </si>
  <si>
    <t>MT 47</t>
  </si>
  <si>
    <t>MT 48</t>
  </si>
  <si>
    <t>NDHD</t>
  </si>
  <si>
    <t>HĐG</t>
  </si>
  <si>
    <t>VS-AN</t>
  </si>
  <si>
    <t>ĐTT</t>
  </si>
  <si>
    <t>Cơ thể tôi: có nhiều các bộ phận khác nhau, tôi không thiếu bộ phận nào.
Tôi có 5 giác quan</t>
  </si>
  <si>
    <t>Phân biệt được một số đặc điểm của cá nhân với bạn khác:  Chiều cao, cân nặng, cao thấp</t>
  </si>
  <si>
    <t xml:space="preserve"> Biết bảo vệ, giữ gìn các giác quan</t>
  </si>
  <si>
    <t>Dinh dưỡng hợp lý, giữ gìn sức khỏe để, bảo vệ cơ thể</t>
  </si>
  <si>
    <t>Đặc điểm, công dụng của PTGT  đường sắt và phân loại theo 2 - 3 dấu hiệu</t>
  </si>
  <si>
    <t>Đặc điểm, công dụng của một số PTGT đường thủy và phân loại theo 2 - 3 dấu hiệu</t>
  </si>
  <si>
    <t>Đặc điểm, công dụng của một số PTGT  đường hàng không  và phân loại theo 2 - 3 dấu hiệu</t>
  </si>
  <si>
    <t>Đặc điểm,  cấu tạo công dụng của một số PTGT  đường bộ và phân loại theo 2 - 3 dấu hiệu</t>
  </si>
  <si>
    <t>MT 49</t>
  </si>
  <si>
    <t>MT 50</t>
  </si>
  <si>
    <t>MT 51</t>
  </si>
  <si>
    <t>MT 52</t>
  </si>
  <si>
    <t>MT 53</t>
  </si>
  <si>
    <t>MT 54</t>
  </si>
  <si>
    <t>MT 55</t>
  </si>
  <si>
    <t>MT 56</t>
  </si>
  <si>
    <t>MT 57</t>
  </si>
  <si>
    <t>MT 58</t>
  </si>
  <si>
    <t>MT 59</t>
  </si>
  <si>
    <t>MT 60</t>
  </si>
  <si>
    <t>MT 61</t>
  </si>
  <si>
    <t>MT 62</t>
  </si>
  <si>
    <t>MT 63</t>
  </si>
  <si>
    <t>MT 64</t>
  </si>
  <si>
    <t>MT 65</t>
  </si>
  <si>
    <t>MT 66</t>
  </si>
  <si>
    <t>MT 67</t>
  </si>
  <si>
    <t>MT 68</t>
  </si>
  <si>
    <t>MT 69</t>
  </si>
  <si>
    <t>MT 70</t>
  </si>
  <si>
    <t>MT 72</t>
  </si>
  <si>
    <t>MT 73</t>
  </si>
  <si>
    <t>MT 74</t>
  </si>
  <si>
    <t>MT 75</t>
  </si>
  <si>
    <t>MT 76</t>
  </si>
  <si>
    <t>MT 77</t>
  </si>
  <si>
    <t>MT 78</t>
  </si>
  <si>
    <t>Nhận biết bàn là, bếp điện, bếp lò đang đun, phích nước nóng....là những vật dụng nguy hiểm và nói được mối nguy hiểm khi đến gần; không nghịch các vật sắc, nhọn</t>
  </si>
  <si>
    <t>Nhận biết những nơi như: hồ, ao, bể chứa nước, giếng, bụi rậm... là nguy hiểm và nói được mối nguy hiểm khi đến gần</t>
  </si>
  <si>
    <t>Không chơi những nơi như: hồ, ao, bể chứa nước, giếng, bụi rậm... là nguy hiểm và nói được mối nguy hiểm khi đến gần</t>
  </si>
  <si>
    <t>. Nhận biết được một số trường hợp không an toàn và gọi người giúp đỡ:</t>
  </si>
  <si>
    <t>Đặc điểm , ích lợi , tác hại, quá trình phát triển và điều kiện sống của một số loại cây, hoa ,quả</t>
  </si>
  <si>
    <t>So sánh, phân loại  cây, hoa, quả, theo 2-3 dấu hiệu</t>
  </si>
  <si>
    <t>So sánh, phân loại  một số con vật  theo 2-3 dấu hiệu</t>
  </si>
  <si>
    <t>Nói được một số đặc điểm nổi bật của các mùa trong năm nơi trẻ sống. Biết được một năm có 4 mùa: Xuân, hạ, thu , đông</t>
  </si>
  <si>
    <t>Các nguồn ánh sáng và  trẻ có ý thức tiết kiệm một số nguồn ánh sáng nhân tạo (điện, đèn dầu, nến…), không tự ý sử dụng điện.</t>
  </si>
  <si>
    <t>Nhận biết  chữ số 6, số lượng và số, thứ tự trong phạm vi 6</t>
  </si>
  <si>
    <t>Nhận biết  chữ số 7, số lượng và số, thứ tự trong phạm vi 7</t>
  </si>
  <si>
    <t>Nhận biết  chữ số 8, số lượng và số, thứ tự trong phạm vi 8</t>
  </si>
  <si>
    <t>Nhận biết  chữ số 9, số lượng và số, thứ tự trong phạm vi 9</t>
  </si>
  <si>
    <t>Nhận biết  chữ số 10, số lượng và số, thứ tự trong phạm vi 10</t>
  </si>
  <si>
    <t>HĐH;  Nhận biết  chữ số 7, số lượng và số, thứ tự trong phạm vi 7</t>
  </si>
  <si>
    <t xml:space="preserve">Xác định phía phải, phía trái của đối tượng khác </t>
  </si>
  <si>
    <t>xác định được vị trí trên- dưới- trước- sau của đối tượng khác</t>
  </si>
  <si>
    <t>Nói lên các nhu cầu trong gia đình như: Nhu cầu về các đồ dùng trong gia đình, các hoạt động vui vẻ của gia đình, các ngày kỷ niệm của gia đình; kỳ nghỉ, du lịchcác thực phẩm món ăn cần cho gia đình.</t>
  </si>
  <si>
    <t>Thông tin về ngôi nhà: số nhà, địa chỉ gia đình; các kiểu nhà khác nhau; các nguyên vật liệu xây dựng lên ngôi nhà; những người kỹ sư xây dựng, thợ xây, thợ một là những người làm lên ngôi nhà</t>
  </si>
  <si>
    <t xml:space="preserve">Tên lớp mình học; các khu vực trong lớp; tên gọi, đặc điểm riêng của cô giáo và các bạn trong lớp; sử dụng các đồ chơi trong lớp; các hoạt động của lớp </t>
  </si>
  <si>
    <t>Ngoài nhà trường</t>
  </si>
  <si>
    <t xml:space="preserve">Nghề truyền thống của địa phương. Đặc điểm và sự khác nhau của một số nghề: Nghề chăm sóc sức khỏe; nghề dịch vụ; nghề sản xuất; </t>
  </si>
  <si>
    <t>Biết một số nghề phổ biến quen thuộc( Giúp đỡ cộng đồng) . Nói được đặc điểm và sự khác nhau của một số nghề</t>
  </si>
  <si>
    <t xml:space="preserve">Lá Cờ của 3-5 quốc gia: Lá cờ Việt Nam
Cờ Mỹ; Cờ Trung Quốc: Cờ Thái Lan: Cờ Hàn Quốc
</t>
  </si>
  <si>
    <t>Thực hiện được các yêu cầu trong hoạt động tập thể, ví dụ: “Các bạn có tên bắt đầu bằng chữ cái T đứng sang bên phải, các bạn có tên bắt đầu bằng chữ H đứng sang bên trái”.</t>
  </si>
  <si>
    <t>Lắng nghe và nhận xét ý kiến của người đối thoại.</t>
  </si>
  <si>
    <t>Kể rõ ràng, có trình tự về sự việc, hiện tượng nào đó để người nghe có thể hiểu được.</t>
  </si>
  <si>
    <t>Sử dụng các từ chỉ sự vật, hoạt động, đặc điểm,… phù hợp với ngữ cảnh.</t>
  </si>
  <si>
    <t>Dùng được câu đơn, câu ghép, câu khẳng định, câu phủ định, câu mệnh lệnh,…</t>
  </si>
  <si>
    <t>Kể có thay đổi một vài tình tiết như thay tên nhân vật, thay đổi kết thúc, thêm bớt sự kiện... trong nội dung truyện</t>
  </si>
  <si>
    <t>Sử dụng các từ: cảm ơn, xin lỗi, xin phép, thưa, dạ, vâng… phù hợp với tình huống</t>
  </si>
  <si>
    <t>Kể về các hoạt động, sự việc hiện tượng theo chủ đề</t>
  </si>
  <si>
    <t>Kể chuyện sáng tạo bằng đồ vật, kể chuyện theo tranh về chủ đề gia đình</t>
  </si>
  <si>
    <t>Kể chuyện sáng tạo theo tranh về chủ đề Động vật</t>
  </si>
  <si>
    <t>HĐH: Kể chuyện bằng đồ vật về chủ đề giao thông</t>
  </si>
  <si>
    <t>Kể lại chuyện/ sự việc đã được nghe theo trình tự chủ đề bản thân</t>
  </si>
  <si>
    <t>Kể lại chuyện/ sự việc đã được nghe theo trình tự chủ đề: Gia đình</t>
  </si>
  <si>
    <t>Kể lại chuyện/ sự việc đã được nghe theo trình tự chủ đề: Nghề nghiệp</t>
  </si>
  <si>
    <t>Kể lại chuyện/ sự việc đã được nghe theo trình tự chủ đề: giao thông</t>
  </si>
  <si>
    <t>Kể chuyện sáng tạo theo tranh về chủ đề HTTN</t>
  </si>
  <si>
    <t xml:space="preserve">. Đọc biểu cảm bài thơ, đồng dao, ca dao chủ đề gia đình
</t>
  </si>
  <si>
    <t>. Đọc biểu cảm bài thơ, đồng dao, ca dao chủ đề nghề nghiệp</t>
  </si>
  <si>
    <t>Đóng kịch  với nội dung về chủ đề động vật</t>
  </si>
  <si>
    <t>. Đọc biểu cảm bài thơ, đồng dao, ca dao chủ đề Quê hương- Bác Hồ- trường Tiểu học</t>
  </si>
  <si>
    <t>"Viết thư"; làm thiệp chúc mừng sinh nhật, mừng cô giáo, ngày tết</t>
  </si>
  <si>
    <t>Nhận dạng các chữ cái trong bảng chữ cái Tiếng Việt, chữ in thường, in hoa: nhóm chữ a,ă,â</t>
  </si>
  <si>
    <t>Nhận dạng các chữ cái trong bảng chữ cái Tiếng Việt, chữ in thường, in hoa: nhóm chữ b,d,đ</t>
  </si>
  <si>
    <t>Nhận và cảm nhận các cảm xúc khác nhau của mình và của người khác - Biết giúp đỡ mọi người xung quanh</t>
  </si>
  <si>
    <t>Nói được mình có điểm gì giống và khác bạn (dáng vẻ bên ngoài, giới tính, sở thích và khả năng).</t>
  </si>
  <si>
    <t>Tự làm một số việc đơn giản hằng ngày (vệ sinh cá nhân, trực nhật, chơi...).</t>
  </si>
  <si>
    <t>Cố gắng tự hoàn thành công việc được giao</t>
  </si>
  <si>
    <t>Nhận biết được một số trạng thái cảm xúc: vui, buồn, sợ hãi, tức giận, ngạc nhiên, xấu hổ qua tranh; qua nét mặt, cử chỉ, giọng nói của người khác.</t>
  </si>
  <si>
    <t>Biết an ủi và chia vui với người thân và bạn bè.</t>
  </si>
  <si>
    <t>Mối quan hệ giữa hành vi của trẻ và cảm xúc của người kháciết thể hiện sự an ủi và chia vui với người thân và bạn bè. Dễ hòa đồng với bạn bè trong nhóm chơi</t>
  </si>
  <si>
    <t>Nhận ra hình ảnh Bác Hồ và một số địa điểm gắn với hoạt động của Bác Hồ (chỗ ở, nơi làm việc</t>
  </si>
  <si>
    <t>Thể hiện tình cảm đối với Bác Hồ qua hát, đọc thơ, cùng cô kể chuyện về Bác Hồ.</t>
  </si>
  <si>
    <t xml:space="preserve">Ảnh Bác Hồ và một số địa điểm gắn với hoạt động của Bác Hồ (nhà sàn ; ao cá; Thủ đô Hà Nội; Lăng Bác </t>
  </si>
  <si>
    <t xml:space="preserve">CĐ 10 </t>
  </si>
  <si>
    <t>Biết nói cảm ơn, xin lỗi, chào hỏi lễ phép.</t>
  </si>
  <si>
    <t>Tôn trọng, hợp tác, chấp nhận, chờ đến lượt</t>
  </si>
  <si>
    <t>Biết chờ đến lượt.</t>
  </si>
  <si>
    <t>Biết lắng nghe ý kiến, trao đổi, thoả thuận, chia sẻ kinh nghiệm với bạn.</t>
  </si>
  <si>
    <t>Hiểu được “Chia sẻ, giúp đỡ lần nhau”; Quan tâm, chia sẻ, nhường nhịn, giúp đỡ bạn.</t>
  </si>
  <si>
    <t>Biết cách để thể hiện sự yêu thương đối với những người thân trong gia đình.</t>
  </si>
  <si>
    <t>Tán thưởng, tự khám phá, bắt chước âm thanh, dáng điệu và sử dụng các từ gợi cảm nói lên cảm xúc của mình khi nghe các âm thanh gợi cảm và ngắm nhìn vẻ đẹp của các sự vật, hiện tượng</t>
  </si>
  <si>
    <t xml:space="preserve">Hát đúng giai điệu, lời ca và thể hiện sắc thái, tình cảm của bài hát theo chủ đề trường mầm non: </t>
  </si>
  <si>
    <t>Hát đúng giai điệu, lời ca và thể hiện sắc thái, tình cảm của bài hát theo chủ đề bản thân</t>
  </si>
  <si>
    <t>Hát đúng giai điệu, lời ca và thể hiện sắc thái, tình cảm của bài hát theo chủ đề gia đình</t>
  </si>
  <si>
    <t>Hát đúng giai điệu, lời ca và thể hiện sắc thái, tình cảm của bài hát theo chủ đề ngành nghề</t>
  </si>
  <si>
    <t>Hát đúng giai điệu, lời ca và thể hiện sắc thái, tình cảm của bài hát theo chủ đề thực vật</t>
  </si>
  <si>
    <t>Hát đúng giai điệu, lời ca và thể hiện sắc thái, tình cảm của bài hát theo chủ đề Tết- Mùa xuân</t>
  </si>
  <si>
    <t>Hát đúng giai điệu, lời ca và thể hiện sắc thái, tình cảm của bài hát theo chủ đề động vật</t>
  </si>
  <si>
    <t>Hát đúng giai điệu, lời ca và thể hiện sắc thái, tình cảm của bài hát theo chủ đề Giao thông</t>
  </si>
  <si>
    <t>Hát đúng giai điệu, lời ca và thể hiện sắc thái, tình cảm của bài hát theo chủ đề HTTN</t>
  </si>
  <si>
    <t>Hát đúng giai điệu, lời ca và thể hiện sắc thái, tình cảm của bài hát theo chủ đề Quê hương- trường TH</t>
  </si>
  <si>
    <t>Vận động nhịp nhàng theo giai điệu, nhịp điệu và thể hiện sắc thái phù hợp với các bài hát, bản nhạc theo chủ đề bản thân</t>
  </si>
  <si>
    <t>Vận động nhịp nhàng theo giai điệu, nhịp điệu và thể hiện sắc thái phù hợp với các bài hát, bản nhạc theo chủ đề Gia đình</t>
  </si>
  <si>
    <t>Vận động nhịp nhàng theo giai điệu, nhịp điệu và thể hiện sắc thái phù hợp với các bài hát, bản nhạc theo chủ đề Nghề nghiệp</t>
  </si>
  <si>
    <t>Vận động nhịp nhàng theo giai điệu, nhịp điệu và thể hiện sắc thái phù hợp với các bài hát, bản nhạc theo chủ đề Thực vật</t>
  </si>
  <si>
    <t>Vận động nhịp nhàng theo giai điệu, nhịp điệu và thể hiện sắc thái phù hợp với các bài hát, bản nhạc theo chủ đề Động vật</t>
  </si>
  <si>
    <t>Vận động múa với các bài hát, bản nhạc theo chủ đề Tết và mùa xuân</t>
  </si>
  <si>
    <t>Vận động  theo tiết tấu phối hợp thể hiện sắc thái phù hợp với các bài hát, bản nhạc theo chủ đề Giao thông</t>
  </si>
  <si>
    <t>Vận động múa phù hợp với các bài hát, bản nhạc theo chủ đề quê hương, trường Tiểu học</t>
  </si>
  <si>
    <t>Vận động nhịp nhàng theo giai điệu, nhịp điệu và thể hiện sắc thái phù hợp với các bài hát, bản nhạc theo chủ đề trường mầm non, tết trung thu</t>
  </si>
  <si>
    <t>Vận động vỗ tay  theo tiết tấu nhanh các bài hát, bản nhạc theo chủ đề HTTN</t>
  </si>
  <si>
    <t>Nghe và nhận biết các thể loại âm nhạc khác nhau (nhạc thiếu nhi, dân ca, nhạc cổ điển): chủ đề trường MN, tết trung thu</t>
  </si>
  <si>
    <t>Nghe và nhận biết các thể loại âm nhạc khác nhau (nhạc thiếu nhi, dân ca, nhạc cổ điển): chủ đề bản thân</t>
  </si>
  <si>
    <t>Nghe và nhận biết các thể loại âm nhạc khác nhau (nhạc thiếu nhi, dân ca, nhạc cổ điển): chủ đề Gia đình</t>
  </si>
  <si>
    <t>Nghe và nhận biết các thể loại âm nhạc khác nhau (nhạc thiếu nhi, dân ca, nhạc cổ điển): chủ đề Nghề nghiệp</t>
  </si>
  <si>
    <t>Nghe và nhận biết các thể loại âm nhạc khác nhau (nhạc thiếu nhi, dân ca, nhạc cổ điển): chủ đề thực vật</t>
  </si>
  <si>
    <t>Nghe và nhận biết các thể loại âm nhạc khác nhau chủ đề tết- mùa xuân</t>
  </si>
  <si>
    <t>Nghe và nhận biết các thể loại âm nhạc khác nhau chủ đề Động vật</t>
  </si>
  <si>
    <t>Nghe và nhận biết các thể loại âm nhạc khác nhau chủ đề Giao thông</t>
  </si>
  <si>
    <t>Nghe và nhận biết các thể loại âm nhạc khác nhau chủ đề HTTN</t>
  </si>
  <si>
    <t>Nghe và nhận biết các thể loại âm nhạc khác nhau chủ đề Quê hương, đất nước- trường Tiểu học</t>
  </si>
  <si>
    <t>Sử dụng các dụng cụ gõ đệm theo phách, nhịp, tiết tấu; chơi trò chơi âm nhạc theo chủ đề</t>
  </si>
  <si>
    <t>Vẽ để tạo thành bức tranh có màu sắc hài hòa, bố cục cân đối về trường MN; về cô giáo, các bạn; về ngày tết trung thu</t>
  </si>
  <si>
    <t>Vẽ để tạo thành bức tranh có màu sắc hài hòa, bố cục cân đối về bản thân</t>
  </si>
  <si>
    <t>Vẽ để tạo thành bức tranh có màu sắc hài hòa, bố cục cân đối về gia đình</t>
  </si>
  <si>
    <t>cắt, xé dán để tạo thành bức tranh có màu sắc hài hoa, bố cục cân đối theo chủ đề Gia đình</t>
  </si>
  <si>
    <t>cắt, xé dán để tạo thành bức tranh có màu sắc hài hoa, bố cục cân đối theo chủ đề Nghề nghiệp</t>
  </si>
  <si>
    <t>Phối hợp các kĩ năng nặn để tạo thành sản phẩm có bố cục cân đối một số loại cây, hoa, quả quen thuộc</t>
  </si>
  <si>
    <t>Vẽ để tạo thành bức tranh có màu sắc hài hòa, bố cục cân đối về cây; hoa; quả quen thuộc</t>
  </si>
  <si>
    <t>Phối hợp các kĩ năng nặn để tạo thành sản phẩm có bố cục cân đối  về một số loại bánh, cây, hoa, quả trong ngày tết</t>
  </si>
  <si>
    <t>Phối hợp các kĩ năng nặn để tạo thành sản phẩm có bố cục cân đối  về một số con vật quen thuộc, gần gũi</t>
  </si>
  <si>
    <t>Phối hợp các kĩ năng nặn để tạo thành sản phẩm có bố cục cân đối  về một số PTGT</t>
  </si>
  <si>
    <t>Vẽ để tạo thành bức tranh có màu sắc hài hòa, bố cục cân đối về cây; hoa; quả , bánh trong ngày tết</t>
  </si>
  <si>
    <t>Vẽ để tạo thành bức tranh có màu sắc hài hòa, bố cục cân đối về một số con vật gần gũi</t>
  </si>
  <si>
    <t>Vẽ để tạo thành bức tranh có màu sắc hài hòa, bố cục cân đối về một số PTGT</t>
  </si>
  <si>
    <t>Vẽ để tạo thành bức tranh có màu sắc hài hòa, bố cục cân đối về một số hiện tượng  tự nhiên</t>
  </si>
  <si>
    <t>Đặc điểm nổi bật của trường/lớp mầm non; công việc của các cô bác trong trường; về ngày tết trung thu</t>
  </si>
  <si>
    <t>Biết được những đặc điểm nổi bật của trường/lớp mầm non; công việc của các cô bác trong trường , về ngày tết trung thu khi được hỏi, trò chuyện</t>
  </si>
  <si>
    <t>Tên, hoạt động nổi bật của ngày tết trung thu</t>
  </si>
  <si>
    <t>ý nghĩa ngày hội 8-3, các hoạt động trong ngày hội</t>
  </si>
  <si>
    <t>Tên, hoạt động nổi bật của lễ hội Lễ hội Hoa Phượng đỏ; Lễ Hội Trọi trâu Đồ Sơn; Lế hội ẩm thực, thương mại Kiến An....</t>
  </si>
  <si>
    <t>Tên, hoạt động nổi bật của ngày tết nguyên đán</t>
  </si>
  <si>
    <t>Phạm vi thực hiện</t>
  </si>
  <si>
    <t>Khối</t>
  </si>
  <si>
    <t>Lớp</t>
  </si>
  <si>
    <t xml:space="preserve">Nội dung chủ đề </t>
  </si>
  <si>
    <t>Trường</t>
  </si>
  <si>
    <t xml:space="preserve">CĐ 8 </t>
  </si>
  <si>
    <t xml:space="preserve">Quy định đảm bảo an toàn nơi công cộng khi tham gia giao thông cùng ngườ thân, khi đi tham quan, du lịch </t>
  </si>
  <si>
    <t xml:space="preserve"> Mối liên hệ đơn giản giữa đặc điểm cấu tạo với cách sử dụng của đồ chơi/đồ dùng quen thuộc trong gia đình</t>
  </si>
  <si>
    <t xml:space="preserve"> Mối liên hệ đơn giản giữa đặc điểm cấu tạo với cách sử dụng của đồ chơi/đồ dùng quen thuộc trong lớp</t>
  </si>
  <si>
    <t>So sánh sự khác nhau và giống nhau của 2-3 đồ dùng, đồ chơi trong trường lớp</t>
  </si>
  <si>
    <t>So sánh sự khác nhau và giống nhau của 2-3 đồ dùng, đồ chơi trong gia đình</t>
  </si>
  <si>
    <t>Quan sát, phán đoán mối liên hệ đơn giản giữa cây với môi trường sống và cách chăm sóc bảo vệ</t>
  </si>
  <si>
    <t>Quan sát, phán đoán mối liên hệ đơn giản giữa con vật với môi trường sống và cách chăm sóc bảo vệ</t>
  </si>
  <si>
    <t>Đặc điểm , ích lợi , tác hại, quá trình phát triển và điều kiện sống của một số loại rau, củ</t>
  </si>
  <si>
    <t>Đặc điểm , ích lợi , tác hại, quá trình phát triển và điều kiện sống của một số loại  hoa ,quả</t>
  </si>
  <si>
    <t>Đặc điểm , ích lợi , tác hại, quá trình phát triển và điều kiện sống của một số loại  con vật nuôi trong gia đình</t>
  </si>
  <si>
    <t>Đặc điểm , ích lợi , tác hại, quá trình phát triển và điều kiện sống của một số loại cô trùng</t>
  </si>
  <si>
    <t>Nghe hiểu các từ khái quát (đồ dùng, đồ chơi,...)</t>
  </si>
  <si>
    <t>Nghe hiểu các từ trái nghĩa (cao - thấp, ngắn - dài)</t>
  </si>
  <si>
    <t>Làm quen, thực hiện theo chỉ dẫn của một số kí hiệu thông thường ở  trường lớp, nơi công cộng</t>
  </si>
  <si>
    <t>Làm quen, thực hiện theo chỉ dẫn của một số biển báo giao thông, biển số xe</t>
  </si>
  <si>
    <t>Làm quen, thực hiện theo chỉ dẫn của một số kí hiệu thông thường ở gia đình, nơi công cộng</t>
  </si>
  <si>
    <t>Một số thông tin quan trọng về gia đình</t>
  </si>
  <si>
    <t>Một số thông tin quan trọng về bản thân</t>
  </si>
  <si>
    <t>Nói được họ tên, tuổi, giới tính của bản thân</t>
  </si>
  <si>
    <t>Nhận dạng các chữ cái trong bảng chữ cái Tiếng Việt, chữ in thường, in hoa: nhóm chữ : S, x</t>
  </si>
  <si>
    <t>Hành vi giữ gìn, bảo vệ môi trường; phân loại rác: Hữu cơ- vô cơ</t>
  </si>
  <si>
    <t>Trường MN TTN của be</t>
  </si>
  <si>
    <t>An toàn trong trường MN</t>
  </si>
  <si>
    <t>Tết Trung Thu</t>
  </si>
  <si>
    <t>Nghê dịch vụ</t>
  </si>
  <si>
    <t>Quả ngon quanh bé</t>
  </si>
  <si>
    <t>Hoa xung quanh bé</t>
  </si>
  <si>
    <t>CHỦ ĐỀ: 
"TẾT NGUYÊN ĐÁN"</t>
  </si>
  <si>
    <t>Bé thêm 1 tuổi</t>
  </si>
  <si>
    <t>PTGT đường bộ</t>
  </si>
  <si>
    <t>PTGT đường thủy</t>
  </si>
  <si>
    <t>Các loại PTGT đường hàng không</t>
  </si>
  <si>
    <t xml:space="preserve">Nhận dạng chữ cái trong bảng chữ cái Tiếng Việt, chữ in thường, in hoa: o, ô, ơ
</t>
  </si>
  <si>
    <t>Đọc biểu cảm bài thơ, đồng dao, ca dao chủ đề HTTN</t>
  </si>
  <si>
    <t>. Đọc biểu cảm bài thơ, đồng dao, ca dao chủ đề trường mầm non</t>
  </si>
  <si>
    <t xml:space="preserve">CĐ 1 </t>
  </si>
  <si>
    <t>HĐH: Bò trong đường zic zăc qua 7 điểm, mỗi điểm cách nhau 1,5m
TCVĐ:  Mèo và chim sẻ</t>
  </si>
  <si>
    <t>Mùa hè của bé</t>
  </si>
  <si>
    <t>So sánh 3 nhóm đối tượng có kích thước khác nhau và sử dụng được các từ To nhất- nhỏ hơn- nhỏ nhất</t>
  </si>
  <si>
    <t>So sánh 3 nhóm đối tượng có kích thước khác nhau và sử dụng được các từ Cao nhất- thấp hơn- thấp nhất</t>
  </si>
  <si>
    <t>So sánh 3 nhóm đối tượng có kích thước khác nhau và sử dụng được các từ Rộng nhât- hẹp hơn- hẹp nhất</t>
  </si>
  <si>
    <t>So sánh 3 nhóm đối tượng có kích thước khác nhau và sử dụng được các từ Nhiều hơn- ít hơn- ít nhất</t>
  </si>
  <si>
    <t>Chú ý nghe khi cô, bạn nói , không ngắt lời người khác</t>
  </si>
  <si>
    <t>Đặc điểm nổi bật, công dụng, cách sử dụng đồ dùng, đồ chơi trong gia đình.
Tên gọi; cách sử dụng; so sánh sự giống và khác nhau về kích cỡ, màu sắc, chất liệu của đồ dùng đồ chơi; giữ gìn đồ dùng đồ chơi</t>
  </si>
  <si>
    <t>Ghi chú một số điều chinh trong năm</t>
  </si>
  <si>
    <t>Phân bổ có điều chỉnh vào từng  độ tuổi theo thực tế của nhà trường</t>
  </si>
  <si>
    <t>Lĩnh vực phát triển nhận thức</t>
  </si>
  <si>
    <t>Lĩnh vực phát triển ngôn ngữ</t>
  </si>
  <si>
    <t>Lĩnh vực phát triển TC-KNXH</t>
  </si>
  <si>
    <t>Lĩnh vực phát triển thẩm mỹ</t>
  </si>
  <si>
    <t>Trong đó: - Lĩnh vực phát triển thể chất</t>
  </si>
  <si>
    <t>Ngô Hoài An</t>
  </si>
  <si>
    <t>Hoàng Đức Anh</t>
  </si>
  <si>
    <t>Lưu Bảo Anh</t>
  </si>
  <si>
    <t>Phạm Bảo Anh</t>
  </si>
  <si>
    <t>Đinh Duy Anh</t>
  </si>
  <si>
    <t>Cao Đức Anh</t>
  </si>
  <si>
    <t>Nguyễn Hải Anh</t>
  </si>
  <si>
    <t>Nguyễn Minh Anh</t>
  </si>
  <si>
    <t>Đỗ Khánh Chi</t>
  </si>
  <si>
    <t>Nguyễn Mạnh Dũng</t>
  </si>
  <si>
    <t>Bùi Thái Dương</t>
  </si>
  <si>
    <t>Nguyễn Trọng Đạt</t>
  </si>
  <si>
    <t>Lương Phúc Đạt</t>
  </si>
  <si>
    <t>Phạm Minh Huy</t>
  </si>
  <si>
    <t>Trần Quang Hưng</t>
  </si>
  <si>
    <t>Trần Duy Khang</t>
  </si>
  <si>
    <t>Phạm Gia Khánh</t>
  </si>
  <si>
    <t>Bùi Tuấn Kiệt</t>
  </si>
  <si>
    <t>Đặng Ngọc Lan</t>
  </si>
  <si>
    <t>Nguyễn Nhật Minh</t>
  </si>
  <si>
    <t>Phạm Ngọc Mỹ</t>
  </si>
  <si>
    <t>Bùi Minh Nghĩa</t>
  </si>
  <si>
    <t>Vũ Thảo Nhi</t>
  </si>
  <si>
    <t>Đoàn Tuệ Nhi</t>
  </si>
  <si>
    <t>Nguyễn Mạnh Phát</t>
  </si>
  <si>
    <t>Đặng Tiến Phát</t>
  </si>
  <si>
    <t>Nguyễn Ngọc Quân</t>
  </si>
  <si>
    <t>Phạm Minh Thắng</t>
  </si>
  <si>
    <t>Cao Phương Thảo</t>
  </si>
  <si>
    <t>Bùi Phạm Anh Thư</t>
  </si>
  <si>
    <t>Hoàng Nhật Trung</t>
  </si>
  <si>
    <t>Vũ Minh Vũ</t>
  </si>
  <si>
    <t>Đạt mục tiêu</t>
  </si>
  <si>
    <t xml:space="preserve">Kiểm soát được vận động: Đi/ chạy thay đổi hướng VĐ theo đúng hiệu lệnh (đổi hướng ít nhất 3 lần)
</t>
  </si>
  <si>
    <t>Ng Ngọc Minh Châu</t>
  </si>
  <si>
    <t>Đoàn Phúc Kh Chi</t>
  </si>
  <si>
    <t>Phạm T Hương Giang</t>
  </si>
  <si>
    <t>Ng Ngọc Gia Hân</t>
  </si>
  <si>
    <t>Ng Tô Ngọc Hân</t>
  </si>
  <si>
    <t>Vũ Ng Thiên Kim</t>
  </si>
  <si>
    <t>Ng Khánh Linh A</t>
  </si>
  <si>
    <t>Ng Khánh Linh B</t>
  </si>
  <si>
    <t>Đào H Gia Linh</t>
  </si>
  <si>
    <t>Ng Ph Khánh Mỹ</t>
  </si>
  <si>
    <t>Ph Lê Thảo Nguyên</t>
  </si>
  <si>
    <t>Ng Hoàng Uyên Nhi</t>
  </si>
  <si>
    <t>Mục tiêu năm</t>
  </si>
  <si>
    <t xml:space="preserve">
 Chức năng của chữ số và kim ngắn, kim dài của đồng hồ. Biết đọc giờ đúng trên đồng hồ.</t>
  </si>
  <si>
    <t>Hoạt động chủ đề</t>
  </si>
  <si>
    <t>Nhận dạng các chữ cái trong bảng chữ cái Tiếng Việt, chữ in thường, in hoa: nhóm chữ : u,ư; i, t, c</t>
  </si>
  <si>
    <t>Nhận dạng các chữ cái trong bảng chữ cái Tiếng Việt, chữ in thường, in hoa: nhóm chữ l, m, n</t>
  </si>
  <si>
    <t>Nhận dạng các chữ cái trong bảng chữ cái Tiếng Việt, chữ in thường, in hoa: nhóm chữ h, k; g, y</t>
  </si>
  <si>
    <t>Nhận dạng các chữ cái trong bảng chữ cái Tiếng Việt, chữ in thường, in hoa: nhóm chữ : p, q</t>
  </si>
  <si>
    <t>Nhận dạng các chữ cái trong bảng chữ cái Tiếng Việt, chữ in thường, in hoa: nhóm chữ v-r</t>
  </si>
  <si>
    <t xml:space="preserve">Đọc bài thơ, ca dao, đồng dao chủ đề Gia đình
</t>
  </si>
  <si>
    <t>HĐH:  "Đi trên dây"
TCVĐ: Kéo co</t>
  </si>
  <si>
    <t>HĐH: Tung bóng lên cao và bắt bóng
TCVĐ: Chạy tiếp cờ</t>
  </si>
  <si>
    <t>Thực hiện một số quy định ở lớp, gia đình : Dọn dẹp và sắp xếp đồ dùng, sau khi chơi cất đồ chơi vào nơi quy định,   trật tự khi ăn - ngủ</t>
  </si>
  <si>
    <t>Tiết kiệm điện, tiết kiệm nước trong sinh hoạt</t>
  </si>
  <si>
    <t>Quan tâm đến một vài nét văn hóa truyền thống: hoạt động, món ăn, trang phục trong ngày Tết cổ truyền của dân tộc</t>
  </si>
  <si>
    <t>Phối hợp tay- mắt trong vận động: Đi và đập bắt bóng</t>
  </si>
  <si>
    <t xml:space="preserve">Đi và đập bắt bóng
</t>
  </si>
  <si>
    <t>Vẽ để tạo thành bức tranh có màu sắc hài hòa, bố cục cân đối về trang phục, dụng cụ và sản phẩm của các nghề</t>
  </si>
  <si>
    <t>24/1 18/2</t>
  </si>
  <si>
    <t>21/2 18/3</t>
  </si>
  <si>
    <t>21/3 8/4</t>
  </si>
  <si>
    <t>19/4 29/4</t>
  </si>
  <si>
    <t>Đặc điểm , ích lợi , tác hại, quá trình phát triển và điều kiện sống của một số loại  con vậtsống dưới nước</t>
  </si>
  <si>
    <t>MT 80</t>
  </si>
  <si>
    <t>MT 83</t>
  </si>
  <si>
    <t>MT 84</t>
  </si>
  <si>
    <t>MT 87</t>
  </si>
  <si>
    <t>MT 88</t>
  </si>
  <si>
    <t>MT 89</t>
  </si>
  <si>
    <t>MT 90</t>
  </si>
  <si>
    <t>MT 91</t>
  </si>
  <si>
    <t>MT 92</t>
  </si>
  <si>
    <t>MT 93</t>
  </si>
  <si>
    <t>MT 94</t>
  </si>
  <si>
    <t>MT 95</t>
  </si>
  <si>
    <t>MT 96</t>
  </si>
  <si>
    <t>MT 97</t>
  </si>
  <si>
    <t>MT 98</t>
  </si>
  <si>
    <t>MT 99</t>
  </si>
  <si>
    <t>MT 100</t>
  </si>
  <si>
    <t>MT 101</t>
  </si>
  <si>
    <t>MT 102</t>
  </si>
  <si>
    <t>MT 103</t>
  </si>
  <si>
    <t>MT 104</t>
  </si>
  <si>
    <t>MT 106</t>
  </si>
  <si>
    <t>MT 107</t>
  </si>
  <si>
    <t>MT 108</t>
  </si>
  <si>
    <t>MT 109</t>
  </si>
  <si>
    <t>MT 110</t>
  </si>
  <si>
    <t>MT 111</t>
  </si>
  <si>
    <t>MT 112</t>
  </si>
  <si>
    <t>MT 113</t>
  </si>
  <si>
    <t>MT 114</t>
  </si>
  <si>
    <t>MT 115</t>
  </si>
  <si>
    <t>MT 116</t>
  </si>
  <si>
    <t>MT 117</t>
  </si>
  <si>
    <t>MT 118</t>
  </si>
  <si>
    <t>MT 119</t>
  </si>
  <si>
    <t>MT 120</t>
  </si>
  <si>
    <t>MT 121</t>
  </si>
  <si>
    <t>MT 122</t>
  </si>
  <si>
    <t>MT 123</t>
  </si>
  <si>
    <t>MT 124</t>
  </si>
  <si>
    <t>MT 125</t>
  </si>
  <si>
    <t>MT 126</t>
  </si>
  <si>
    <t>MT 127</t>
  </si>
  <si>
    <t>MT 128</t>
  </si>
  <si>
    <t>MT 129</t>
  </si>
  <si>
    <t>MT 130</t>
  </si>
  <si>
    <t>MT 131</t>
  </si>
  <si>
    <t>MT 132</t>
  </si>
  <si>
    <t>MT 133</t>
  </si>
  <si>
    <t>MT 134</t>
  </si>
  <si>
    <t>MT 136</t>
  </si>
  <si>
    <t>MT 137</t>
  </si>
  <si>
    <t>MT 138</t>
  </si>
  <si>
    <t>MT 139</t>
  </si>
  <si>
    <t>MT 140</t>
  </si>
  <si>
    <t>MT 144</t>
  </si>
  <si>
    <t>MT 145</t>
  </si>
  <si>
    <t>MT 146</t>
  </si>
  <si>
    <t>MT 148</t>
  </si>
  <si>
    <t>MT 149</t>
  </si>
  <si>
    <t>MT 153</t>
  </si>
  <si>
    <t>MT 154</t>
  </si>
  <si>
    <t>MT 155</t>
  </si>
  <si>
    <t>MT 156</t>
  </si>
  <si>
    <t>MT 157</t>
  </si>
  <si>
    <t>MT 159</t>
  </si>
  <si>
    <t>MT 160</t>
  </si>
  <si>
    <t>MT 162</t>
  </si>
  <si>
    <t>MT 163</t>
  </si>
  <si>
    <t>MT 164</t>
  </si>
  <si>
    <t>MT 165</t>
  </si>
  <si>
    <t>MT 166</t>
  </si>
  <si>
    <t>MT 167</t>
  </si>
  <si>
    <t>MT 171</t>
  </si>
  <si>
    <t>MT 172</t>
  </si>
  <si>
    <t>MT 173</t>
  </si>
  <si>
    <t>MT 174</t>
  </si>
  <si>
    <t>MT 175</t>
  </si>
  <si>
    <t>MT 176</t>
  </si>
  <si>
    <t>MT 177</t>
  </si>
  <si>
    <t>MT 178</t>
  </si>
  <si>
    <t>MT 179</t>
  </si>
  <si>
    <t>MT 180</t>
  </si>
  <si>
    <t>MT 181</t>
  </si>
  <si>
    <t>MT 182</t>
  </si>
  <si>
    <t>MT 183</t>
  </si>
  <si>
    <t>MT 184</t>
  </si>
  <si>
    <t>MT 185</t>
  </si>
  <si>
    <t>MT 186</t>
  </si>
  <si>
    <t>MT 187</t>
  </si>
  <si>
    <t>MT 188</t>
  </si>
  <si>
    <t>MT 189</t>
  </si>
  <si>
    <t>MT 190</t>
  </si>
  <si>
    <t>MT 191</t>
  </si>
  <si>
    <t>MT 192</t>
  </si>
  <si>
    <t>MT 193</t>
  </si>
  <si>
    <t>MT 194</t>
  </si>
  <si>
    <t>MT 195</t>
  </si>
  <si>
    <t>MT 196</t>
  </si>
  <si>
    <t>MT 197</t>
  </si>
  <si>
    <t>MT 198</t>
  </si>
  <si>
    <t>MT 199</t>
  </si>
  <si>
    <t>MT 200</t>
  </si>
  <si>
    <t>MT 201</t>
  </si>
  <si>
    <t>MT 203</t>
  </si>
  <si>
    <t>TTMT</t>
  </si>
  <si>
    <t>Mục tiêu</t>
  </si>
  <si>
    <t xml:space="preserve">Quan tâm đến di tích lịch sử, cảnh đẹp, lễ hội của quê hương, đất nước: Đồ sơn; Cát Bà Hải Phòng;  Hạ Long Quảng Ninh; Công viên Thủ Lệ-Hà Nội, núi thiên văn....
Lễ hội ẩm thực Kiến An… </t>
  </si>
  <si>
    <t>Thực hiện một số quy định ở nơi công cộng.không làm ồn nơi công cộng, Thực hiện đúng  quy đinh về an toàn khi tham gia giao thông: đi bên phải lề đường…</t>
  </si>
  <si>
    <t xml:space="preserve">Bảo vệ, chăm sóc cây cối </t>
  </si>
  <si>
    <t>Cắt, xé dán để tạo thành bức tranh có màu sắc hài hoa, bố cục cân đối về 1 số PTGT</t>
  </si>
  <si>
    <t>Cắt, xé dán để tạo thành bức tranh có màu sắc hài hoa, bố cục cân đối về hiện tượng tự nhiên</t>
  </si>
  <si>
    <t>Cắt, xé dán để tạo thành bức tranh có màu sắc hài hoa, bố cục cân đối về Bác Hồ về QHĐN</t>
  </si>
  <si>
    <t>Phối hợp các kĩ năng nặn để tạo thành sản phẩm có bố cục cân đối một số đồ chơi, bạn trai bạn gái…chủ đề Trường MN</t>
  </si>
  <si>
    <t>Phối hợp các kĩ năng nặn để tạo thành sản phẩm có bố cục cân đối một số đồ chơi, bạn trai bạn gái…Chủ đề Bản thân</t>
  </si>
  <si>
    <t>Phối hợp các kĩ năng nặn để tạo thành sản phẩm có bố cục cân đối về chủ đề Gia đình</t>
  </si>
  <si>
    <t>Phối hợp các kĩ năng nặn để tạo thành sản phẩm có bố cục cân đối về chủ đề Ngành nghề</t>
  </si>
  <si>
    <t>Tập kết hợp 5 động tác cơ bản trong bài tập thể dục chủ đề Trường mầm non</t>
  </si>
  <si>
    <t>Tập kết hợp 5 động tác cơ bản trong bài tập thể dục chủ đề Bản thân</t>
  </si>
  <si>
    <t>Tập kết hợp 5 động tác cơ bản trong bài tập thể dục chủ đề Gia đình</t>
  </si>
  <si>
    <t>Tập kết hợp 5 động tác cơ bản trong bài tập thể dục chủ đề Ngành nghê</t>
  </si>
  <si>
    <t>Tập kết hợp 5 động tác cơ bản trong bài tập thể dục chủ đề Thực vật</t>
  </si>
  <si>
    <t>Tập kết hợp 5 động tác cơ bản trong bài tập thể dục chủ đề Tết và Mùa xuân</t>
  </si>
  <si>
    <t>Tập kết hợp 5 động tác cơ bản trong bài tập thể dục chủ đề Động vật</t>
  </si>
  <si>
    <t>Tập kết hợp 5 động tác cơ bản trong bài tập thể dục chủ đề Giao thông</t>
  </si>
  <si>
    <t>Tập kết hợp 5 động tác cơ bản trong bài tập thể dục chủ đề Hiện tượng tự nhiên</t>
  </si>
  <si>
    <t>Tập kết hợp 5 động tác cơ bản trong bài tập thể dục chủ đề Quê hương- Bác Hồ</t>
  </si>
  <si>
    <t>MT 82</t>
  </si>
  <si>
    <t>MT 142</t>
  </si>
  <si>
    <t>MT 147</t>
  </si>
  <si>
    <t>MT 151</t>
  </si>
  <si>
    <t>MT 158</t>
  </si>
  <si>
    <t>MT 169</t>
  </si>
  <si>
    <t>MT 202</t>
  </si>
  <si>
    <t>MT 79</t>
  </si>
  <si>
    <t>MT 105</t>
  </si>
  <si>
    <t>MT 135</t>
  </si>
  <si>
    <t>Nhận dạng các chữ cái trong bảng chữ cái Tiếng Việt, chữ in thường, in hoa: nhóm chữ e, ê</t>
  </si>
  <si>
    <t>Nói được một số đặc điểm nổi bật của mùa thu</t>
  </si>
  <si>
    <t>Nói được một số đặc điểm nổi bật của mùa hè</t>
  </si>
  <si>
    <t>Động vật sống dưới nước</t>
  </si>
  <si>
    <t>Biết vâng lời, giúp đỡ bố mẹ những việc vừa sức</t>
  </si>
  <si>
    <t>Biết mình là con/cháu/ anh /chị/em trong gia đình</t>
  </si>
  <si>
    <t xml:space="preserve"> Nghề bộ đội; công an; Bác sỹ, y tá ….. là những nghề giúp đỡ cộng đồng</t>
  </si>
  <si>
    <t>Đặc điểm công việc của nghề giáo viên là nghề  giúp đỡ cộng đồng.</t>
  </si>
  <si>
    <t>MT 143</t>
  </si>
  <si>
    <t>MT 152</t>
  </si>
  <si>
    <t>MT 161</t>
  </si>
  <si>
    <t>MT 170</t>
  </si>
  <si>
    <t>Biết đặc điểm, ích lợi , tác hại, quá trình phát triển và điều kiện sống của một số loại cây, hoa ,quả</t>
  </si>
  <si>
    <t>Biết đặc điểm, ích lợi , tác hại, quá trình phát triển và điều kiện sống của một số con vật</t>
  </si>
  <si>
    <t xml:space="preserve"> Biết so sánh, phân loại  cây, hoa, quả  theo 2 - 3 dấu hiệu</t>
  </si>
  <si>
    <t xml:space="preserve"> Biết so sánh, phân loại con vật theo 2 - 3 dấu hiệu</t>
  </si>
  <si>
    <t>Có khả năng tự quan sát, phán đoán để phát hiện được mối liên hệ đơn giản giữa con vật với môi trường sống và cách chăm sóc bảo vệ</t>
  </si>
  <si>
    <t>Có khả năng tự quan sát, phán đoán để phát hiện được mối liên hệ đơn giản giữa cây cối với môi trường sống và cách chăm sóc bảo vệ</t>
  </si>
  <si>
    <t>Thực hiện đúng kỹ thuật và thuần thục các động tác trong bài tập thể dục theo hiệu lệnh, nhịp bản nhạc/bài hát. Bắt đầu và kết thúc động tác đúng nhịp theo CĐ Trường mầm non</t>
  </si>
  <si>
    <t>Thực hiện đúng kỹ thuật và thuần thục các động tác trong bài tập thể dục theo hiệu lệnh, nhịp bản nhạc/bài hát. Bắt đầu và kết thúc động tác đúng nhịp theo chủ đề Bản thân</t>
  </si>
  <si>
    <t>Thực hiện đúng kỹ thuật và thuần thục các động tác trong bài tập thể dục theo hiệu lệnh, nhịp bản nhạc/bài hát. Bắt đầu và kết thúc động tác đúng nhịp theo CĐ Gia đình</t>
  </si>
  <si>
    <t>Thực hiện đúng kỹ thuật và thuần thục các động tác trong bài tập thể dục theo hiệu lệnh, nhịp bản nhạc/bài hát. Bắt đầu và kết thúc động tác đúng nhịp theo CĐ Nghề nghiệp</t>
  </si>
  <si>
    <t>Thực hiện đúng kỹ thuật và thuần thục các động tác trong bài tập thể dục theo hiệu lệnh, nhịp bản nhạc/bài hát. Bắt đầu và kết thúc động tác đúng nhịp theo chủ đề Thực vật</t>
  </si>
  <si>
    <t>Thực hiện đúng kỹ thuật và thuần thục các động tác trong bài tập thể dục theo hiệu lệnh, nhịp bản nhạc/bài hát. Bắt đầu và kết thúc động tác đúng nhịp Theo chủ đề Tết và mùa xuân</t>
  </si>
  <si>
    <t>Thực hiện đúng kỹ thuật và thuần thục các động tác trong bài tập thể dục theo hiệu lệnh, nhịp bản nhạc/bài hát. Bắt đầu và kết thúc động tác đúng nhịp theo CĐ  Động vật</t>
  </si>
  <si>
    <t>Thực hiện đúng kỹ thuật và thuần thục các động tác trong bài tập thể dục theo hiệu lệnh, nhịp bản nhạc/bài hát. Bắt đầu và kết thúc động tác đúng nhịp theo CĐ Giao thông</t>
  </si>
  <si>
    <t>Thực hiện đúng kỹ thuật và thuần thục các động tác trong bài tập thể dục theo hiệu lệnh, nhịp bản nhạc/bài hát. Bắt đầu và kết thúc động tác đúng nhịp theo chủ đề HTTN</t>
  </si>
  <si>
    <t>Thực hiện đúng kỹ thuật và thuần thục các động tác trong bài tập thể dục theo hiệu lệnh, nhịp bản nhạc/bài hát. Bắt đầu và kết thúc động tác đúng nhịp theo CĐ Quê hương- Bác Hồ- Trường tiểu học</t>
  </si>
  <si>
    <t>Nhu cầu trong GĐ bé</t>
  </si>
  <si>
    <t>Quê hương đất nước</t>
  </si>
  <si>
    <t>Bác Hồ của em</t>
  </si>
  <si>
    <t>Có một số hành vi văn minh, thói quen tốt trong ăn uống và chủ động thực hiện hàng ngày ở trường MN</t>
  </si>
  <si>
    <t>Có một số hành vi văn minh, thói quen tốt trong ăn uống và chủ động thực hiện hàng ngày trong gia đình</t>
  </si>
  <si>
    <t>Có một số hành vi văn minh, thói quen tốt trong ăn uống và chủ động thực hiện hàng ngày  khi đi ra khỏi nhà</t>
  </si>
  <si>
    <t>13/9 08/10</t>
  </si>
  <si>
    <t>02/1 21/1</t>
  </si>
  <si>
    <t>02/5 20/5</t>
  </si>
  <si>
    <t>Có một số thói quen tốt trong vệ sinh, phòng bệnh trong trường MN</t>
  </si>
  <si>
    <t>Che miệng khi hắt hơi, ho. Không khạc nhổ bừa bãi</t>
  </si>
  <si>
    <t>Giữ vệ sinh thân thể; Đi vệ sinh đúng nơi quy định</t>
  </si>
  <si>
    <t>Nhận biết  những vật dụng nguy hiểm và nói được mối nguy hiểm khi đến gần</t>
  </si>
  <si>
    <t>Chỉ được  những đồ vật trong gia đình gây  nguy hiểm và nói được mối nguy hiểm khi đến gần; không nghịch các vật sắc, nhọn</t>
  </si>
  <si>
    <t>Chỉ được  những đồ vật trong lớp mầm non gây  nguy hiểm và nói được mối nguy hiểm khi đến gần; không nghịch các vật sắc, nhọn</t>
  </si>
  <si>
    <t>Biết một số đặc điểm nổi bật và cách sử dụng đồ dùng, đồ chơi quen thuộc trong trường gia đình</t>
  </si>
  <si>
    <t>Biết một số đặc điểm nổi bật và cách sử dụng đồ dùng, đồ chơi quen thuộc trong trường mầm non</t>
  </si>
  <si>
    <t>Biết được mối liên hệ đơn giản giữa đặc điểm cấu tạo với cách sử dụng của đồ dùng/ đồ chơi quen thuộc trong trường mầm non</t>
  </si>
  <si>
    <t>Biết được mối liên hệ đơn giản giữa đặc điểm cấu tạo với cách sử dụng của đồ dùng/ đồ chơi quen thuộc trong gia đình</t>
  </si>
  <si>
    <t>Biết so sánh sự khác nhau và giống nhau của 2-3 đồ dùng, đồ chơi trong trường mầm non</t>
  </si>
  <si>
    <t>Biết so sánh sự khác nhau và giống nhau của 2-3 đồ dùng, đồ chơi trong gia đình</t>
  </si>
  <si>
    <t>Biết phân loại đồ dùng, đồ chơi trong lớp học theo 2-3 dấu hiệu về chất liệu và công dụng</t>
  </si>
  <si>
    <t>Biết phân loại đồ dùng, đồ chơi trong  gia đình theo 2-3 dấu hiệu về chất liệu và công dụng</t>
  </si>
  <si>
    <t>Nói được một số đặc điểm nổi bật của mùa thu nơi trẻ sống</t>
  </si>
  <si>
    <t>Nói được một số đặc điểm nổi bật của mùa xuân nơi trẻ sống</t>
  </si>
  <si>
    <t>Nói được một số đặc điểm nổi bật của mùa hè nơi trẻ sống</t>
  </si>
  <si>
    <t xml:space="preserve">Ích lợi của nước với đời sống con người, con vật và cây </t>
  </si>
  <si>
    <t>Biết các nguồn nước trong môi trường sống. Ích lợi của nước với đời sống con người con vật và cây cối.</t>
  </si>
  <si>
    <t>Biết các nguồn nước trong môi trường sống. Một số đặc điểm, tính chất của nước và hiểu được nguyên nhân gây ô nhiễm nguồn nước và cách bảo vệ nguồn nước</t>
  </si>
  <si>
    <t>Nhận biết các con số từ 5 - 6 và sử dụng các số đó để chỉ số lượng, số thứ tự</t>
  </si>
  <si>
    <t>Nhận biết các con số từ 5 - 7 và sử dụng các số đó để chỉ số lượng, số thứ tự</t>
  </si>
  <si>
    <t>Nhận biết các con số từ 5 - 8 và sử dụng các số đó để chỉ số lượng, số thứ tự</t>
  </si>
  <si>
    <t>Nhận biết các con số từ 5 - 9 và sử dụng các số đó để chỉ số lượng, số thứ tự</t>
  </si>
  <si>
    <t>So sánh và sử dụng được các từ: To nhất- nhỏ hơn- nhỏ nhất</t>
  </si>
  <si>
    <t>So sánh và sử dụng được các từ:  Cao nhất- thấp hơn- thấp nhất</t>
  </si>
  <si>
    <t>So sánh và sử dụng được các từ:  Rộng nhât- hẹp hơn- hẹp nhất</t>
  </si>
  <si>
    <t>So sánh và sử dụng được các từ:  Nhiều hơn- ít hơn- ít nhất</t>
  </si>
  <si>
    <t>Sử dụng được một số dụng cụ để đo và so sánh, nói kết quả (3 đối tượng)</t>
  </si>
  <si>
    <t>Sử dụng được một số dụng cụ để  đong và so sánh, nói kết quả (3 đối tượng)</t>
  </si>
  <si>
    <t>Xác định được vị trí của đồ vật (phía trước- phía sau, phía trên - phía dưới) so với bản thân trẻ, với bạn khác, với một vật nào đó làm chuẩn</t>
  </si>
  <si>
    <t>Xác định được vị trí của đồ vật ( phía phải - phía trái) so với bản thân trẻ, với bạn khác, với một vật nào đó làm chuẩn</t>
  </si>
  <si>
    <t xml:space="preserve">Biết được nghề dạy học  là nghề phổ biến quen thuộc (Giúp đỡ cộng đồng) </t>
  </si>
  <si>
    <t>Kể được tên và hoạt động nổi bật g của ngày Tết Trung Thu tại địa phương</t>
  </si>
  <si>
    <t>Kể được tên và hoạt động nổi bật của ngày Quốc tế Phụ nữ 8/3</t>
  </si>
  <si>
    <t>Có khả năng nghe hiểu các từ khái quát, từ trái nghĩa trong trường mầm non</t>
  </si>
  <si>
    <t>Có khả năng nghe hiểu các từ khái quát, từ trái nghĩa về thực  vật</t>
  </si>
  <si>
    <t>Có khả năng nghe hiểu nội dung truyện kể, truyện đọc phù hợp với độ tuổi và chủ đề Bản thân</t>
  </si>
  <si>
    <t>Có khả năng nghe hiểu nội dung truyện kể, truyện đọc phù hợp với độ tuổi và chủ đề Gia đình</t>
  </si>
  <si>
    <t>Có khả năng nghe hiểu nội dung truyện kể, truyện đọc phù hợp với độ tuổi và chủ đề thực vật</t>
  </si>
  <si>
    <t>Có khả năng nghe hiểu nội dung truyện kể, truyện đọc phù hợp với độ tuổi và chủ đề Tết và mùa xuân</t>
  </si>
  <si>
    <t>Có khả năng nghe hiểu nội dung truyện kể, truyện đọc phù hợp với độ tuổi và chủ đề động vật</t>
  </si>
  <si>
    <t>Có khả năng nghe hiểu nội dung truyện kể, truyện đọc phù hợp với độ tuổi và chủ đề Giao thông</t>
  </si>
  <si>
    <t>Có khả năng nghe hiểu nội dung truyện kể, truyện đọc phù hợp với độ tuổi và chủ đề HTTN</t>
  </si>
  <si>
    <t>Có khả năng nghe hiểu nội dung truyện kể, truyện đọc phù hợp với độ tuổi và chủ đề Quê hương đất nước - Bác Hồ- Trường tiểu học</t>
  </si>
  <si>
    <t>Đọc thuộc bài thơ, ca dao, đồng dao chủ đề Bản thân</t>
  </si>
  <si>
    <t>Đọc thuộc bài thơ, ca dao, đồng dao chủ đề Gia đình</t>
  </si>
  <si>
    <t>Đọc thuộc bài thơ, ca dao, đồng dao chủ đề Trường MN</t>
  </si>
  <si>
    <t>Đọc thuộc bài thơ, ca dao, đồng dao chủ đề Thực vật</t>
  </si>
  <si>
    <t>Đọc thuộc bài thơ, ca dao, đồng dao chủ đề Tết và mùa xuân</t>
  </si>
  <si>
    <t>Đọc thuộc bài thơ, ca dao, đồng dao chủ đề Động vật</t>
  </si>
  <si>
    <t>Đọc thuộc bài thơ, ca dao, đồng dao chủ đề PTGT</t>
  </si>
  <si>
    <t>Đọc thuộc bài thơ, ca dao, đồng dao chủ đề HTTN</t>
  </si>
  <si>
    <t>Đọc thuộc bài thơ, ca dao, đồng dao chủ đề Quê hương đất nước- Bác Hồ-  Trường tiểu học</t>
  </si>
  <si>
    <t>Kể lại được nội dung chuyện/sự việc đã được nghe theo trình tự nhất định CĐ Bản thân</t>
  </si>
  <si>
    <t>Kể lại được nội dung chuyện/sự việc đã được nghe theo trình tự nhất định CĐ Gia đình</t>
  </si>
  <si>
    <t>Kể lại được nội dung chuyện/sự việc đã được nghe theo trình tự nhất định  CĐ PTGT</t>
  </si>
  <si>
    <t>Kể có thay đổi một vài tình tiết như thay tên nhân vật, thay đổi kết thúc, thêm bớt sự kiện... trong nội dung truyện CĐ Gia đình</t>
  </si>
  <si>
    <t>Kể có thay đổi một vài tình tiết như thay tên nhân vật, thay đổi kết thúc, thêm bớt sự kiện... trong nội dung truyện CĐ Động vật</t>
  </si>
  <si>
    <t>Kể có thay đổi một vài tình tiết như thay tên nhân vật, thay đổi kết thúc, thêm bớt sự kiện... trong nội dung truyện CĐ HTTN</t>
  </si>
  <si>
    <t>Đóng được vai của nhân vật trong truyện CĐ Động vật</t>
  </si>
  <si>
    <t>Nhận ra và thực hiện đúng kí hiệu thông thường trong trường MN</t>
  </si>
  <si>
    <t>Nhận ra và thực hiện đúng kí hiệu thông thường trong gia đình</t>
  </si>
  <si>
    <t>Nhận ra và thực hiện đúng kí hiệu thông thường trong cuộc sống khi tham gia giao thông</t>
  </si>
  <si>
    <t>Có khả năng nhận dạng các chữ trong bảng chữ cái Tiếng Việt, chữ in thường, in hoa CĐ TRường MN</t>
  </si>
  <si>
    <t>Có khả năng nhận dạng các chữ trong bảng chữ cái Tiếng Việt, chữ in thường, in hoa CĐ Bản thân</t>
  </si>
  <si>
    <t>Có khả năng nhận dạng các chữ trong bảng chữ cái Tiếng Việt, chữ in thường, in hoa CĐ Gia đình</t>
  </si>
  <si>
    <t>Có khả năng nhận dạng các chữ trong bảng chữ cái Tiếng Việt, chữ in thường, in hoa CĐ Thực vật</t>
  </si>
  <si>
    <t>Có khả năng nhận dạng các chữ trong bảng chữ cái Tiếng Việt, chữ in thường, in hoa CĐ Tết và MX</t>
  </si>
  <si>
    <t>Có khả năng nhận dạng các chữ trong bảng chữ cái Tiếng Việt, chữ in thường, in hoa CĐ Động vật</t>
  </si>
  <si>
    <t>Có khả năng nhận dạng các chữ trong bảng chữ cái Tiếng Việt, chữ in thường, in hoa CĐ PTGT</t>
  </si>
  <si>
    <t>Có khả năng nhận dạng các chữ trong bảng chữ cái Tiếng Việt, chữ in thường, in hoa CĐ HTTN</t>
  </si>
  <si>
    <t>Có khả năng nhận dạng các chữ trong bảng chữ cái Tiếng Việt, chữ in thường, in hoa CĐ Quê hương đất nước- Bác Hồ- Trường tiểu học</t>
  </si>
  <si>
    <t>Nói được họ tên, tuổi, giới tính của bản thân.</t>
  </si>
  <si>
    <t>Nói được , tên bố, mẹ, địa chỉ nhà hoặc điện thoại.</t>
  </si>
  <si>
    <t>Biết vâng lời, giúp đỡ cô giáo những việc vừa sức</t>
  </si>
  <si>
    <t>Biết một vài  lễ hội và một vài nét văn hóa truyền thống (trang phục, món ăn) của dân tộc</t>
  </si>
  <si>
    <t>Biết một vài cảnh đẹp, di tích lịch sử  một vài nét văn hóa truyền thống của quê hương đất nước</t>
  </si>
  <si>
    <t>Thực hiện được một số quy định ở lớp phù hợp độ tuổi</t>
  </si>
  <si>
    <t>Thực hiện được một số quy định ở  nơi công cộng phù hợp độ tuổi</t>
  </si>
  <si>
    <t>Thích chăm sóc cây cối</t>
  </si>
  <si>
    <t>Thích chăm sóc con vật</t>
  </si>
  <si>
    <t>Thích nghe và nhận biết các thể loại âm nhạc khác nhau (nhạc thiếu nhi, dân ca, nhạc cổ điển)   CĐ TRường MN</t>
  </si>
  <si>
    <t>Thích nghe và nhận biết các thể loại âm nhạc khác nhau (nhạc thiếu nhi, dân ca, nhạc cổ điển)   CĐ Bản thân</t>
  </si>
  <si>
    <t>Thích nghe và nhận biết các thể loại âm nhạc khác nhau (nhạc thiếu nhi, dân ca, nhạc cổ điển)   CĐ Gia đình</t>
  </si>
  <si>
    <t>Thích nghe và nhận biết các thể loại âm nhạc khác nhau (nhạc thiếu nhi, dân ca, nhạc cổ điển)   CĐ Nghề nghiệp</t>
  </si>
  <si>
    <t>Thích nghe và nhận biết các thể loại âm nhạc khác nhau (nhạc thiếu nhi, dân ca, nhạc cổ điển)   CĐ Thực vật</t>
  </si>
  <si>
    <t>Thích nghe và nhận biết các thể loại âm nhạc khác nhau (nhạc thiếu nhi, dân ca, nhạc cổ điển)   CĐ Tết và MX</t>
  </si>
  <si>
    <t>Thích nghe và nhận biết các thể loại âm nhạc khác nhau (nhạc thiếu nhi, dân ca, nhạc cổ điển)   CĐ Động vật</t>
  </si>
  <si>
    <t>Thích nghe và nhận biết các thể loại âm nhạc khác nhau (nhạc thiếu nhi, dân ca, nhạc cổ điển)   CĐ PTGT</t>
  </si>
  <si>
    <t>Thích nghe và nhận biết các thể loại âm nhạc khác nhau (nhạc thiếu nhi, dân ca, nhạc cổ điển)   CĐ HTTN</t>
  </si>
  <si>
    <t>Thích nghe và nhận biết các thể loại âm nhạc khác nhau (nhạc thiếu nhi, dân ca, nhạc cổ điển)   CĐ QHĐN- Bác Hồ- TRường TH</t>
  </si>
  <si>
    <t>Biết hát đúng giai điệu, lời ca, hát diễn cảm phù hợp với sắc thái, tình cảm của bài hát qua giọng hát, nét mặt, điệu bộ, cử chỉ… CĐ TMN</t>
  </si>
  <si>
    <t>Biết hát đúng giai điệu, lời ca, hát diễn cảm phù hợp với sắc thái, tình cảm của bài hát qua giọng hát, nét mặt, điệu bộ, cử chỉ… CĐ Bản thân</t>
  </si>
  <si>
    <t>Biết hát đúng giai điệu, lời ca, hát diễn cảm phù hợp với sắc thái, tình cảm của bài hát qua giọng hát, nét mặt, điệu bộ, cử chỉ… CĐ Gia đình</t>
  </si>
  <si>
    <t>Biết hát đúng giai điệu, lời ca, hát diễn cảm phù hợp với sắc thái, tình cảm của bài hát qua giọng hát, nét mặt, điệu bộ, cử chỉ… CĐ Nghề nghiệp</t>
  </si>
  <si>
    <t>Biết hát đúng giai điệu, lời ca, hát diễn cảm phù hợp với sắc thái, tình cảm của bài hát qua giọng hát, nét mặt, điệu bộ, cử chỉ… CĐ Thực vật</t>
  </si>
  <si>
    <t>Biết hát đúng giai điệu, lời ca, hát diễn cảm phù hợp với sắc thái, tình cảm của bài hát qua giọng hát, nét mặt, điệu bộ, cử chỉ… CĐ Động vật</t>
  </si>
  <si>
    <t>Biết hát đúng giai điệu, lời ca, hát diễn cảm phù hợp với sắc thái, tình cảm của bài hát qua giọng hát, nét mặt, điệu bộ, cử chỉ… CĐ PTGT</t>
  </si>
  <si>
    <t>Biết hát đúng giai điệu, lời ca, hát diễn cảm phù hợp với sắc thái, tình cảm của bài hát qua giọng hát, nét mặt, điệu bộ, cử chỉ… CĐ Tết Và MX</t>
  </si>
  <si>
    <t>Biết hát đúng giai điệu, lời ca, hát diễn cảm phù hợp với sắc thái, tình cảm của bài hát qua giọng hát, nét mặt, điệu bộ, cử chỉ… CĐ HTTN</t>
  </si>
  <si>
    <t>Biết hát đúng giai điệu, lời ca, hát diễn cảm phù hợp với sắc thái, tình cảm của bài hát qua giọng hát, nét mặt, điệu bộ, cử chỉ… CĐ QHĐN- Bác Hồ- Trường TH</t>
  </si>
  <si>
    <t>Có khả năng VĐ nhịp nhàng phù hợp với sắc thái, nhịp điệu bài hát, bản nhạc với các hình thức (vỗ tay theo các loại tiết tấu, múa) CĐ TMN</t>
  </si>
  <si>
    <t>Có khả năng VĐ nhịp nhàng phù hợp với sắc thái, nhịp điệu bài hát, bản nhạc với các hình thức (vỗ tay theo các loại tiết tấu, múa) CĐ Bản thân</t>
  </si>
  <si>
    <t>Có khả năng VĐ nhịp nhàng phù hợp với sắc thái, nhịp điệu bài hát, bản nhạc với các hình thức (vỗ tay theo các loại tiết tấu, múa) CĐ Gia đình</t>
  </si>
  <si>
    <t>Có khả năng VĐ nhịp nhàng phù hợp với sắc thái, nhịp điệu bài hát, bản nhạc với các hình thức (vỗ tay theo các loại tiết tấu, múa) CĐ Nghề nghiệp</t>
  </si>
  <si>
    <t>Có khả năng VĐ nhịp nhàng phù hợp với sắc thái, nhịp điệu bài hát, bản nhạc với các hình thức (vỗ tay theo các loại tiết tấu, múa) CĐ Thực vật</t>
  </si>
  <si>
    <t>Có khả năng VĐ nhịp nhàng phù hợp với sắc thái, nhịp điệu bài hát, bản nhạc với các hình thức (vỗ tay theo các loại tiết tấu, múa) CĐTết và MX</t>
  </si>
  <si>
    <t>Có khả năng VĐ nhịp nhàng phù hợp với sắc thái, nhịp điệu bài hát, bản nhạc với các hình thức (vỗ tay theo các loại tiết tấu, múa) CĐ Động vật</t>
  </si>
  <si>
    <t>Có khả năng VĐ nhịp nhàng phù hợp với sắc thái, nhịp điệu bài hát, bản nhạc với các hình thức (vỗ tay theo các loại tiết tấu, múa) CĐ PTGT</t>
  </si>
  <si>
    <t>Có khả năng VĐ nhịp nhàng phù hợp với sắc thái, nhịp điệu bài hát, bản nhạc với các hình thức (vỗ tay theo các loại tiết tấu, múa) CĐ HTTN</t>
  </si>
  <si>
    <t>Có khả năng VĐ nhịp nhàng phù hợp với sắc thái, nhịp điệu bài hát, bản nhạc với các hình thức (vỗ tay theo các loại tiết tấu, múa) CĐ QHĐN-Bác Hồ- Trường TH</t>
  </si>
  <si>
    <t>Biết phối hợp các kĩ năng vẽ để tạo thành bức tranh có màu sắc hài hòa, bố cục cân đối CĐ TMN</t>
  </si>
  <si>
    <t>Biết phối hợp các kĩ năng vẽ để tạo thành bức tranh có màu sắc hài hòa, bố cục cân đối CĐ Bản thân</t>
  </si>
  <si>
    <t>Biết phối hợp các kĩ năng vẽ để tạo thành bức tranh có màu sắc hài hòa, bố cục cân đối CĐ Gia đình</t>
  </si>
  <si>
    <t>Biết phối hợp các kĩ năng vẽ để tạo thành bức tranh có màu sắc hài hòa, bố cục cân đối CĐ Nghề nghiệp</t>
  </si>
  <si>
    <t>Biết phối hợp các kĩ năng vẽ để tạo thành bức tranh có màu sắc hài hòa, bố cục cân đối CĐ Thực vật</t>
  </si>
  <si>
    <t>Biết phối hợp các kĩ năng vẽ để tạo thành bức tranh có màu sắc hài hòa, bố cục cân đối CĐ Tết và MX</t>
  </si>
  <si>
    <t>Biết phối hợp các kĩ năng vẽ để tạo thành bức tranh có màu sắc hài hòa, bố cục cân đối CĐ Động vật</t>
  </si>
  <si>
    <t>Biết phối hợp các kĩ năng vẽ để tạo thành bức tranh có màu sắc hài hòa, bố cục cân đối CĐ PTGT</t>
  </si>
  <si>
    <t>Biết phối hợp các kĩ năng vẽ để tạo thành bức tranh có màu sắc hài hòa, bố cục cân đối CĐHTTN</t>
  </si>
  <si>
    <t>Biết phối hợp các kĩ năng vẽ để tạo thành bức tranh có màu sắc hài hòa, bố cục cân đối CĐ QHĐN- Bác Hồ- Trường TH</t>
  </si>
  <si>
    <t>Biết phối hợp các kĩ năng cắt, xé dán để tạo thành bức tranh có màu sắc hài hoa, bố cục cân đối CĐ TMN</t>
  </si>
  <si>
    <t>Biết phối hợp các kĩ năng cắt, xé dán để tạo thành bức tranh có màu sắc hài hoa, bố cục cân đối CĐ Bản thân</t>
  </si>
  <si>
    <t>Biết phối hợp các kĩ năng cắt, xé dán để tạo thành bức tranh có màu sắc hài hoa, bố cục cân đối CĐ Gia đình</t>
  </si>
  <si>
    <t>Biết phối hợp các kĩ năng cắt, xé dán để tạo thành bức tranh có màu sắc hài hoa, bố cục cân đối CĐ Nghề nghiệp</t>
  </si>
  <si>
    <t>Biết phối hợp các kĩ năng cắt, xé dán để tạo thành bức tranh có màu sắc hài hoa, bố cục cân đối CĐThực vật</t>
  </si>
  <si>
    <t>Biết phối hợp các kĩ năng cắt, xé dán để tạo thành bức tranh có màu sắc hài hoa, bố cục cân đối CĐ Động vật</t>
  </si>
  <si>
    <t>Biết phối hợp các kĩ năng cắt, xé dán để tạo thành bức tranh có màu sắc hài hoa, bố cục cân đối CĐ PTGT</t>
  </si>
  <si>
    <t>Biết phối hợp các kĩ năng cắt, xé dán để tạo thành bức tranh có màu sắc hài hoa, bố cục cân đối CĐ HTTN</t>
  </si>
  <si>
    <t>Biết phối hợp các kĩ năng nặn để tạo thành sản phẩm có bố cục cân đối CĐ TMN</t>
  </si>
  <si>
    <t>Biết phối hợp các kĩ năng cắt, xé dán để tạo thành bức tranh có màu sắc hài hoa, bố cục cân đối CĐ CĐ QHĐN- Bác Hồ- Trường TH</t>
  </si>
  <si>
    <t>Biết phối hợp các kĩ năng nặn để tạo thành sản phẩm có bố cục cân đối CĐ Bản thân</t>
  </si>
  <si>
    <t>Biết phối hợp các kĩ năng nặn để tạo thành sản phẩm có bố cục cân đối CĐ Gia đình</t>
  </si>
  <si>
    <t>Biết phối hợp các kĩ năng nặn để tạo thành sản phẩm có bố cục cân đối CĐ Nghề nhiệp</t>
  </si>
  <si>
    <t>Biết phối hợp các kĩ năng nặn để tạo thành sản phẩm có bố cục cân đối CĐ Thực vật</t>
  </si>
  <si>
    <t>Biết phối hợp các kĩ năng nặn để tạo thành sản phẩm có bố cục cân đối CĐ Tết và MX</t>
  </si>
  <si>
    <t>Biết phối hợp các kĩ năng nặn để tạo thành sản phẩm có bố cục cân đối CĐ Động vật</t>
  </si>
  <si>
    <t>Biết phối hợp các kĩ năng nặn để tạo thành sản phẩm có bố cục cân đối CĐ PTGT</t>
  </si>
  <si>
    <t>Có khả năng nghe hiểu nội dung truyện kể, truyện đọc phù hợp với độ tuổi và chủ đề nghề nghiệp</t>
  </si>
  <si>
    <t>Đọc thuộc bài thơ, ca dao, đồng dao chủ đề Nghề nghiệp</t>
  </si>
  <si>
    <t>Đóng được vai của nhân vật trong truyện CĐ nghề nghiệp</t>
  </si>
  <si>
    <t>Có khả năng nhận dạng các chữ trong bảng chữ cái Tiếng Việt, chữ in thường, in hoa CĐ Nghề nghiệp</t>
  </si>
  <si>
    <t>MT 1</t>
  </si>
  <si>
    <t xml:space="preserve">MT 81 </t>
  </si>
  <si>
    <t xml:space="preserve">MT 85 </t>
  </si>
  <si>
    <t xml:space="preserve">MT 86 </t>
  </si>
  <si>
    <t>MT 223</t>
  </si>
  <si>
    <t>MT 225</t>
  </si>
  <si>
    <t>MT 141</t>
  </si>
  <si>
    <t>MT 150</t>
  </si>
  <si>
    <t>MT 168</t>
  </si>
  <si>
    <t>MT 204</t>
  </si>
  <si>
    <t>MT 205</t>
  </si>
  <si>
    <t>MT 206</t>
  </si>
  <si>
    <t>MT 207</t>
  </si>
  <si>
    <t>MT 208</t>
  </si>
  <si>
    <t>MT 209</t>
  </si>
  <si>
    <t>MT 210</t>
  </si>
  <si>
    <t>MT 211</t>
  </si>
  <si>
    <t>MT 212</t>
  </si>
  <si>
    <t>MT 213</t>
  </si>
  <si>
    <t>MT 214</t>
  </si>
  <si>
    <t>MT 215</t>
  </si>
  <si>
    <t>MT 216</t>
  </si>
  <si>
    <t>MT 217</t>
  </si>
  <si>
    <t>MT 218</t>
  </si>
  <si>
    <t>MT 219</t>
  </si>
  <si>
    <t>MT 220</t>
  </si>
  <si>
    <t xml:space="preserve">MT 221 </t>
  </si>
  <si>
    <t>MT 222</t>
  </si>
  <si>
    <t>MT 224</t>
  </si>
  <si>
    <t>MT 226</t>
  </si>
  <si>
    <t>MT 227</t>
  </si>
  <si>
    <t>MT 228</t>
  </si>
  <si>
    <t>MT 229</t>
  </si>
  <si>
    <t>MT 230</t>
  </si>
  <si>
    <t>MT 231</t>
  </si>
  <si>
    <t>MT 232</t>
  </si>
  <si>
    <t>MT 233</t>
  </si>
  <si>
    <t>MT 234</t>
  </si>
  <si>
    <t>MT 235</t>
  </si>
  <si>
    <t>MT 236</t>
  </si>
  <si>
    <t>MT 237</t>
  </si>
  <si>
    <t>MT 238</t>
  </si>
  <si>
    <t>MT 239</t>
  </si>
  <si>
    <t>MT 240</t>
  </si>
  <si>
    <t>MT 241</t>
  </si>
  <si>
    <t>MT 243</t>
  </si>
  <si>
    <t>MT 244</t>
  </si>
  <si>
    <t>MT 245</t>
  </si>
  <si>
    <t>MT 246</t>
  </si>
  <si>
    <t>MT 247</t>
  </si>
  <si>
    <t>MT 248</t>
  </si>
  <si>
    <t>MT 249</t>
  </si>
  <si>
    <t>MT 250</t>
  </si>
  <si>
    <t>MT 251</t>
  </si>
  <si>
    <t>MT 242</t>
  </si>
  <si>
    <t>MT 252</t>
  </si>
  <si>
    <t>MT 253</t>
  </si>
  <si>
    <t>MT 254</t>
  </si>
  <si>
    <t>MT 255</t>
  </si>
  <si>
    <t>MT 256</t>
  </si>
  <si>
    <t>MT 257</t>
  </si>
  <si>
    <t>MT 258</t>
  </si>
  <si>
    <t>MT 259</t>
  </si>
  <si>
    <t>MT 260</t>
  </si>
  <si>
    <t>MT 261</t>
  </si>
  <si>
    <t>MT 262</t>
  </si>
  <si>
    <t>MT 263</t>
  </si>
  <si>
    <t>MT 264</t>
  </si>
  <si>
    <t>MT 265</t>
  </si>
  <si>
    <t>MT 266</t>
  </si>
  <si>
    <t>MT 267</t>
  </si>
  <si>
    <t>MT 268</t>
  </si>
  <si>
    <t>MT 269</t>
  </si>
  <si>
    <t>MT 270</t>
  </si>
  <si>
    <t>MT 271</t>
  </si>
  <si>
    <t>MT 272</t>
  </si>
  <si>
    <t>MT 273</t>
  </si>
  <si>
    <t>MT 274</t>
  </si>
  <si>
    <t>MT 275</t>
  </si>
  <si>
    <t>MT 277</t>
  </si>
  <si>
    <t>MT 276</t>
  </si>
  <si>
    <t>MT 284</t>
  </si>
  <si>
    <t>MT 278</t>
  </si>
  <si>
    <t>MT 279</t>
  </si>
  <si>
    <t>MT 280</t>
  </si>
  <si>
    <t>MT 281</t>
  </si>
  <si>
    <t>MT 282</t>
  </si>
  <si>
    <t>MT 283</t>
  </si>
  <si>
    <t>MT 285</t>
  </si>
  <si>
    <t>MT 286</t>
  </si>
  <si>
    <t>MT 287</t>
  </si>
  <si>
    <t>MT 288</t>
  </si>
  <si>
    <t>MT 289</t>
  </si>
  <si>
    <t>MT 290</t>
  </si>
  <si>
    <t>MT 291</t>
  </si>
  <si>
    <t>MT 293</t>
  </si>
  <si>
    <t>MT 294</t>
  </si>
  <si>
    <t>MT 295</t>
  </si>
  <si>
    <t>MT 296</t>
  </si>
  <si>
    <t>MT 297</t>
  </si>
  <si>
    <t>MT 298</t>
  </si>
  <si>
    <t>MT 299</t>
  </si>
  <si>
    <t>MT 300</t>
  </si>
  <si>
    <t>MT 301</t>
  </si>
  <si>
    <t>MT 302</t>
  </si>
  <si>
    <t>MT 303</t>
  </si>
  <si>
    <t>MT 304</t>
  </si>
  <si>
    <t>MT 305</t>
  </si>
  <si>
    <t>MT 306</t>
  </si>
  <si>
    <t>MT 307</t>
  </si>
  <si>
    <t>MT 308</t>
  </si>
  <si>
    <t>MT 309</t>
  </si>
  <si>
    <t>MT 310</t>
  </si>
  <si>
    <t>MT 311</t>
  </si>
  <si>
    <t>MT 312</t>
  </si>
  <si>
    <t>MT 313</t>
  </si>
  <si>
    <t>MT 314</t>
  </si>
  <si>
    <t>MT 315</t>
  </si>
  <si>
    <t>MT 316</t>
  </si>
  <si>
    <t>MT 317</t>
  </si>
  <si>
    <t>MT 318</t>
  </si>
  <si>
    <t>MT 319</t>
  </si>
  <si>
    <t>MT 340</t>
  </si>
  <si>
    <t>MT 341</t>
  </si>
  <si>
    <t>MT 342</t>
  </si>
  <si>
    <t>MT 343</t>
  </si>
  <si>
    <t>MT 292</t>
  </si>
  <si>
    <t>MT 320</t>
  </si>
  <si>
    <t>MT 321</t>
  </si>
  <si>
    <t>MT 322</t>
  </si>
  <si>
    <t>MT 323</t>
  </si>
  <si>
    <t>MT 324</t>
  </si>
  <si>
    <t>MT 325</t>
  </si>
  <si>
    <t>MT 326</t>
  </si>
  <si>
    <t>MT 327</t>
  </si>
  <si>
    <t>MT 328</t>
  </si>
  <si>
    <t>MT 329</t>
  </si>
  <si>
    <t>MT 330</t>
  </si>
  <si>
    <t>MT 331</t>
  </si>
  <si>
    <t>MT 332</t>
  </si>
  <si>
    <t>MT 333</t>
  </si>
  <si>
    <t>MT 334</t>
  </si>
  <si>
    <t>MT 335</t>
  </si>
  <si>
    <t>MT 336</t>
  </si>
  <si>
    <t>MT 337</t>
  </si>
  <si>
    <t>MT 338</t>
  </si>
  <si>
    <t>MT 339</t>
  </si>
  <si>
    <t>Cộng</t>
  </si>
  <si>
    <t>Kiến An, ngày 28 tháng 8 năm 2021</t>
  </si>
  <si>
    <t>PHÓ HIỆU TRƯỞNG</t>
  </si>
  <si>
    <t>Nguyễn Thị Hiền</t>
  </si>
  <si>
    <t>TT</t>
  </si>
  <si>
    <t>Cảm xúc của bé</t>
  </si>
  <si>
    <t>Lớp 5A1 của bé</t>
  </si>
  <si>
    <t>Ngày hội của cô giáo</t>
  </si>
  <si>
    <t>Đặc điểm nổi bật, công dụng, cách sử dụng đồ dùng, đồ chơi trong lớp.
Tên gọi; cách sử dụng; so sánh sự giống và khác nhau về kích cỡ, màu sắc, chất liệu của đồ dùng đồ chơi; giữ gìn đồ dùng đồ chơi</t>
  </si>
  <si>
    <t>Một số địa điểm công cộng gần gũi : CT Bảo hiểm; UBND phường; UBND quận; Công an quận; Bến xe buýt; Bờ Hồ; Trường Tiểu học</t>
  </si>
  <si>
    <t>Có khả năng nghe hiểu nội dung truyện kể, truyện đọc phù hợp với độ tuổi và chủ đề Trường MN</t>
  </si>
  <si>
    <t>Biết thói quen và  nhu cầu của một số con vật gần gũi.</t>
  </si>
  <si>
    <t>Thói quen và  nhu cầu của một số con vật gần gũi.</t>
  </si>
  <si>
    <t>Chủ động mở các video bài giảng do cô giáo gửi trên các trang Zalo của lớp và học theo hướng dẫn của giáo viên</t>
  </si>
  <si>
    <t>Tham gia học theo hướng dẫn của giáo viên từ video bài giảng do cô giáo gửi trên các trang zalo của nhóm lớp</t>
  </si>
  <si>
    <t>Biết gộp/tách các nhóm đối tượng trong phạm vi 6, đếm và nói kết quả</t>
  </si>
  <si>
    <t>Gộp/tách nhóm đối tượng  trong phạm vi 6 bằng các cách khau và đếm</t>
  </si>
  <si>
    <t>Biết gộp/tách các nhóm đối tượng trong phạm vi 7, đếm và nói kết quả</t>
  </si>
  <si>
    <t>Biết gộp/tách các nhóm đối tượng trong phạm vi 8, đếm và nói kết quả</t>
  </si>
  <si>
    <t>Biết gộp/tách các nhóm đối tượng trong phạm vi 9, đếm và nói kết quả</t>
  </si>
  <si>
    <t>Biết gộp/tách các nhóm đối tượng trong phạm vi 10, đếm và nói kết quả</t>
  </si>
  <si>
    <t>Gộp/tách nhóm đối tượng  trong phạm vi 7 bằng các cách khau và đếm</t>
  </si>
  <si>
    <t>Gộp/tách nhóm đối tượng  trong phạm vi 8 bằng các cách khau và đếm</t>
  </si>
  <si>
    <t>Gộp/tách nhóm đối tượng  trong phạm vi 9 bằng các cách khau và đếm</t>
  </si>
  <si>
    <t>Gộp/tách nhóm đối tượng  trong phạm vi 10 bằng các cách khau và đếm</t>
  </si>
  <si>
    <t xml:space="preserve">CĐ 9 </t>
  </si>
  <si>
    <t>Nhận biết được mục đích của tiền trong cuộc sống ( để mua thức ăn, đồ chơi…)</t>
  </si>
  <si>
    <t>Tìm hiểu về đồng tiền Việt Nam (hoa tiết, mệnh giá, cách sử dụng…)</t>
  </si>
  <si>
    <t>Nhận ra được sắc thái biểu cảm của lời nói khi vui, buồn, tức giận, ngạc nhiên, sợ hãi và biết sử dụng phù hợp hoàn cảnh</t>
  </si>
  <si>
    <t>Một số sắc  thái biểu cảm của lời nói ( vui, buồn, sợ hãi, tức giận, ngạc nhiên) và sử dụng phù hợp</t>
  </si>
  <si>
    <t>Một số sắc  thái biểu cảm của lời nói (vui, buồn, sợ hãi, tức giận, ngạc nhiên) và sử dụng phù hợp</t>
  </si>
  <si>
    <t>Nhận ra được các cảnh báo nguy hiểm đến sức khỏe, tính mạng trên các nhãn sản phẩm quen thuộc: Gói chống ẩm, chất tẩy rửa…</t>
  </si>
  <si>
    <t>Làm quen với một số ký hiệu cảnh báo nguy hiểm trên các nhãn sản phẩm quen thuộc</t>
  </si>
  <si>
    <t>Biết được tình cảm của Bác với thiếu nhi , biết thể hiện tình cảm, cảm xúc của mình đối với Bác Hồ</t>
  </si>
  <si>
    <t>Biết được các kỳ nghỉ lễ trong năm và một số nét văn hóa nổi bật của một số nước khác nhau trên thế giới.</t>
  </si>
  <si>
    <t>Các kỳ nghỉ lễ trong năm và một số nét  văn hóa nổi bật của một số nước khác nhau trên thế giới.</t>
  </si>
  <si>
    <t>Biết phòng tránh, bảo vệ bản thân khi bị xâm hại.</t>
  </si>
  <si>
    <t>Phòng tránh, bảo vệ bản thân khi bị xâm hại.</t>
  </si>
  <si>
    <t>Biết phòng tránh, bảo vệ bản thân khỏi tai nạn đuối nước</t>
  </si>
  <si>
    <t>Phòng tránh tai nạn đuối nước</t>
  </si>
  <si>
    <t>Biết tỏ thái độ dồng tình với những hành vi đúng, tỏ thái độ không đồng tình với hành vi sai khi tham gia giao thông.</t>
  </si>
  <si>
    <t>Tỏ thái độ dồng tình với những hành vi đúng, tỏ thái độ không đồng tình với hành vi sai khi tham gia giao thông.</t>
  </si>
  <si>
    <t>Biết sử dụng các dụng cụ gõ đệm theo phách, nhịp, tiết tấu; chơi trò chơi âm nhạc</t>
  </si>
  <si>
    <t>Tài nguyên học liệu</t>
  </si>
  <si>
    <t>Có khả năng đọc biểu cảm bài thơ về cô giáo, về bà về mẹ</t>
  </si>
  <si>
    <t>Đọc biểu cảm bài thơ về cô giáo, về bà về mẹ</t>
  </si>
  <si>
    <t>Biết phối hợp các kỹ năng để tạo sản phẩm tặng cô giáo, tặng bà tặng mẹ</t>
  </si>
  <si>
    <t>Phối hợp các kỹ năng để tạo sản phẩm tặng cô giáo, tặng bà tặng mẹ</t>
  </si>
  <si>
    <t xml:space="preserve">Đọc bài thơ, ca dao, đồng dao chủ đề bản thân.
</t>
  </si>
  <si>
    <t>Đọc bài thơ, ca dao, đồng dao chủ đề Nghề nghiệp</t>
  </si>
  <si>
    <t xml:space="preserve">Đọc bài thơ, ca dao, đồng dao chủ đề thực vật </t>
  </si>
  <si>
    <t xml:space="preserve">Đọc bài thơ, ca dao, đồng dao chủ đề tết và mùa xuân
</t>
  </si>
  <si>
    <t xml:space="preserve">Đọc bài thơ, ca dao, đồng dao chủ đề động vật: 
</t>
  </si>
  <si>
    <t xml:space="preserve">Đọc bài thơ, ca dao, đồng dao chủ đề Giao thông: 
</t>
  </si>
  <si>
    <t xml:space="preserve">Đọc bài thơ, ca dao, đồng dao chủ đề HTTN: 
</t>
  </si>
  <si>
    <t xml:space="preserve">Đọc bài thơ, ca dao, đồng dao chủ đề Trường tiểu học: 
</t>
  </si>
  <si>
    <t>PTCT</t>
  </si>
  <si>
    <t>MT 22</t>
  </si>
  <si>
    <t>MT 71</t>
  </si>
  <si>
    <t>MT 344</t>
  </si>
  <si>
    <t>MT 345</t>
  </si>
  <si>
    <t>MT 346</t>
  </si>
  <si>
    <t>MT 347</t>
  </si>
  <si>
    <t>MT 348</t>
  </si>
  <si>
    <t>MT 349</t>
  </si>
  <si>
    <t>MT 350</t>
  </si>
  <si>
    <t xml:space="preserve">Đọc bài thơ, ca dao, đồng dao chủ đề trường mầm non
</t>
  </si>
  <si>
    <t xml:space="preserve"> Nghe hiểu nội dung truyện kể, truyện đọc phù hợp với độ tuổi và chủ đề thực vật</t>
  </si>
  <si>
    <t xml:space="preserve"> Nghe hiểu nội dung truyện kể, truyện đọc phù hợp với độ tuổi và chủ đề Tết và mùa xuân</t>
  </si>
  <si>
    <t xml:space="preserve"> Nghe hiểu nội dung truyện kể, truyện đọc phù hợp với độ tuổi và chủ đề Trường mầm non</t>
  </si>
  <si>
    <t xml:space="preserve"> Nghe hiểu nội dung truyện kể, truyện đọc phù hợp với độ tuổi và chủ đề Bản thân</t>
  </si>
  <si>
    <t xml:space="preserve"> Nghe hiểu nội dung truyện kể, truyện đọc phù hợp với độ tuổi và chủ đề Gia đình</t>
  </si>
  <si>
    <t xml:space="preserve"> Nghe hiểu nội dung truyện kể, truyện đọc phù hợp với độ tuổi và chủ đề Nghề nghiệp</t>
  </si>
  <si>
    <t xml:space="preserve"> Nghe hiểu nội dung truyện kể, truyện đọc phù hợp với độ tuổi và chủ đề Động vật.</t>
  </si>
  <si>
    <t xml:space="preserve"> Nghe hiểu nội dung truyện kể, truyện đọc phù hợp với độ tuổi và chủ đề Giao thông</t>
  </si>
  <si>
    <t xml:space="preserve"> Nghe hiểu nội dung truyện kể, truyện đọc phù hợp với độ tuổi và chủ đề HTTN</t>
  </si>
  <si>
    <t xml:space="preserve"> Nghe hiểu nội dung truyện kể, truyện đọc phù hợp với độ tuổi và chủ đề Quê hương đất nước - Bác Hồ- Trường tiểu học</t>
  </si>
  <si>
    <t>Đóng vai của nhân vật trong truyện CĐ nghề nghiệp</t>
  </si>
  <si>
    <t>cắt, xé dán để tạo thành bức tranh có màu sắc hài hoa, bố cục cân đối theo chủ đề trường mầm non; Tết trung Thu</t>
  </si>
  <si>
    <t>Cắt, xé dán để tạo thành bức tranh có màu sắc hài hoa, bố cục cân đối theo chủ đề bản thân</t>
  </si>
  <si>
    <t>Biết phối hợp các kĩ năng cắt, xé dán để tạo thành bức tranh có màu sắc hài hoa, bố cục cân đối CĐ Tết Và MX</t>
  </si>
  <si>
    <t>Cắt, xé dán để tạo thành bức tranh có màu sắc hài hoa, bố cục cân đối theo chủ đề Thực vật</t>
  </si>
  <si>
    <t>Cắt, xé dán để tạo thành bức tranh có màu sắc hài hoa, bố cục cân đối theo chủ đề Tế và Mùa xuân</t>
  </si>
  <si>
    <t>Cắt, xé dán để tạo thành bức tranh có màu sắc hài hoa, bố cục cân đối theo chủ đề Động vật</t>
  </si>
  <si>
    <t>Tránh và không làm số hành động  có thể gây nguy hiểm cho bản thân khi được nhắc nhở</t>
  </si>
  <si>
    <t>Đọc biểu cảm bài thơ, đồng dao, cao dao… CĐ trường Nghề nghiệp</t>
  </si>
  <si>
    <t>Đọc biểu cảm bài thơ, đồng dao, cao dao… CĐ Gia đình</t>
  </si>
  <si>
    <t>Đọc biểu cảm bài thơ, đồng dao, cao dao… CĐ trường MN</t>
  </si>
  <si>
    <t>Đọc biểu cảm bài thơ, đồng dao, cao dao… CĐ HTTN</t>
  </si>
  <si>
    <t>Đọc biểu cảm bài thơ, đồng dao, cao dao… CĐ  Quê hương- Bác Hồ- trường Tiểu học</t>
  </si>
  <si>
    <t xml:space="preserve">Nhận biết ý nghĩa các con số được sử dụng trong cuộc sống hằng ngày </t>
  </si>
  <si>
    <t>Kể lại được nội dung chuyện/ sự việc đã được nghe theo trình tự nhất định CĐ Nghề nghiệp</t>
  </si>
  <si>
    <t>Vị trí và trách nhiệm của bản thân trong gia đình</t>
  </si>
  <si>
    <t>Mục tiêu cốt lõi</t>
  </si>
  <si>
    <t>KẾ HOẠCH GIÁO DỤC KHỐI MẪU GIÁO 5 TUỔI NĂM HỌC 2021-2022</t>
  </si>
  <si>
    <t xml:space="preserve">     PHÊ DUYỆT CỦA HIỆU TRƯỞNG</t>
  </si>
  <si>
    <t>11/10 05/11</t>
  </si>
  <si>
    <t>08/11 03/12</t>
  </si>
  <si>
    <t>06/12 31/12</t>
  </si>
  <si>
    <t>Tôi và bạn khác nhau như thế nào</t>
  </si>
  <si>
    <t>Bé lớn lên từng ngày</t>
  </si>
  <si>
    <t>HĐH: Truyện: Giấc mơ kỳ lạ</t>
  </si>
  <si>
    <t>Nhắc nhở, trò chuyện trong giờ ăn: Ăn từ tốn, nhai kỹ, không đùa nghịch trong lúc ăn, không vừa nhai vừa nói, biết nhặt cơm rơi vào đĩa
Tổ chức cuộc thi "Sắp cơm cùng bạn"</t>
  </si>
  <si>
    <t>Bài hát: Năm ngón tay ngoan; Năm ngón tay xinh; hãy bảo vệ mình nhé; Tay thơm tay ngoan; Đôi mắt xinh; Tập đếm.</t>
  </si>
  <si>
    <t xml:space="preserve">HĐH: Dạy kỹ năng VĐ theo tiết tấu chậm: Em thêm 1 tuổi. </t>
  </si>
  <si>
    <t>HĐH: Xác định vị trí đồ vật: Phía phải, phía trái so với bản thân, so với người khác.</t>
  </si>
  <si>
    <t>Bébảo vệ bản thân</t>
  </si>
  <si>
    <t>Quan sát, phán đoán mối liên hệ đơn giản giữa cây với môi trường sống và cách chăm sóc bảo vệ.</t>
  </si>
  <si>
    <t>Quan sát cây trứng gà</t>
  </si>
  <si>
    <t>HĐH: Lời chào</t>
  </si>
  <si>
    <t>Nhận ra được các biển báo an toàn; Cảnh báo nguy hiểm đến sức khỏe, tính mạng trên các nhãn sản phẩm quen thuộc: Gói chống ẩm, chất tẩy rửa…</t>
  </si>
  <si>
    <t>Nhận biết  các cảnh báo nguy hiểm đến sức khỏe, tính mạng trên các nhãn sản phẩm quen thuộc: Gói chống ẩm, chất tẩy rửa…</t>
  </si>
  <si>
    <t>Quan sát biển báo thoát hiểm</t>
  </si>
  <si>
    <t xml:space="preserve"> HĐH: Dạy hát: Nụ cười của bé</t>
  </si>
  <si>
    <t xml:space="preserve">HĐH: Dạy kỹ năng ca hát: Tự bảo vệ mình nhé. </t>
  </si>
  <si>
    <t xml:space="preserve">
HĐH: Làm tấm chắn giọt bắn
</t>
  </si>
  <si>
    <t>Bé nhặt lá cây xếp hình khuôn mặt cảm xúc.</t>
  </si>
  <si>
    <t>Trò chơi: Chọn khuôn mặt vui, buồn;
HĐH: Bạn ốm</t>
  </si>
  <si>
    <t>Ghi âm giọng nói
TC: bé làm hướng dẫn viên, MC dự báo thời tiết</t>
  </si>
  <si>
    <t xml:space="preserve">
HĐH: Dạy trẻ phòng tránh xâm hại thân thể.
</t>
  </si>
  <si>
    <t xml:space="preserve">HĐH: Cảm xúc của bé
</t>
  </si>
  <si>
    <t>Nhận biết được một số sắc thái biểu cảm của lời nói trong hoạt động hàng ngày (vui, buồn, sợ hãi, tức giận, ngạc nhiên) và sử dụng phù hợp với hoàn cảnh</t>
  </si>
  <si>
    <t>Phân nhóm lợi ích của các nhóm thực phẩm với sức khỏe và sự phát triển của cơ thể.</t>
  </si>
  <si>
    <t xml:space="preserve">HĐH: Dinh dưỡng cho bé khỏe mạnh.
 </t>
  </si>
  <si>
    <t>Vệ sinh rửa mặt, rửa tay, đánh răng, tắm rửa để bảo vệ các giác quan</t>
  </si>
  <si>
    <t>Chơi trò chơi so sánh một số bộ phận trên cơ thể của mình, của bạn về độ cao thấp, sự thay đổi của bản thân về chiều cao cân nặng</t>
  </si>
  <si>
    <t>Thực nghiệm: Hạt tiêu chạy trốn.</t>
  </si>
  <si>
    <t>Xem tranh, ảnh, vi deo một số bệnh liên quan đến ăn uống</t>
  </si>
  <si>
    <t>Thực hành: Giải quyết tình huống không nhận quà của người lạ.</t>
  </si>
  <si>
    <t>Nhận biết được một số trường hợp không an toàn và gọi người giúp đỡ:</t>
  </si>
  <si>
    <t>Lao động: Nhặt cỏ, lá rụng trong vườn trường</t>
  </si>
  <si>
    <t xml:space="preserve">   
Trò chuyện về tên, tuổi, giới tính, sở thích của bản thân.
</t>
  </si>
  <si>
    <t>Biết được quá trình lớn lên của bản thân theo trình tự thời gian (Ttrong bụng mẹ,sơ sinh,biết đi, đi học mầm non)</t>
  </si>
  <si>
    <t xml:space="preserve">Trải nghiệm: Bé soi bóng trên sân, thể hiện các  khuôn mặt cảm xúc.
</t>
  </si>
  <si>
    <t>Trò chuyện về cảm xúc của bé khi đến lớp</t>
  </si>
  <si>
    <t>Trò chuyện cùng trẻ về tác hại của uống nước lã, ăn quà vặt ngoài đường</t>
  </si>
  <si>
    <t>Trẻ biết các con số từ 5 - 7 và sử dụng các số đó để chỉ số lượng, số thứ tự</t>
  </si>
  <si>
    <t xml:space="preserve">Kêu cứu gọi người giúp đỡ khi gặp  nguy hiểm </t>
  </si>
  <si>
    <t>Kêu cứu gọi người giúp đỡ khi gặp nguy hiểm nói địa chỉ, số điện thoại của người thân và các số điện thoại trợ giúp: 111,113,114,115</t>
  </si>
  <si>
    <t>Dinh dưỡng hợp lý, giữ gìn sức khỏe để, bảo vệ cơ thể, bảo vệ các giác quan</t>
  </si>
  <si>
    <t>HĐH: Thơ "Dinh dưỡng của bé"</t>
  </si>
  <si>
    <t>Làm quen với một số biển báo an toàn, ký hiệu cảnh báo nguy hiểm trên các nhãn sản phẩm quen thuộc</t>
  </si>
  <si>
    <t xml:space="preserve">Nhận biết và phân biệt được một số cảm xúc: Vui, buồn, sợ hãi ngạc nhiên, xấu hổ qua tranh; qua nét mặt, cử chỉ, giọng nói của người khác: 
</t>
  </si>
  <si>
    <t xml:space="preserve">Nói đầy đủ được họ và tên, ngày sinh, giới tính, đặc điểm bên ngoài, sở thích của bản thân.
</t>
  </si>
  <si>
    <t xml:space="preserve">Đi trên dây
</t>
  </si>
  <si>
    <t>Tránh và không làm những việc có thể gây nguy hiểm cho bản thân khi được nhắc nhở.</t>
  </si>
  <si>
    <t>Thể hiện sự dẻo dai, khả năng phối hợp nhịp nhàng, khéo léo khi thực hiện vận động bò trong đường zic zăc</t>
  </si>
  <si>
    <t xml:space="preserve">Đề nghị sự giúp đỡ của người khác khi cần thiết 
</t>
  </si>
  <si>
    <t>Nhận dạng các chữ cái trong bảng chữ cái Tiếng Việt, chữ in thường, in hoa</t>
  </si>
  <si>
    <t>Nội dung</t>
  </si>
  <si>
    <t>Tìm hiểu về cách xem và giữ gìn sách</t>
  </si>
  <si>
    <t>Kể về các hoạt động, sự việc hiện tượng theo chủ đề Bản thân</t>
  </si>
  <si>
    <t>Tập kết hợp 5 động tác cơ bản trong bài tập thể dục chủ đề.</t>
  </si>
  <si>
    <t>Thực hiện đúng kỹ thuật và thuần thục các động tác trong bài tập thể dục theo hiệu lệnh, nhịp bản nhạc/bài hát. Bắt đầu và kết thúc động tác đúng nhịp theo chủ đề.</t>
  </si>
  <si>
    <t xml:space="preserve">Biết phối hợp các kĩ năng vẽ để tạo thành bức tranh có màu sắc hài hòa, bố cục cân đối </t>
  </si>
  <si>
    <t>Vẽ để tạo thành bức tranh có màu sắc hài hòa, bố cục cân đối.</t>
  </si>
  <si>
    <t>Biết phối hợp các kĩ năng cắt, xé dán để tạo thành bức tranh có màu sắc hài hoa, bố cục cân đối.</t>
  </si>
  <si>
    <t>Cắt, xé dán để tạo thành bức tranh có màu sắc hài hoa, bố cục cân đối theo chủ đề.</t>
  </si>
  <si>
    <t>Biết phối hợp các kĩ năng nặn để tạo thành sản phẩm có bố cục cân đối.</t>
  </si>
  <si>
    <t>Phối hợp các kĩ năng nặn để tạo thành sản phẩm có bố cục cân đối theo chủ đề Bản thân</t>
  </si>
  <si>
    <t xml:space="preserve">                            Chia ra:   + Giờ thể chất</t>
  </si>
  <si>
    <t>Làm quen bài hát: Em thêm 1 tuổi</t>
  </si>
  <si>
    <t xml:space="preserve">Cắt dán tranh làm ảnh tặng bạn, dán chân dung bạn thân; xé tóc, thiết kế trang phục cho búp bê </t>
  </si>
  <si>
    <t>Cùng cô làm đồ dùng, đồ chơi bổ sung cho các góc phục vụ chủ đề mới.</t>
  </si>
  <si>
    <t xml:space="preserve">Lao động: Bé dọn vệ sinh sân trường, </t>
  </si>
  <si>
    <t>Trẻ tự giới thiệu được họ và tên, ngày sinh, giới tính, đặc điểm bên ngoài, sở thích của bản thân.</t>
  </si>
  <si>
    <t xml:space="preserve">TC: Sao chép tên; Thẻ tên; ngày sinh nhật; nói đúng họ tên bạn  </t>
  </si>
  <si>
    <t>HĐH: Làm điện thoại có dây dẫn âm thanh ( Steam)</t>
  </si>
  <si>
    <t>HĐH: Vẽ các thực phẩm bé thích</t>
  </si>
  <si>
    <t>HĐH: LQCC nhóm chữ cái a,ă,â</t>
  </si>
  <si>
    <t>1</t>
  </si>
  <si>
    <t>Lao động: Chăm sóc cây trong vườn trường</t>
  </si>
  <si>
    <t xml:space="preserve">Nhận biết được phía phải, phía trái của bản thân và của đối tượng khác
</t>
  </si>
  <si>
    <t>Đọc thuộc bài thơ, ca dao, đồng dao theo chủ đề</t>
  </si>
  <si>
    <t xml:space="preserve"> Phân biệt mình với các bạn
nhận ra bạn khác nhờ đặc điểm bên ngoài, giọng nói, cách ăn mặc.
</t>
  </si>
  <si>
    <t xml:space="preserve">Thích nghe và nhận biết các thể loại âm nhạc khác nhau (nhạc thiếu nhi, dân ca, nhạc cổ điển)   nhạc CĐ </t>
  </si>
  <si>
    <t>Biết hát đúng giai điệu, lời ca, hát diễn cảm phù hợp với sắc thái, tình cảm của bài hát qua giọng hát, nét mặt, điệu bộ, cử chỉ…</t>
  </si>
  <si>
    <t xml:space="preserve">Có khả năng VĐ nhịp nhàng phù hợp với sắc thái, nhịp điệu bài hát, bản nhạc với các hình thức (vỗ tay theo các loại tiết tấu, múa) </t>
  </si>
  <si>
    <t>Nghe và nhận ra sắc thái (vui, buồn, tình cảm tha thiết) của các bài hát, bản nhạc theo chủ đề Bản thân</t>
  </si>
  <si>
    <t>Dùng được câu đơn, câu ghép, câu khẳng định, câu phủ định, câu mệnh lệnh.</t>
  </si>
  <si>
    <t xml:space="preserve">Tập bài dân vũ rửa tay
</t>
  </si>
  <si>
    <t>Quan sát bảng thực đơn,trò chuyện về bữa ăn hàng ngày gồm mấy bữa chính, phụ, thức ăn trong bữa ăn</t>
  </si>
  <si>
    <t>Lau mặt đúng quy trình ( theo các bước)</t>
  </si>
  <si>
    <t>Quan sát cầu thang
Thực hành thoát hiểm.</t>
  </si>
  <si>
    <t>Trò chuyện cùng trẻ về điện thoại của người thân, điện thoại khẩn cấp.
Thực hành gắn số điện thoại phù hợp hình ảnh.</t>
  </si>
  <si>
    <t xml:space="preserve">HĐH: Tôi và bạn có gì khác nhau
</t>
  </si>
  <si>
    <t>Trò chuyện và đàm thoại về đặc điểm giống nhau và khác nhau của bản thân và bạn bè về bộ phận cơ thể, các giác quan</t>
  </si>
  <si>
    <t>Trò chuyện những việc làm có thể gây nguy hiểm cho bản thân. Cách phòng tránh.
Chơi chọn hành vi đúng sai</t>
  </si>
  <si>
    <t>Quan sát thiên nhiên quanh bé. Thực hành chăm sóc cây.</t>
  </si>
  <si>
    <t>Quan sát, thực hành: Đo chiều cao của bé trên thân cây.</t>
  </si>
  <si>
    <t xml:space="preserve">Trả lời câu hỏi của người lớn khi hỏi; Thực hành Bày tỏ tình cảm, nhu cầu và hiểu biết của bản thân một cách rõ ràng, dễ hiểu bằng các câu đơn, câu ghép khác nhau
</t>
  </si>
  <si>
    <t>Kể lại chuyện: Câu chuyện của tay phải, tay trái; Kể về các kiến thức an toàn để bảo vệ bản thân.</t>
  </si>
  <si>
    <t>Giáo dục trẻ có thói quen chào hỏi, cảm ơn, xin lỗi với người lớn.
Tuyên dương trẻ.</t>
  </si>
  <si>
    <t>Chọn sách theo sở thích: Đọc sách từ trái qua phải, từ trên xuống dưới; Mở lật sách…</t>
  </si>
  <si>
    <t>Biết và phân biệt được một số trạng thái cảm xúc: vui, buồn, sợ hãi, tức giận, ngạc nhiên, xấu hổ qua tranh; qua nét mặt, cử chỉ, giọng nói của người khác.</t>
  </si>
  <si>
    <t>Vẽ phấn trên sân: khuôn mặt cảm xúc</t>
  </si>
  <si>
    <t>Vẽ phấn trên sân: Trang phục bạn trai, bạn gái.</t>
  </si>
  <si>
    <t>Sử dụng các vật liệu khác nhau để làm thành 1 sản phẩm đơn giản. Nặn đồ dùng của bé; bé tập thể dục; Nặn bé trai, bé gái</t>
  </si>
  <si>
    <t xml:space="preserve">Nói về ý tưởng thể hiện trong sản phẩm tạo hình của mình, của bạn. Nhận xét sản phẩm tạo hình về màu sắc, hình dáng / đường nét và bố cục
</t>
  </si>
  <si>
    <t>Hô hấp: thổi nơ 
Tay: 2 tay ra trước, lên cao Chân: Tay dang ngang, khuỵu gối
Bụng; Tay lên cao nghiêng người sang 2 bên
Bật: Bật tách khép chân
TCVĐ: Đôi bạn thân thiết</t>
  </si>
  <si>
    <t>Quan sát cửa hàng ăn uống (cạnh trường)</t>
  </si>
  <si>
    <t>Quan sát hai cô giáo tạo tình huống bắt cóc; Bé thực hành nắm tay, xoay người, kêu cứu.</t>
  </si>
  <si>
    <t>Trò chuyện về cách giữ gìn vệ sinh cơ thể, chơi trò chơi nhận biết về bản thân.</t>
  </si>
  <si>
    <t>Làm quen bài thơ theo chủ đề: Lời chào.</t>
  </si>
  <si>
    <t>Phát hiện những nội dung mới trong góc chơi; Trò chuyện với trẻ một số cách tự bảo vệ bản thân phòng tránh xâm hại quy tắc 5 ngón tay</t>
  </si>
  <si>
    <t>Nhận biết nguy cơ không an toàn và phòng tránh; Thực hành các kỹ năng thoát hiểm;
Thực hành kêu cứu; đóng kịch Dê con nhanh trí.</t>
  </si>
  <si>
    <t>Dạy cho trẻ một số kỹ năng cần thiết: Tự làm một số việc đơn giản hằng ngày (vệ sinh cá nhân, trực nhật, chơi...)
Vệ sinh lớp học.</t>
  </si>
  <si>
    <t>Trò chuyên với trẻ về chủ đề đã thực hiện.Trẻ tham gia biểu diễn cuối tuần, nhận xét tuyên dương.</t>
  </si>
  <si>
    <t>Tổng kết chủ đề: Chụp ảnh sản phẩm trẻ đã thực hiện, truyền hình trực tiếp trên màm hình ti vi cho trẻ xem các hoạt động trẻ đã làm.
Biểu diễn cuối tuần, phát bé ngoan.</t>
  </si>
  <si>
    <t>Hát đúng giai điệu, lời ca và thể hiện sắc thái, tình cảm của bài hát theo chủ đề.</t>
  </si>
  <si>
    <t>KẾ HOẠCH GIÁO DỤC CHỦ ĐỀ BẢN THÂN
Thời gian thực hiện 4 tuần từ 11/ 10 đến 05/11/2022</t>
  </si>
  <si>
    <t xml:space="preserve">Quan sát góc thiên nhiên </t>
  </si>
  <si>
    <t>Kể lại được nội dung chuyện/ sự việc đã được nghe theo trình tự nhất định CĐ Bản thân</t>
  </si>
  <si>
    <t>Biết sử dụng lời nói để bày tỏ cảm xúc, nhu cầu, ý nghĩ và kinh nghiệm của bản thân (CS68)</t>
  </si>
  <si>
    <t>Sử dụng các từ biểu thị sự lễ phép "Vâng ạ"; "Dạ"; "Thưa", … trong giao tiếp; Cảm ơn , xin lỗi phù hợp với hoàn cảnh.</t>
  </si>
  <si>
    <t>Quan sát đàm thoại, phân biệt được bạn trong lớp về giới tính, sở thích.
TC: Tìm bạn thân.</t>
  </si>
  <si>
    <t>Chơi cùng nhau theo sở thích:  Trải nghiệm của đôi bàn chân (Đi trên nền gạch nhẵn, đi trên cát, sỏi)</t>
  </si>
  <si>
    <t xml:space="preserve">Tổ chức sinh nhật cho các bạn trong tháng 10 cùng cô; Thể hiện cảm xúc phù hợp với hoàn cảnh. </t>
  </si>
  <si>
    <t>Nói lên ý tưởng tạo hình của mình và nhận xét sản phẩm của mình, của bạn.</t>
  </si>
  <si>
    <t>Nghe hiểu nội dung, câu chuyện, thơ, đồng dao, ca dao dành cho lứa tuổi của trẻ (Cs 64)</t>
  </si>
  <si>
    <t xml:space="preserve"> Chú ý lắng nghe hiểu nội dung, câu chuyện, thơ, đồng dao, ca dao dành cho lứa tuổi của trẻvới độ tuổi và chủ đề.</t>
  </si>
  <si>
    <t xml:space="preserve"> Chú ý lắng nghe hiểu nội dung, câu chuyện, thơ, đồng dao, ca dao dành cho lứa tuổi của trẻvới độ tuổi và chủ đề Bản thân</t>
  </si>
  <si>
    <t>Sử dụng các từ biểu thị sự lễ phép "Vâng ạ"; "Dạ"; "Thưa", … trong giao tiếp Cảm ơn , xin lỗi phù hợp với hoàn cảnh.</t>
  </si>
  <si>
    <t>Các loại cử động bàn tay, ngón tay và cổ tay kết hợp với nhịp điệu.</t>
  </si>
  <si>
    <t>Quan sát đồ chơi trên sân thể chất tầng 3: Cầu trượt, xích đu, ống chui
TC: Gắn biển báo nguy hiểm</t>
  </si>
  <si>
    <t>Quan sát bầu trời mùa thu
Lựa chọn trang phục phù hợp với thời tiết.</t>
  </si>
  <si>
    <t>Rèn kỹ năng nhận biết  một số trường hợp khẩn cấp (cháy, có người rơi xuống nước, ngã chảy máu,..) cách xử trí.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</si>
</sst>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85">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12"/>
      <color rgb="FFFF0000"/>
      <name val="Times New Roman"/>
      <family val="1"/>
    </font>
    <font>
      <sz val="12"/>
      <color theme="1"/>
      <name val="Times New Roman"/>
      <family val="1"/>
    </font>
    <font>
      <b/>
      <sz val="12"/>
      <color rgb="FFFF0000"/>
      <name val="Times New Roman"/>
      <family val="1"/>
    </font>
    <font>
      <sz val="12"/>
      <color indexed="8"/>
      <name val="Times New Roman"/>
      <family val="1"/>
    </font>
    <font>
      <sz val="10"/>
      <color indexed="8"/>
      <name val="Times New Roman"/>
      <family val="1"/>
    </font>
    <font>
      <i/>
      <sz val="12"/>
      <color rgb="FFFF0000"/>
      <name val="Times New Roman"/>
      <family val="1"/>
    </font>
    <font>
      <b/>
      <sz val="12"/>
      <color theme="1"/>
      <name val="Times New Roman"/>
      <family val="1"/>
    </font>
    <font>
      <sz val="9"/>
      <name val="Times New Roman"/>
      <family val="1"/>
    </font>
    <font>
      <b/>
      <i/>
      <sz val="11"/>
      <color rgb="FFFF0000"/>
      <name val="Times New Roman"/>
      <family val="1"/>
    </font>
    <font>
      <b/>
      <sz val="10"/>
      <color theme="1"/>
      <name val="Times New Roman"/>
      <family val="1"/>
    </font>
    <font>
      <b/>
      <sz val="10"/>
      <color indexed="8"/>
      <name val="Times New Roman"/>
      <family val="1"/>
    </font>
    <font>
      <sz val="12"/>
      <color theme="6" tint="-0.499984740745262"/>
      <name val="Times New Roman"/>
      <family val="1"/>
    </font>
    <font>
      <b/>
      <sz val="12"/>
      <color theme="6" tint="-0.499984740745262"/>
      <name val="Times New Roman"/>
      <family val="1"/>
    </font>
    <font>
      <b/>
      <i/>
      <sz val="11"/>
      <color theme="6" tint="-0.499984740745262"/>
      <name val="Times New Roman"/>
      <family val="1"/>
    </font>
    <font>
      <sz val="12"/>
      <color rgb="FF92D050"/>
      <name val="Times New Roman"/>
      <family val="1"/>
    </font>
    <font>
      <b/>
      <sz val="12"/>
      <color rgb="FF92D050"/>
      <name val="Times New Roman"/>
      <family val="1"/>
    </font>
    <font>
      <b/>
      <i/>
      <sz val="11"/>
      <color rgb="FF92D050"/>
      <name val="Times New Roman"/>
      <family val="1"/>
    </font>
    <font>
      <sz val="12"/>
      <color rgb="FF00B050"/>
      <name val="Times New Roman"/>
      <family val="1"/>
    </font>
    <font>
      <b/>
      <sz val="12"/>
      <color rgb="FF00B050"/>
      <name val="Times New Roman"/>
      <family val="1"/>
    </font>
    <font>
      <b/>
      <i/>
      <sz val="11"/>
      <color rgb="FF00B050"/>
      <name val="Times New Roman"/>
      <family val="1"/>
    </font>
    <font>
      <sz val="12"/>
      <color rgb="FF0070C0"/>
      <name val="Times New Roman"/>
      <family val="1"/>
    </font>
    <font>
      <b/>
      <sz val="12"/>
      <color rgb="FF0070C0"/>
      <name val="Times New Roman"/>
      <family val="1"/>
    </font>
    <font>
      <b/>
      <i/>
      <sz val="11"/>
      <color rgb="FF0070C0"/>
      <name val="Times New Roman"/>
      <family val="1"/>
    </font>
    <font>
      <sz val="12"/>
      <color rgb="FF7030A0"/>
      <name val="Times New Roman"/>
      <family val="1"/>
    </font>
    <font>
      <b/>
      <sz val="12"/>
      <color rgb="FF7030A0"/>
      <name val="Times New Roman"/>
      <family val="1"/>
    </font>
    <font>
      <b/>
      <i/>
      <sz val="11"/>
      <color rgb="FF7030A0"/>
      <name val="Times New Roman"/>
      <family val="1"/>
    </font>
    <font>
      <sz val="12"/>
      <color theme="9" tint="-0.499984740745262"/>
      <name val="Times New Roman"/>
      <family val="1"/>
    </font>
    <font>
      <b/>
      <sz val="12"/>
      <color theme="9" tint="-0.499984740745262"/>
      <name val="Times New Roman"/>
      <family val="1"/>
    </font>
    <font>
      <b/>
      <i/>
      <sz val="11"/>
      <color theme="9" tint="-0.499984740745262"/>
      <name val="Times New Roman"/>
      <family val="1"/>
    </font>
    <font>
      <sz val="12"/>
      <color rgb="FFFF9900"/>
      <name val="Times New Roman"/>
      <family val="1"/>
    </font>
    <font>
      <b/>
      <sz val="12"/>
      <color rgb="FFFF9900"/>
      <name val="Times New Roman"/>
      <family val="1"/>
    </font>
    <font>
      <b/>
      <i/>
      <sz val="11"/>
      <color rgb="FFFF9900"/>
      <name val="Times New Roman"/>
      <family val="1"/>
    </font>
    <font>
      <sz val="12"/>
      <color theme="3" tint="-0.249977111117893"/>
      <name val="Times New Roman"/>
      <family val="1"/>
    </font>
    <font>
      <b/>
      <sz val="12"/>
      <color theme="3" tint="-0.249977111117893"/>
      <name val="Times New Roman"/>
      <family val="1"/>
    </font>
    <font>
      <b/>
      <i/>
      <sz val="11"/>
      <color theme="3" tint="-0.249977111117893"/>
      <name val="Times New Roman"/>
      <family val="1"/>
    </font>
    <font>
      <sz val="12"/>
      <color theme="2" tint="-0.499984740745262"/>
      <name val="Times New Roman"/>
      <family val="1"/>
    </font>
    <font>
      <b/>
      <sz val="12"/>
      <color theme="2" tint="-0.499984740745262"/>
      <name val="Times New Roman"/>
      <family val="1"/>
    </font>
    <font>
      <b/>
      <i/>
      <sz val="11"/>
      <color theme="2" tint="-0.499984740745262"/>
      <name val="Times New Roman"/>
      <family val="1"/>
    </font>
    <font>
      <b/>
      <sz val="14"/>
      <name val="Times New Roman"/>
      <family val="1"/>
    </font>
    <font>
      <sz val="14"/>
      <name val="Times New Roman"/>
      <family val="1"/>
    </font>
    <font>
      <b/>
      <sz val="14"/>
      <color rgb="FFFF0000"/>
      <name val="Times New Roman"/>
      <family val="1"/>
    </font>
    <font>
      <b/>
      <sz val="12"/>
      <name val="Times New Roman"/>
      <family val="1"/>
    </font>
    <font>
      <sz val="14"/>
      <color rgb="FFFF0000"/>
      <name val="Times New Roman"/>
      <family val="1"/>
    </font>
    <font>
      <sz val="12"/>
      <color rgb="FF002060"/>
      <name val="Times New Roman"/>
      <family val="1"/>
    </font>
    <font>
      <b/>
      <sz val="10"/>
      <color rgb="FF002060"/>
      <name val="Times New Roman"/>
      <family val="1"/>
    </font>
    <font>
      <sz val="12"/>
      <color theme="4" tint="-0.249977111117893"/>
      <name val="Times New Roman"/>
      <family val="1"/>
    </font>
    <font>
      <b/>
      <sz val="10"/>
      <color theme="4" tint="-0.249977111117893"/>
      <name val="Times New Roman"/>
      <family val="1"/>
    </font>
    <font>
      <b/>
      <sz val="12"/>
      <color theme="4" tint="-0.249977111117893"/>
      <name val="Times New Roman"/>
      <family val="1"/>
    </font>
    <font>
      <b/>
      <sz val="10"/>
      <color rgb="FF00B050"/>
      <name val="Times New Roman"/>
      <family val="1"/>
    </font>
    <font>
      <sz val="14"/>
      <color indexed="8"/>
      <name val="Times New Roman"/>
      <family val="1"/>
    </font>
    <font>
      <b/>
      <sz val="12"/>
      <color rgb="FF002060"/>
      <name val="Times New Roman"/>
      <family val="1"/>
    </font>
    <font>
      <b/>
      <sz val="12"/>
      <color indexed="8"/>
      <name val="Times New Roman"/>
      <family val="1"/>
    </font>
    <font>
      <sz val="14"/>
      <color theme="1"/>
      <name val="Times New Roman"/>
      <family val="1"/>
    </font>
    <font>
      <sz val="14"/>
      <color rgb="FFC00000"/>
      <name val="Times New Roman"/>
      <family val="1"/>
    </font>
    <font>
      <b/>
      <sz val="16"/>
      <name val="Times New Roman"/>
      <family val="1"/>
    </font>
    <font>
      <b/>
      <sz val="14"/>
      <color theme="1"/>
      <name val="Times New Roman"/>
      <family val="1"/>
    </font>
    <font>
      <b/>
      <i/>
      <sz val="14"/>
      <name val="Times New Roman"/>
      <family val="1"/>
    </font>
    <font>
      <b/>
      <i/>
      <sz val="12"/>
      <color theme="1"/>
      <name val="Times New Roman"/>
      <family val="1"/>
    </font>
    <font>
      <b/>
      <i/>
      <sz val="14"/>
      <color rgb="FFFF0000"/>
      <name val="Times New Roman"/>
      <family val="1"/>
    </font>
    <font>
      <b/>
      <i/>
      <sz val="12"/>
      <color rgb="FFFF0000"/>
      <name val="Times New Roman"/>
      <family val="1"/>
    </font>
    <font>
      <b/>
      <i/>
      <sz val="14"/>
      <color theme="1"/>
      <name val="Times New Roman"/>
      <family val="1"/>
    </font>
    <font>
      <sz val="13"/>
      <color rgb="FFFF0000"/>
      <name val="Times New Roman"/>
      <family val="1"/>
    </font>
    <font>
      <i/>
      <sz val="14"/>
      <name val="Times New Roman"/>
      <family val="1"/>
    </font>
    <font>
      <u/>
      <sz val="11"/>
      <color theme="10"/>
      <name val="Calibri"/>
      <family val="2"/>
      <scheme val="minor"/>
    </font>
    <font>
      <sz val="13"/>
      <color theme="1"/>
      <name val="Times New Roman"/>
      <family val="1"/>
    </font>
    <font>
      <b/>
      <sz val="16"/>
      <color theme="1"/>
      <name val="Times New Roman"/>
      <family val="1"/>
    </font>
    <font>
      <sz val="11"/>
      <color rgb="FFFF0000"/>
      <name val="Calibri"/>
      <family val="2"/>
      <scheme val="minor"/>
    </font>
    <font>
      <u/>
      <sz val="11"/>
      <color theme="1"/>
      <name val="Calibri"/>
      <family val="2"/>
      <scheme val="minor"/>
    </font>
    <font>
      <i/>
      <sz val="14"/>
      <color theme="1"/>
      <name val="Times New Roman"/>
      <family val="1"/>
    </font>
    <font>
      <sz val="9"/>
      <color theme="1"/>
      <name val="Times New Roman"/>
      <family val="1"/>
    </font>
    <font>
      <sz val="10"/>
      <color theme="1"/>
      <name val="Times New Roman"/>
      <family val="1"/>
    </font>
    <font>
      <i/>
      <sz val="12"/>
      <color theme="1"/>
      <name val="Times New Roman"/>
      <family val="1"/>
    </font>
    <font>
      <b/>
      <i/>
      <sz val="11"/>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CC66"/>
        <bgColor indexed="64"/>
      </patternFill>
    </fill>
    <fill>
      <patternFill patternType="solid">
        <fgColor rgb="FF00FF00"/>
        <bgColor indexed="64"/>
      </patternFill>
    </fill>
    <fill>
      <patternFill patternType="solid">
        <fgColor theme="9" tint="-0.249977111117893"/>
        <bgColor indexed="64"/>
      </patternFill>
    </fill>
    <fill>
      <patternFill patternType="solid">
        <fgColor rgb="FF99FF66"/>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75" fillId="0" borderId="0" applyNumberFormat="0" applyFill="0" applyBorder="0" applyAlignment="0" applyProtection="0"/>
  </cellStyleXfs>
  <cellXfs count="607">
    <xf numFmtId="0" fontId="0" fillId="0" borderId="0" xfId="0"/>
    <xf numFmtId="0" fontId="12" fillId="0" borderId="3" xfId="0" applyNumberFormat="1" applyFont="1" applyFill="1" applyBorder="1" applyAlignment="1">
      <alignment horizontal="center" vertical="center" wrapText="1"/>
    </xf>
    <xf numFmtId="0" fontId="15" fillId="0" borderId="0" xfId="0" applyNumberFormat="1" applyFont="1" applyFill="1" applyAlignment="1">
      <alignment horizontal="center" vertical="center" wrapText="1"/>
    </xf>
    <xf numFmtId="0" fontId="15" fillId="0" borderId="3" xfId="0" applyNumberFormat="1" applyFont="1" applyFill="1" applyBorder="1" applyAlignment="1">
      <alignment horizontal="center" vertical="center" wrapText="1"/>
    </xf>
    <xf numFmtId="0" fontId="22" fillId="0" borderId="0" xfId="0" applyNumberFormat="1" applyFont="1" applyFill="1" applyAlignment="1">
      <alignment horizontal="center" vertical="center" textRotation="90" wrapText="1"/>
    </xf>
    <xf numFmtId="0" fontId="15" fillId="0" borderId="0" xfId="0" applyNumberFormat="1" applyFont="1" applyFill="1" applyAlignment="1">
      <alignment horizontal="left" vertical="center" wrapText="1"/>
    </xf>
    <xf numFmtId="0" fontId="29" fillId="0" borderId="3" xfId="0" applyNumberFormat="1" applyFont="1" applyFill="1" applyBorder="1" applyAlignment="1">
      <alignment horizontal="center" vertical="center" wrapText="1"/>
    </xf>
    <xf numFmtId="0" fontId="32" fillId="0" borderId="3" xfId="0" applyNumberFormat="1" applyFont="1" applyFill="1" applyBorder="1" applyAlignment="1">
      <alignment horizontal="center" vertical="center" wrapText="1"/>
    </xf>
    <xf numFmtId="0" fontId="35" fillId="0" borderId="3" xfId="0" applyNumberFormat="1" applyFont="1" applyFill="1" applyBorder="1" applyAlignment="1">
      <alignment horizontal="center" vertical="center" wrapText="1"/>
    </xf>
    <xf numFmtId="0" fontId="38" fillId="0" borderId="3"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41" fillId="0" borderId="3" xfId="0" applyNumberFormat="1" applyFont="1" applyFill="1" applyBorder="1" applyAlignment="1">
      <alignment horizontal="center" vertical="center" wrapText="1"/>
    </xf>
    <xf numFmtId="0" fontId="44" fillId="0" borderId="3"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47" fillId="0" borderId="3" xfId="0" applyNumberFormat="1" applyFont="1" applyFill="1" applyBorder="1" applyAlignment="1">
      <alignment horizontal="center" vertical="center" wrapText="1"/>
    </xf>
    <xf numFmtId="0" fontId="51" fillId="0" borderId="3" xfId="0" applyNumberFormat="1" applyFont="1" applyFill="1" applyBorder="1" applyAlignment="1">
      <alignment vertical="center" wrapText="1"/>
    </xf>
    <xf numFmtId="9" fontId="51"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left" vertical="center" wrapText="1"/>
    </xf>
    <xf numFmtId="0" fontId="50"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left" vertical="top" wrapText="1"/>
    </xf>
    <xf numFmtId="0" fontId="10" fillId="0" borderId="0" xfId="0" applyNumberFormat="1" applyFont="1" applyFill="1" applyAlignment="1">
      <alignment horizontal="center" vertical="center" wrapText="1"/>
    </xf>
    <xf numFmtId="49" fontId="51" fillId="0" borderId="3" xfId="0" applyNumberFormat="1" applyFont="1" applyFill="1" applyBorder="1" applyAlignment="1" applyProtection="1">
      <alignment vertical="center" wrapText="1"/>
      <protection locked="0"/>
    </xf>
    <xf numFmtId="0" fontId="51" fillId="0" borderId="3" xfId="0" applyNumberFormat="1" applyFont="1" applyFill="1" applyBorder="1" applyAlignment="1" applyProtection="1">
      <alignment vertical="center" wrapText="1"/>
      <protection locked="0"/>
    </xf>
    <xf numFmtId="49" fontId="51" fillId="0" borderId="3" xfId="0" applyNumberFormat="1" applyFont="1" applyFill="1" applyBorder="1" applyAlignment="1">
      <alignment horizontal="left" vertical="top" wrapText="1"/>
    </xf>
    <xf numFmtId="0" fontId="51" fillId="0" borderId="3" xfId="0"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0" fontId="33" fillId="0" borderId="3" xfId="0" applyNumberFormat="1" applyFont="1" applyFill="1" applyBorder="1" applyAlignment="1">
      <alignment horizontal="center" vertical="center" wrapText="1"/>
    </xf>
    <xf numFmtId="0" fontId="36" fillId="0" borderId="3" xfId="0" applyNumberFormat="1" applyFont="1" applyFill="1" applyBorder="1" applyAlignment="1">
      <alignment horizontal="center" vertical="center" wrapText="1"/>
    </xf>
    <xf numFmtId="0" fontId="39" fillId="0"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42" fillId="0" borderId="3" xfId="0" applyNumberFormat="1" applyFont="1" applyFill="1" applyBorder="1" applyAlignment="1">
      <alignment horizontal="center" vertical="center" wrapText="1"/>
    </xf>
    <xf numFmtId="0" fontId="45" fillId="0" borderId="3" xfId="0" applyNumberFormat="1" applyFont="1" applyFill="1" applyBorder="1" applyAlignment="1">
      <alignment horizontal="center" vertical="center" wrapText="1"/>
    </xf>
    <xf numFmtId="0" fontId="27" fillId="0" borderId="3" xfId="0" applyNumberFormat="1" applyFont="1" applyFill="1" applyBorder="1" applyAlignment="1">
      <alignment horizontal="center" vertical="center" wrapText="1"/>
    </xf>
    <xf numFmtId="0" fontId="48" fillId="0" borderId="3" xfId="0" applyNumberFormat="1" applyFont="1" applyFill="1" applyBorder="1" applyAlignment="1">
      <alignment horizontal="center" vertical="center" wrapText="1"/>
    </xf>
    <xf numFmtId="0" fontId="14" fillId="0" borderId="6" xfId="0" applyNumberFormat="1" applyFont="1" applyFill="1" applyBorder="1" applyAlignment="1">
      <alignment vertical="center" wrapText="1"/>
    </xf>
    <xf numFmtId="0" fontId="20" fillId="0"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29" fillId="0" borderId="0" xfId="0" applyNumberFormat="1" applyFont="1" applyFill="1" applyAlignment="1">
      <alignment horizontal="center" vertical="center" wrapText="1"/>
    </xf>
    <xf numFmtId="0" fontId="32" fillId="0" borderId="0" xfId="0" applyNumberFormat="1" applyFont="1" applyFill="1" applyAlignment="1">
      <alignment horizontal="center" vertical="center" wrapText="1"/>
    </xf>
    <xf numFmtId="0" fontId="35" fillId="0" borderId="0" xfId="0" applyNumberFormat="1" applyFont="1" applyFill="1" applyAlignment="1">
      <alignment horizontal="center" vertical="center" wrapText="1"/>
    </xf>
    <xf numFmtId="0" fontId="38" fillId="0" borderId="0" xfId="0" applyNumberFormat="1" applyFont="1" applyFill="1" applyAlignment="1">
      <alignment horizontal="center" vertical="center" wrapText="1"/>
    </xf>
    <xf numFmtId="0" fontId="23" fillId="0" borderId="0" xfId="0" applyNumberFormat="1" applyFont="1" applyFill="1" applyAlignment="1">
      <alignment horizontal="center" vertical="center" wrapText="1"/>
    </xf>
    <xf numFmtId="0" fontId="41" fillId="0" borderId="0" xfId="0" applyNumberFormat="1" applyFont="1" applyFill="1" applyAlignment="1">
      <alignment horizontal="center" vertical="center" wrapText="1"/>
    </xf>
    <xf numFmtId="0" fontId="44" fillId="0" borderId="0" xfId="0" applyNumberFormat="1" applyFont="1" applyFill="1" applyAlignment="1">
      <alignment horizontal="center" vertical="center" wrapText="1"/>
    </xf>
    <xf numFmtId="0" fontId="26" fillId="0" borderId="0" xfId="0" applyNumberFormat="1" applyFont="1" applyFill="1" applyAlignment="1">
      <alignment horizontal="center" vertical="center" wrapText="1"/>
    </xf>
    <xf numFmtId="0" fontId="47" fillId="0" borderId="0" xfId="0" applyNumberFormat="1" applyFont="1" applyFill="1" applyAlignment="1">
      <alignment horizontal="center" vertical="center" wrapText="1"/>
    </xf>
    <xf numFmtId="0" fontId="16"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3" borderId="0" xfId="0" applyNumberFormat="1" applyFont="1" applyFill="1" applyAlignment="1">
      <alignment horizontal="center" vertical="center" wrapText="1"/>
    </xf>
    <xf numFmtId="0" fontId="53" fillId="3" borderId="3"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51" fillId="3" borderId="3" xfId="0" applyNumberFormat="1" applyFont="1" applyFill="1" applyBorder="1" applyAlignment="1">
      <alignment horizontal="center" vertical="center" wrapText="1"/>
    </xf>
    <xf numFmtId="9" fontId="51" fillId="3" borderId="3" xfId="0" applyNumberFormat="1" applyFont="1" applyFill="1" applyBorder="1" applyAlignment="1">
      <alignment horizontal="center" vertical="center" wrapText="1"/>
    </xf>
    <xf numFmtId="49" fontId="51" fillId="4" borderId="3" xfId="0" applyNumberFormat="1" applyFont="1" applyFill="1" applyBorder="1" applyAlignment="1">
      <alignment horizontal="center" vertical="center" wrapText="1"/>
    </xf>
    <xf numFmtId="49" fontId="51" fillId="5" borderId="3" xfId="0" applyNumberFormat="1" applyFont="1" applyFill="1" applyBorder="1" applyAlignment="1">
      <alignment horizontal="center" vertical="center" wrapText="1"/>
    </xf>
    <xf numFmtId="49" fontId="51" fillId="6" borderId="3" xfId="0" applyNumberFormat="1" applyFont="1" applyFill="1" applyBorder="1" applyAlignment="1">
      <alignment horizontal="center" vertical="center" wrapText="1"/>
    </xf>
    <xf numFmtId="49" fontId="51" fillId="7" borderId="3" xfId="0" applyNumberFormat="1" applyFont="1" applyFill="1" applyBorder="1" applyAlignment="1">
      <alignment horizontal="center" vertical="center" wrapText="1"/>
    </xf>
    <xf numFmtId="49" fontId="51" fillId="8" borderId="3" xfId="0" applyNumberFormat="1" applyFont="1" applyFill="1" applyBorder="1" applyAlignment="1">
      <alignment horizontal="center" vertical="center" wrapText="1"/>
    </xf>
    <xf numFmtId="0" fontId="51" fillId="8" borderId="3"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textRotation="90" wrapText="1"/>
    </xf>
    <xf numFmtId="0" fontId="15" fillId="0" borderId="0" xfId="0" applyNumberFormat="1" applyFont="1" applyFill="1" applyBorder="1" applyAlignment="1">
      <alignment horizontal="left" vertical="center" wrapText="1"/>
    </xf>
    <xf numFmtId="0" fontId="14" fillId="0" borderId="3" xfId="0" applyNumberFormat="1" applyFont="1" applyFill="1" applyBorder="1" applyAlignment="1">
      <alignment vertical="center" wrapText="1"/>
    </xf>
    <xf numFmtId="0" fontId="54" fillId="0" borderId="3" xfId="0" applyNumberFormat="1" applyFont="1" applyFill="1" applyBorder="1" applyAlignment="1">
      <alignment horizontal="center" vertical="center" wrapText="1"/>
    </xf>
    <xf numFmtId="0" fontId="55" fillId="0" borderId="3" xfId="0" applyNumberFormat="1" applyFont="1" applyFill="1" applyBorder="1" applyAlignment="1">
      <alignment horizontal="center" vertical="center" wrapText="1"/>
    </xf>
    <xf numFmtId="0" fontId="57" fillId="0" borderId="3" xfId="0" applyNumberFormat="1" applyFont="1" applyFill="1" applyBorder="1" applyAlignment="1">
      <alignment horizontal="center" vertical="center" wrapText="1"/>
    </xf>
    <xf numFmtId="0" fontId="59" fillId="0" borderId="3" xfId="0" applyNumberFormat="1" applyFont="1" applyFill="1" applyBorder="1" applyAlignment="1">
      <alignment horizontal="center" vertical="center" wrapText="1"/>
    </xf>
    <xf numFmtId="0" fontId="60" fillId="0" borderId="0" xfId="0" applyNumberFormat="1" applyFont="1" applyFill="1" applyAlignment="1">
      <alignment horizontal="center" vertical="center" textRotation="90" wrapText="1"/>
    </xf>
    <xf numFmtId="0" fontId="62" fillId="0" borderId="0" xfId="0" applyNumberFormat="1" applyFont="1" applyFill="1" applyAlignment="1">
      <alignment horizontal="center" vertical="center" wrapText="1"/>
    </xf>
    <xf numFmtId="0" fontId="62" fillId="0" borderId="3" xfId="0" applyNumberFormat="1" applyFont="1" applyFill="1" applyBorder="1" applyAlignment="1">
      <alignment horizontal="center" vertical="center" wrapText="1"/>
    </xf>
    <xf numFmtId="0" fontId="30" fillId="0" borderId="0" xfId="0" applyNumberFormat="1" applyFont="1" applyFill="1" applyAlignment="1">
      <alignment horizontal="center" vertical="center" wrapText="1"/>
    </xf>
    <xf numFmtId="0" fontId="59" fillId="0" borderId="0" xfId="0" applyNumberFormat="1" applyFont="1" applyFill="1" applyAlignment="1">
      <alignment horizontal="center" vertical="center" wrapText="1"/>
    </xf>
    <xf numFmtId="0" fontId="65" fillId="0" borderId="3" xfId="0" applyNumberFormat="1" applyFont="1" applyFill="1" applyBorder="1" applyAlignment="1">
      <alignment horizontal="center" vertical="center" wrapText="1"/>
    </xf>
    <xf numFmtId="49" fontId="65" fillId="0"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64" fillId="0" borderId="3" xfId="0" applyNumberFormat="1" applyFont="1" applyFill="1" applyBorder="1" applyAlignment="1">
      <alignment horizontal="center" vertical="center" wrapText="1"/>
    </xf>
    <xf numFmtId="49" fontId="51" fillId="0" borderId="3" xfId="0" applyNumberFormat="1" applyFont="1" applyFill="1" applyBorder="1" applyAlignment="1">
      <alignment vertical="center" wrapText="1"/>
    </xf>
    <xf numFmtId="0" fontId="50" fillId="0" borderId="3" xfId="0" applyNumberFormat="1" applyFont="1" applyFill="1" applyBorder="1" applyAlignment="1">
      <alignment vertical="center" textRotation="90" wrapText="1"/>
    </xf>
    <xf numFmtId="49" fontId="51" fillId="0" borderId="3" xfId="0" applyNumberFormat="1" applyFont="1" applyFill="1" applyBorder="1" applyAlignment="1">
      <alignment horizontal="center" vertical="top" wrapText="1"/>
    </xf>
    <xf numFmtId="49" fontId="18" fillId="3" borderId="3" xfId="0" applyNumberFormat="1" applyFont="1" applyFill="1" applyBorder="1" applyAlignment="1">
      <alignment horizontal="center" vertical="center" wrapText="1"/>
    </xf>
    <xf numFmtId="49" fontId="13" fillId="0" borderId="3" xfId="0" applyNumberFormat="1" applyFont="1" applyFill="1" applyBorder="1" applyAlignment="1" applyProtection="1">
      <alignment vertical="center" wrapText="1"/>
      <protection locked="0"/>
    </xf>
    <xf numFmtId="0" fontId="15" fillId="0" borderId="4" xfId="0" applyNumberFormat="1" applyFont="1" applyFill="1" applyBorder="1" applyAlignment="1">
      <alignment horizontal="center" vertical="center" wrapText="1"/>
    </xf>
    <xf numFmtId="0" fontId="22" fillId="0" borderId="4" xfId="0" applyNumberFormat="1" applyFont="1" applyFill="1" applyBorder="1" applyAlignment="1">
      <alignment horizontal="center" vertical="center" textRotation="90" wrapText="1"/>
    </xf>
    <xf numFmtId="49" fontId="10" fillId="0" borderId="12" xfId="0" applyNumberFormat="1" applyFont="1" applyFill="1" applyBorder="1" applyAlignment="1">
      <alignment horizontal="left" vertical="center" wrapText="1"/>
    </xf>
    <xf numFmtId="49" fontId="19" fillId="0" borderId="4" xfId="0" applyNumberFormat="1"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0" fontId="15" fillId="0" borderId="13" xfId="0" applyNumberFormat="1"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35" fillId="0" borderId="4" xfId="0" applyNumberFormat="1"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41" fillId="0" borderId="4" xfId="0" applyNumberFormat="1" applyFont="1" applyFill="1" applyBorder="1" applyAlignment="1">
      <alignment horizontal="center" vertical="center" wrapText="1"/>
    </xf>
    <xf numFmtId="0" fontId="44" fillId="0" borderId="4"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0" fontId="47" fillId="0" borderId="4" xfId="0" applyNumberFormat="1" applyFont="1" applyFill="1" applyBorder="1" applyAlignment="1">
      <alignment horizontal="center" vertical="center" wrapText="1"/>
    </xf>
    <xf numFmtId="0" fontId="61" fillId="0" borderId="3" xfId="0" applyNumberFormat="1" applyFont="1" applyFill="1" applyBorder="1" applyAlignment="1">
      <alignment horizontal="center" vertical="center" wrapText="1"/>
    </xf>
    <xf numFmtId="49" fontId="64" fillId="0" borderId="3" xfId="0" applyNumberFormat="1" applyFont="1" applyFill="1" applyBorder="1" applyAlignment="1">
      <alignment horizontal="left" vertical="center" wrapText="1"/>
    </xf>
    <xf numFmtId="49" fontId="51" fillId="0" borderId="3" xfId="0" applyNumberFormat="1" applyFont="1" applyFill="1" applyBorder="1" applyAlignment="1">
      <alignment horizontal="left" vertical="center" wrapText="1"/>
    </xf>
    <xf numFmtId="49" fontId="54" fillId="0" borderId="3" xfId="0" applyNumberFormat="1" applyFont="1" applyFill="1" applyBorder="1" applyAlignment="1">
      <alignment horizontal="center" vertical="center" wrapText="1"/>
    </xf>
    <xf numFmtId="0" fontId="51" fillId="0" borderId="3" xfId="0" applyFont="1" applyFill="1" applyBorder="1" applyAlignment="1">
      <alignment horizontal="center" vertical="center"/>
    </xf>
    <xf numFmtId="0" fontId="51" fillId="0" borderId="3" xfId="0" applyFont="1" applyFill="1" applyBorder="1" applyAlignment="1">
      <alignment vertical="center" wrapText="1"/>
    </xf>
    <xf numFmtId="0" fontId="51" fillId="3" borderId="6" xfId="0" applyNumberFormat="1" applyFont="1" applyFill="1" applyBorder="1" applyAlignment="1">
      <alignment horizontal="center" vertical="center" wrapText="1"/>
    </xf>
    <xf numFmtId="49" fontId="50" fillId="3" borderId="6" xfId="0" applyNumberFormat="1" applyFont="1" applyFill="1" applyBorder="1" applyAlignment="1">
      <alignment vertical="center" wrapText="1"/>
    </xf>
    <xf numFmtId="49" fontId="51" fillId="0" borderId="6" xfId="0" applyNumberFormat="1" applyFont="1" applyFill="1" applyBorder="1" applyAlignment="1">
      <alignment horizontal="left" vertical="center" wrapText="1"/>
    </xf>
    <xf numFmtId="49" fontId="51" fillId="0" borderId="6" xfId="0" applyNumberFormat="1" applyFont="1" applyFill="1" applyBorder="1" applyAlignment="1">
      <alignment horizontal="center" vertical="top" wrapText="1"/>
    </xf>
    <xf numFmtId="0" fontId="51" fillId="0" borderId="6" xfId="0" applyNumberFormat="1" applyFont="1" applyFill="1" applyBorder="1" applyAlignment="1">
      <alignment horizontal="left" vertical="center" wrapText="1"/>
    </xf>
    <xf numFmtId="0" fontId="51" fillId="0" borderId="6" xfId="0" applyNumberFormat="1" applyFont="1" applyFill="1" applyBorder="1" applyAlignment="1">
      <alignment horizontal="center" vertical="center" wrapText="1"/>
    </xf>
    <xf numFmtId="49" fontId="51" fillId="0" borderId="6" xfId="0" applyNumberFormat="1" applyFont="1" applyFill="1" applyBorder="1" applyAlignment="1" applyProtection="1">
      <alignment vertical="center" wrapText="1"/>
      <protection locked="0"/>
    </xf>
    <xf numFmtId="0" fontId="51" fillId="0" borderId="6" xfId="0" applyNumberFormat="1" applyFont="1" applyFill="1" applyBorder="1" applyAlignment="1">
      <alignment vertical="center" wrapText="1"/>
    </xf>
    <xf numFmtId="49" fontId="50" fillId="3" borderId="7" xfId="0" applyNumberFormat="1" applyFont="1" applyFill="1" applyBorder="1" applyAlignment="1">
      <alignment horizontal="center" vertical="center" wrapText="1"/>
    </xf>
    <xf numFmtId="49" fontId="51" fillId="0" borderId="7" xfId="0" applyNumberFormat="1" applyFont="1" applyFill="1" applyBorder="1" applyAlignment="1">
      <alignment vertical="center" wrapText="1"/>
    </xf>
    <xf numFmtId="49" fontId="51" fillId="0" borderId="7" xfId="0" applyNumberFormat="1" applyFont="1" applyFill="1" applyBorder="1" applyAlignment="1">
      <alignment horizontal="left" vertical="center" wrapText="1"/>
    </xf>
    <xf numFmtId="49" fontId="51" fillId="0" borderId="7" xfId="0" applyNumberFormat="1" applyFont="1" applyFill="1" applyBorder="1" applyAlignment="1">
      <alignment horizontal="center" vertical="center" wrapText="1"/>
    </xf>
    <xf numFmtId="0" fontId="51" fillId="0" borderId="7" xfId="0" applyNumberFormat="1" applyFont="1" applyFill="1" applyBorder="1" applyAlignment="1">
      <alignment horizontal="left" vertical="top" wrapText="1"/>
    </xf>
    <xf numFmtId="0" fontId="51" fillId="0" borderId="7" xfId="0" applyNumberFormat="1" applyFont="1" applyFill="1" applyBorder="1" applyAlignment="1">
      <alignment vertical="center" wrapText="1"/>
    </xf>
    <xf numFmtId="0" fontId="51" fillId="0" borderId="7" xfId="0" applyNumberFormat="1" applyFont="1" applyFill="1" applyBorder="1" applyAlignment="1">
      <alignment horizontal="left" vertical="center" wrapText="1"/>
    </xf>
    <xf numFmtId="49" fontId="51" fillId="0" borderId="7" xfId="0" applyNumberFormat="1" applyFont="1" applyFill="1" applyBorder="1" applyAlignment="1">
      <alignment horizontal="center" vertical="top" wrapText="1"/>
    </xf>
    <xf numFmtId="0" fontId="51" fillId="0" borderId="7" xfId="0" applyNumberFormat="1" applyFont="1" applyFill="1" applyBorder="1" applyAlignment="1" applyProtection="1">
      <alignment vertical="center" wrapText="1"/>
      <protection locked="0"/>
    </xf>
    <xf numFmtId="49" fontId="51" fillId="0" borderId="7" xfId="0" applyNumberFormat="1" applyFont="1" applyFill="1" applyBorder="1" applyAlignment="1">
      <alignment horizontal="left" vertical="top" wrapText="1"/>
    </xf>
    <xf numFmtId="0" fontId="51" fillId="0" borderId="7" xfId="0" applyNumberFormat="1" applyFont="1" applyFill="1" applyBorder="1" applyAlignment="1">
      <alignment horizontal="center" vertical="top" wrapText="1"/>
    </xf>
    <xf numFmtId="0" fontId="61" fillId="0" borderId="0" xfId="0" applyNumberFormat="1" applyFont="1" applyFill="1" applyAlignment="1">
      <alignment horizontal="center" vertical="center" wrapText="1"/>
    </xf>
    <xf numFmtId="49" fontId="64" fillId="0" borderId="6" xfId="0" applyNumberFormat="1" applyFont="1" applyFill="1" applyBorder="1" applyAlignment="1">
      <alignment horizontal="left" vertical="center" wrapText="1"/>
    </xf>
    <xf numFmtId="49" fontId="64" fillId="0" borderId="7" xfId="0" applyNumberFormat="1" applyFont="1" applyFill="1" applyBorder="1" applyAlignment="1">
      <alignment horizontal="left" vertical="center" wrapText="1"/>
    </xf>
    <xf numFmtId="49" fontId="64" fillId="0" borderId="3" xfId="0" applyNumberFormat="1" applyFont="1" applyFill="1" applyBorder="1" applyAlignment="1">
      <alignment vertical="center" wrapText="1"/>
    </xf>
    <xf numFmtId="0" fontId="64" fillId="0" borderId="7" xfId="0" applyNumberFormat="1" applyFont="1" applyFill="1" applyBorder="1" applyAlignment="1">
      <alignment horizontal="center" vertical="center" wrapText="1"/>
    </xf>
    <xf numFmtId="49" fontId="51" fillId="0" borderId="3" xfId="0" applyNumberFormat="1" applyFont="1" applyFill="1" applyBorder="1" applyAlignment="1">
      <alignment vertical="top" wrapText="1"/>
    </xf>
    <xf numFmtId="49" fontId="51" fillId="0" borderId="5" xfId="0" applyNumberFormat="1" applyFont="1" applyFill="1" applyBorder="1" applyAlignment="1">
      <alignment horizontal="center" vertical="top" wrapText="1"/>
    </xf>
    <xf numFmtId="0" fontId="51" fillId="0" borderId="0" xfId="0" applyNumberFormat="1" applyFont="1" applyFill="1" applyAlignment="1">
      <alignment horizontal="center" vertical="center" wrapText="1"/>
    </xf>
    <xf numFmtId="0" fontId="50" fillId="0" borderId="5" xfId="0" applyNumberFormat="1" applyFont="1" applyFill="1" applyBorder="1" applyAlignment="1">
      <alignment vertical="center" textRotation="90" wrapText="1"/>
    </xf>
    <xf numFmtId="49" fontId="51" fillId="0" borderId="5"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0" fontId="12" fillId="3" borderId="3" xfId="0" applyNumberFormat="1" applyFont="1" applyFill="1" applyBorder="1" applyAlignment="1">
      <alignment horizontal="center" vertical="center" wrapText="1"/>
    </xf>
    <xf numFmtId="0" fontId="51" fillId="0" borderId="7" xfId="0" applyNumberFormat="1" applyFont="1" applyFill="1" applyBorder="1" applyAlignment="1">
      <alignment horizontal="center" vertical="center" wrapText="1"/>
    </xf>
    <xf numFmtId="49" fontId="51" fillId="0" borderId="6" xfId="0" applyNumberFormat="1" applyFont="1" applyFill="1" applyBorder="1" applyAlignment="1">
      <alignment vertical="center" wrapText="1"/>
    </xf>
    <xf numFmtId="49" fontId="50"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8" fillId="2" borderId="3" xfId="0" applyNumberFormat="1" applyFont="1" applyFill="1" applyBorder="1" applyAlignment="1" applyProtection="1">
      <alignment horizontal="center" vertical="center" wrapText="1"/>
    </xf>
    <xf numFmtId="0" fontId="0" fillId="0" borderId="3" xfId="0" applyBorder="1"/>
    <xf numFmtId="0" fontId="13"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0" fontId="35" fillId="0" borderId="0" xfId="0" applyNumberFormat="1" applyFont="1" applyFill="1" applyBorder="1" applyAlignment="1">
      <alignment horizontal="center" vertical="center" wrapText="1"/>
    </xf>
    <xf numFmtId="0" fontId="38" fillId="0" borderId="0" xfId="0" applyNumberFormat="1"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41" fillId="0" borderId="0" xfId="0" applyNumberFormat="1" applyFont="1" applyFill="1" applyBorder="1" applyAlignment="1">
      <alignment horizontal="center" vertical="center" wrapText="1"/>
    </xf>
    <xf numFmtId="0" fontId="44" fillId="0" borderId="0"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47" fillId="0" borderId="0" xfId="0" applyNumberFormat="1" applyFont="1" applyFill="1" applyBorder="1" applyAlignment="1">
      <alignment horizontal="center" vertical="center" wrapText="1"/>
    </xf>
    <xf numFmtId="0" fontId="0" fillId="0" borderId="0" xfId="0" applyBorder="1"/>
    <xf numFmtId="0" fontId="30" fillId="0" borderId="0" xfId="0" applyNumberFormat="1" applyFont="1" applyFill="1" applyBorder="1" applyAlignment="1">
      <alignment horizontal="left" vertical="center" wrapText="1"/>
    </xf>
    <xf numFmtId="0" fontId="62" fillId="0" borderId="0" xfId="0" applyNumberFormat="1" applyFont="1" applyFill="1" applyBorder="1" applyAlignment="1">
      <alignment horizontal="center" vertical="center" wrapText="1"/>
    </xf>
    <xf numFmtId="0" fontId="56" fillId="0" borderId="0" xfId="0" applyNumberFormat="1" applyFont="1" applyFill="1" applyBorder="1" applyAlignment="1">
      <alignment horizontal="center" vertical="center" textRotation="90" wrapText="1"/>
    </xf>
    <xf numFmtId="0" fontId="62" fillId="0" borderId="0" xfId="0" applyNumberFormat="1" applyFont="1" applyFill="1" applyBorder="1" applyAlignment="1">
      <alignment horizontal="left" vertical="center" wrapText="1"/>
    </xf>
    <xf numFmtId="0" fontId="13" fillId="2" borderId="0" xfId="6" applyFont="1" applyFill="1" applyBorder="1" applyAlignment="1">
      <alignment vertical="center"/>
    </xf>
    <xf numFmtId="0" fontId="15"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47" fillId="2" borderId="0" xfId="0" applyNumberFormat="1" applyFont="1" applyFill="1" applyBorder="1" applyAlignment="1">
      <alignment horizontal="center" vertical="center" wrapText="1"/>
    </xf>
    <xf numFmtId="0" fontId="13" fillId="2" borderId="0" xfId="6" applyFont="1" applyFill="1" applyBorder="1" applyAlignment="1">
      <alignment horizontal="left" vertical="center"/>
    </xf>
    <xf numFmtId="0" fontId="18" fillId="2" borderId="0" xfId="6" applyFont="1" applyFill="1" applyBorder="1" applyAlignment="1">
      <alignment vertical="center"/>
    </xf>
    <xf numFmtId="0" fontId="18" fillId="2" borderId="0" xfId="6" applyFont="1" applyFill="1" applyBorder="1" applyAlignment="1">
      <alignment vertical="center" wrapText="1"/>
    </xf>
    <xf numFmtId="0" fontId="16" fillId="2" borderId="0" xfId="0" applyNumberFormat="1" applyFont="1" applyFill="1" applyBorder="1" applyAlignment="1">
      <alignment horizontal="center" vertical="center" wrapText="1"/>
    </xf>
    <xf numFmtId="0" fontId="18" fillId="2" borderId="0" xfId="6" applyFont="1" applyFill="1" applyBorder="1" applyAlignment="1">
      <alignment horizontal="left" vertical="center"/>
    </xf>
    <xf numFmtId="0" fontId="22" fillId="2" borderId="0" xfId="0" applyNumberFormat="1" applyFont="1" applyFill="1" applyBorder="1" applyAlignment="1">
      <alignment horizontal="center" vertical="center" textRotation="90" wrapText="1"/>
    </xf>
    <xf numFmtId="49" fontId="50" fillId="0" borderId="15" xfId="0" applyNumberFormat="1" applyFont="1" applyFill="1" applyBorder="1" applyAlignment="1">
      <alignment vertical="center" wrapText="1"/>
    </xf>
    <xf numFmtId="49" fontId="50" fillId="0" borderId="9" xfId="0" applyNumberFormat="1" applyFont="1" applyFill="1" applyBorder="1" applyAlignment="1">
      <alignment vertical="center" wrapText="1"/>
    </xf>
    <xf numFmtId="49" fontId="50" fillId="0" borderId="14" xfId="0" applyNumberFormat="1" applyFont="1" applyFill="1" applyBorder="1" applyAlignment="1">
      <alignment vertical="center" wrapText="1"/>
    </xf>
    <xf numFmtId="49" fontId="50" fillId="0" borderId="13" xfId="0" applyNumberFormat="1" applyFont="1" applyFill="1" applyBorder="1" applyAlignment="1">
      <alignment vertical="center" wrapText="1"/>
    </xf>
    <xf numFmtId="0" fontId="51" fillId="0" borderId="3" xfId="0" applyNumberFormat="1" applyFont="1" applyFill="1" applyBorder="1" applyAlignment="1">
      <alignment horizontal="center" vertical="center" wrapText="1"/>
    </xf>
    <xf numFmtId="0" fontId="51" fillId="0" borderId="7"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65" fillId="0" borderId="6"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30" fillId="0" borderId="6" xfId="0" applyNumberFormat="1" applyFont="1" applyFill="1" applyBorder="1" applyAlignment="1">
      <alignment horizontal="center" vertical="center" wrapText="1"/>
    </xf>
    <xf numFmtId="0" fontId="62" fillId="0" borderId="6" xfId="0" applyNumberFormat="1" applyFont="1" applyFill="1" applyBorder="1" applyAlignment="1">
      <alignment horizontal="center" vertical="center" wrapText="1"/>
    </xf>
    <xf numFmtId="0" fontId="59" fillId="0" borderId="6"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49" fontId="50" fillId="3" borderId="4" xfId="0" applyNumberFormat="1" applyFont="1" applyFill="1" applyBorder="1" applyAlignment="1">
      <alignment horizontal="center" vertical="center" wrapText="1"/>
    </xf>
    <xf numFmtId="0" fontId="51" fillId="0" borderId="4" xfId="0" applyNumberFormat="1" applyFont="1" applyFill="1" applyBorder="1" applyAlignment="1">
      <alignment horizontal="center" vertical="center" wrapText="1"/>
    </xf>
    <xf numFmtId="49" fontId="50" fillId="0" borderId="3" xfId="0" applyNumberFormat="1" applyFont="1" applyFill="1" applyBorder="1" applyAlignment="1">
      <alignment vertical="center" wrapText="1"/>
    </xf>
    <xf numFmtId="49" fontId="51"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51" fillId="0" borderId="7"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51" fillId="0" borderId="7"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top" wrapText="1"/>
    </xf>
    <xf numFmtId="49" fontId="68" fillId="0" borderId="3" xfId="0" applyNumberFormat="1" applyFont="1" applyFill="1" applyBorder="1" applyAlignment="1">
      <alignment horizontal="left" vertical="center" wrapText="1"/>
    </xf>
    <xf numFmtId="49" fontId="68" fillId="0" borderId="3" xfId="0" applyNumberFormat="1" applyFont="1" applyFill="1" applyBorder="1" applyAlignment="1">
      <alignment horizontal="center" vertical="center" wrapText="1"/>
    </xf>
    <xf numFmtId="49" fontId="68" fillId="0" borderId="6" xfId="0" applyNumberFormat="1" applyFont="1" applyFill="1" applyBorder="1" applyAlignment="1">
      <alignment horizontal="left" vertical="center" wrapText="1"/>
    </xf>
    <xf numFmtId="0" fontId="68" fillId="0" borderId="7" xfId="0" applyNumberFormat="1" applyFont="1" applyFill="1" applyBorder="1" applyAlignment="1">
      <alignment horizontal="center" vertical="center" wrapText="1"/>
    </xf>
    <xf numFmtId="49" fontId="68" fillId="0" borderId="7" xfId="0" applyNumberFormat="1" applyFont="1" applyFill="1" applyBorder="1" applyAlignment="1">
      <alignment horizontal="left" vertical="center" wrapText="1"/>
    </xf>
    <xf numFmtId="49" fontId="68" fillId="0" borderId="3" xfId="0" applyNumberFormat="1" applyFont="1" applyFill="1" applyBorder="1" applyAlignment="1">
      <alignment vertical="center" wrapText="1"/>
    </xf>
    <xf numFmtId="49" fontId="70" fillId="0" borderId="3" xfId="0" applyNumberFormat="1" applyFont="1" applyFill="1" applyBorder="1" applyAlignment="1">
      <alignment vertical="center" wrapText="1"/>
    </xf>
    <xf numFmtId="49" fontId="68" fillId="0" borderId="6" xfId="0" applyNumberFormat="1" applyFont="1" applyFill="1" applyBorder="1" applyAlignment="1">
      <alignment vertical="center" wrapText="1"/>
    </xf>
    <xf numFmtId="49" fontId="68" fillId="0" borderId="7" xfId="0" applyNumberFormat="1" applyFont="1" applyFill="1" applyBorder="1" applyAlignment="1">
      <alignment vertical="center" wrapText="1"/>
    </xf>
    <xf numFmtId="0" fontId="68" fillId="0" borderId="7" xfId="0" applyNumberFormat="1" applyFont="1" applyFill="1" applyBorder="1" applyAlignment="1">
      <alignment vertical="center" wrapText="1"/>
    </xf>
    <xf numFmtId="0" fontId="68" fillId="0" borderId="6" xfId="0" applyNumberFormat="1" applyFont="1" applyFill="1" applyBorder="1" applyAlignment="1">
      <alignment horizontal="left" vertical="center" wrapText="1"/>
    </xf>
    <xf numFmtId="0" fontId="52" fillId="0" borderId="3" xfId="0" applyNumberFormat="1" applyFont="1" applyFill="1" applyBorder="1" applyAlignment="1">
      <alignment horizontal="center" vertical="center" textRotation="90" wrapText="1"/>
    </xf>
    <xf numFmtId="0" fontId="52" fillId="0" borderId="3" xfId="0" applyNumberFormat="1" applyFont="1" applyFill="1" applyBorder="1" applyAlignment="1">
      <alignment vertical="center" textRotation="90" wrapText="1"/>
    </xf>
    <xf numFmtId="49" fontId="70" fillId="0" borderId="6" xfId="0" applyNumberFormat="1" applyFont="1" applyFill="1" applyBorder="1" applyAlignment="1">
      <alignment horizontal="left" vertical="center" wrapText="1"/>
    </xf>
    <xf numFmtId="49" fontId="70" fillId="0" borderId="3" xfId="0" applyNumberFormat="1" applyFont="1" applyFill="1" applyBorder="1" applyAlignment="1">
      <alignment horizontal="left" vertical="center" wrapText="1"/>
    </xf>
    <xf numFmtId="49" fontId="70" fillId="0" borderId="7" xfId="0" applyNumberFormat="1" applyFont="1" applyFill="1" applyBorder="1" applyAlignment="1">
      <alignment horizontal="left" vertical="center" wrapText="1"/>
    </xf>
    <xf numFmtId="0" fontId="68" fillId="0" borderId="3" xfId="0" applyNumberFormat="1" applyFont="1" applyFill="1" applyBorder="1" applyAlignment="1">
      <alignment horizontal="center" vertical="center" textRotation="90" wrapText="1"/>
    </xf>
    <xf numFmtId="0" fontId="68" fillId="0" borderId="3" xfId="0" applyNumberFormat="1" applyFont="1" applyFill="1" applyBorder="1" applyAlignment="1">
      <alignment horizontal="center" vertical="center" wrapText="1"/>
    </xf>
    <xf numFmtId="0" fontId="70" fillId="0" borderId="3" xfId="0" applyNumberFormat="1" applyFont="1" applyFill="1" applyBorder="1" applyAlignment="1">
      <alignment horizontal="center" vertical="center" wrapText="1"/>
    </xf>
    <xf numFmtId="0" fontId="70" fillId="0" borderId="7" xfId="0" applyNumberFormat="1" applyFont="1" applyFill="1" applyBorder="1" applyAlignment="1">
      <alignment horizontal="center" vertical="center" wrapText="1"/>
    </xf>
    <xf numFmtId="49" fontId="68" fillId="0" borderId="7" xfId="0" applyNumberFormat="1" applyFont="1" applyFill="1" applyBorder="1" applyAlignment="1">
      <alignment horizontal="center" vertical="center" wrapText="1"/>
    </xf>
    <xf numFmtId="49" fontId="70" fillId="0" borderId="7" xfId="0" applyNumberFormat="1" applyFont="1" applyFill="1" applyBorder="1" applyAlignment="1">
      <alignment horizontal="center" vertical="center" wrapText="1"/>
    </xf>
    <xf numFmtId="49" fontId="68" fillId="0" borderId="6" xfId="0" applyNumberFormat="1" applyFont="1" applyFill="1" applyBorder="1" applyAlignment="1">
      <alignment horizontal="left" vertical="top" wrapText="1"/>
    </xf>
    <xf numFmtId="49" fontId="68" fillId="0" borderId="7" xfId="0" applyNumberFormat="1" applyFont="1" applyFill="1" applyBorder="1" applyAlignment="1">
      <alignment horizontal="center" vertical="top" wrapText="1"/>
    </xf>
    <xf numFmtId="49" fontId="51"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68" fillId="0" borderId="7" xfId="0" applyNumberFormat="1" applyFont="1" applyFill="1" applyBorder="1" applyAlignment="1">
      <alignment horizontal="left" vertical="center" wrapText="1"/>
    </xf>
    <xf numFmtId="49" fontId="70" fillId="0" borderId="6" xfId="0" applyNumberFormat="1" applyFont="1" applyFill="1" applyBorder="1" applyAlignment="1">
      <alignment vertical="center" wrapText="1"/>
    </xf>
    <xf numFmtId="0" fontId="68" fillId="0" borderId="3" xfId="0" applyNumberFormat="1" applyFont="1" applyFill="1" applyBorder="1" applyAlignment="1">
      <alignment vertical="center" textRotation="90" wrapText="1"/>
    </xf>
    <xf numFmtId="49" fontId="72" fillId="0" borderId="6" xfId="0" applyNumberFormat="1" applyFont="1" applyFill="1" applyBorder="1" applyAlignment="1">
      <alignment horizontal="left" vertical="center" wrapText="1"/>
    </xf>
    <xf numFmtId="49" fontId="72" fillId="0" borderId="7" xfId="0" applyNumberFormat="1" applyFont="1" applyFill="1" applyBorder="1" applyAlignment="1">
      <alignment horizontal="left" vertical="center" wrapText="1"/>
    </xf>
    <xf numFmtId="49" fontId="51"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49" fontId="13" fillId="0" borderId="3" xfId="0" applyNumberFormat="1" applyFont="1" applyFill="1" applyBorder="1" applyAlignment="1">
      <alignment vertical="center" wrapText="1"/>
    </xf>
    <xf numFmtId="49" fontId="13" fillId="0" borderId="3"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51"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68" fillId="0" borderId="3" xfId="0" applyNumberFormat="1" applyFont="1" applyFill="1" applyBorder="1" applyAlignment="1">
      <alignment horizontal="center" vertical="top" wrapText="1"/>
    </xf>
    <xf numFmtId="49" fontId="70" fillId="2" borderId="3" xfId="0" applyNumberFormat="1" applyFont="1" applyFill="1" applyBorder="1" applyAlignment="1">
      <alignment horizontal="left" vertical="center" wrapText="1"/>
    </xf>
    <xf numFmtId="49" fontId="13" fillId="0" borderId="6"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64" fillId="3" borderId="3" xfId="0" applyNumberFormat="1" applyFont="1" applyFill="1" applyBorder="1" applyAlignment="1">
      <alignment horizontal="center" vertical="center" wrapText="1"/>
    </xf>
    <xf numFmtId="49" fontId="67" fillId="3" borderId="3"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49" fontId="64" fillId="0" borderId="5"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64" fillId="0" borderId="3" xfId="0" applyNumberFormat="1" applyFont="1" applyFill="1" applyBorder="1" applyAlignment="1">
      <alignment horizontal="center" vertical="center" wrapText="1"/>
    </xf>
    <xf numFmtId="49" fontId="68" fillId="0" borderId="4" xfId="0" applyNumberFormat="1" applyFont="1" applyFill="1" applyBorder="1" applyAlignment="1">
      <alignment horizontal="center" vertical="center" wrapText="1"/>
    </xf>
    <xf numFmtId="49" fontId="72" fillId="0" borderId="3" xfId="0" applyNumberFormat="1" applyFont="1" applyFill="1" applyBorder="1" applyAlignment="1">
      <alignment horizontal="center" vertical="center" wrapText="1"/>
    </xf>
    <xf numFmtId="49" fontId="68" fillId="0" borderId="3" xfId="0" applyNumberFormat="1" applyFont="1" applyFill="1" applyBorder="1" applyAlignment="1">
      <alignment horizontal="center" vertical="center" wrapText="1"/>
    </xf>
    <xf numFmtId="49" fontId="70" fillId="0" borderId="3"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0" fontId="50" fillId="0" borderId="5" xfId="0" applyNumberFormat="1" applyFont="1" applyFill="1" applyBorder="1" applyAlignment="1">
      <alignment horizontal="center" vertical="center" textRotation="90" wrapText="1"/>
    </xf>
    <xf numFmtId="49" fontId="50" fillId="3" borderId="3"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49" fontId="51" fillId="0" borderId="6" xfId="0" applyNumberFormat="1" applyFont="1" applyFill="1" applyBorder="1" applyAlignment="1">
      <alignment vertical="center" wrapText="1"/>
    </xf>
    <xf numFmtId="49" fontId="13" fillId="0" borderId="3" xfId="0" applyNumberFormat="1" applyFont="1" applyFill="1" applyBorder="1" applyAlignment="1">
      <alignment horizontal="center" vertical="center" wrapText="1"/>
    </xf>
    <xf numFmtId="0" fontId="50" fillId="0" borderId="3" xfId="0" applyNumberFormat="1" applyFont="1" applyFill="1" applyBorder="1" applyAlignment="1">
      <alignment horizontal="center" vertical="center" textRotation="90" wrapText="1"/>
    </xf>
    <xf numFmtId="0" fontId="51" fillId="0" borderId="3" xfId="0" applyNumberFormat="1" applyFont="1" applyFill="1" applyBorder="1" applyAlignment="1">
      <alignment horizontal="center" vertical="center" wrapText="1"/>
    </xf>
    <xf numFmtId="49" fontId="13" fillId="0" borderId="3" xfId="0" applyNumberFormat="1" applyFont="1" applyFill="1" applyBorder="1" applyAlignment="1">
      <alignment vertical="center" wrapText="1"/>
    </xf>
    <xf numFmtId="0" fontId="16" fillId="0" borderId="0" xfId="0" applyNumberFormat="1" applyFont="1" applyFill="1" applyBorder="1" applyAlignment="1">
      <alignment horizontal="center" vertical="center" wrapText="1"/>
    </xf>
    <xf numFmtId="49" fontId="64" fillId="0" borderId="3" xfId="0" applyNumberFormat="1" applyFont="1" applyFill="1" applyBorder="1" applyAlignment="1">
      <alignment horizontal="center" vertical="center" wrapText="1"/>
    </xf>
    <xf numFmtId="49" fontId="64" fillId="0" borderId="5" xfId="0" applyNumberFormat="1" applyFont="1" applyFill="1" applyBorder="1" applyAlignment="1">
      <alignment horizontal="center" vertical="center" wrapText="1"/>
    </xf>
    <xf numFmtId="49" fontId="70" fillId="0" borderId="3" xfId="0" applyNumberFormat="1" applyFont="1" applyFill="1" applyBorder="1" applyAlignment="1">
      <alignment horizontal="center" vertical="center" wrapText="1"/>
    </xf>
    <xf numFmtId="49" fontId="68" fillId="0" borderId="4" xfId="0" applyNumberFormat="1" applyFont="1" applyFill="1" applyBorder="1" applyAlignment="1">
      <alignment horizontal="center" vertical="center" wrapText="1"/>
    </xf>
    <xf numFmtId="49" fontId="68" fillId="0" borderId="3"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72"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49" fontId="64" fillId="0" borderId="3" xfId="0" applyNumberFormat="1" applyFont="1" applyFill="1" applyBorder="1" applyAlignment="1" applyProtection="1">
      <alignment horizontal="center" vertical="center" wrapText="1"/>
      <protection locked="0"/>
    </xf>
    <xf numFmtId="0" fontId="63" fillId="3" borderId="0" xfId="0" applyNumberFormat="1" applyFont="1" applyFill="1" applyAlignment="1">
      <alignment horizontal="center" vertical="center" wrapText="1"/>
    </xf>
    <xf numFmtId="0" fontId="54" fillId="3" borderId="3" xfId="0" applyNumberFormat="1" applyFont="1" applyFill="1" applyBorder="1" applyAlignment="1">
      <alignment vertical="center" wrapText="1"/>
    </xf>
    <xf numFmtId="0" fontId="64"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64" fillId="0" borderId="0" xfId="0" applyNumberFormat="1" applyFont="1" applyFill="1" applyBorder="1" applyAlignment="1">
      <alignment horizontal="center" vertical="center" wrapText="1"/>
    </xf>
    <xf numFmtId="0" fontId="64" fillId="2" borderId="0" xfId="0" applyNumberFormat="1" applyFont="1" applyFill="1" applyBorder="1" applyAlignment="1">
      <alignment horizontal="center" vertical="center" wrapText="1"/>
    </xf>
    <xf numFmtId="0" fontId="70" fillId="0" borderId="3" xfId="0" applyFont="1" applyFill="1" applyBorder="1" applyAlignment="1">
      <alignment horizontal="center" vertical="center" wrapText="1"/>
    </xf>
    <xf numFmtId="0" fontId="59" fillId="2" borderId="0" xfId="0" applyNumberFormat="1" applyFont="1" applyFill="1" applyBorder="1" applyAlignment="1">
      <alignment horizontal="center" vertical="center" wrapText="1"/>
    </xf>
    <xf numFmtId="0" fontId="58" fillId="2" borderId="0" xfId="0" applyNumberFormat="1" applyFont="1" applyFill="1" applyBorder="1" applyAlignment="1">
      <alignment horizontal="center" vertical="center" textRotation="90" wrapText="1"/>
    </xf>
    <xf numFmtId="0" fontId="59" fillId="2" borderId="0" xfId="0" applyNumberFormat="1" applyFont="1" applyFill="1" applyBorder="1" applyAlignment="1">
      <alignment horizontal="left" vertical="center" wrapText="1"/>
    </xf>
    <xf numFmtId="0" fontId="57" fillId="2" borderId="0" xfId="0" applyNumberFormat="1" applyFont="1" applyFill="1" applyBorder="1" applyAlignment="1">
      <alignment horizontal="center" vertical="center" wrapText="1"/>
    </xf>
    <xf numFmtId="0" fontId="13" fillId="2" borderId="0" xfId="6" applyFont="1" applyFill="1" applyBorder="1" applyAlignment="1">
      <alignment horizontal="center" vertical="center"/>
    </xf>
    <xf numFmtId="0" fontId="67" fillId="2" borderId="0" xfId="6" applyFont="1" applyFill="1" applyBorder="1" applyAlignment="1">
      <alignment horizontal="center" vertical="center"/>
    </xf>
    <xf numFmtId="0" fontId="67" fillId="2" borderId="0" xfId="6" applyFont="1" applyFill="1" applyBorder="1" applyAlignment="1">
      <alignment horizontal="center" vertical="center" wrapText="1"/>
    </xf>
    <xf numFmtId="0" fontId="18" fillId="2" borderId="0" xfId="0" applyNumberFormat="1" applyFont="1" applyFill="1" applyBorder="1" applyAlignment="1">
      <alignment horizontal="center" vertical="center" wrapText="1"/>
    </xf>
    <xf numFmtId="49" fontId="75" fillId="0" borderId="7" xfId="30" applyNumberFormat="1" applyFill="1" applyBorder="1" applyAlignment="1">
      <alignment vertical="center" wrapText="1"/>
    </xf>
    <xf numFmtId="0" fontId="51"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75" fillId="0" borderId="7" xfId="30" applyNumberFormat="1" applyFill="1" applyBorder="1" applyAlignment="1" applyProtection="1">
      <alignment vertical="center" wrapText="1"/>
      <protection locked="0"/>
    </xf>
    <xf numFmtId="49" fontId="51" fillId="0" borderId="3"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wrapText="1"/>
    </xf>
    <xf numFmtId="0" fontId="32" fillId="0" borderId="5" xfId="0" applyNumberFormat="1" applyFont="1" applyFill="1" applyBorder="1" applyAlignment="1">
      <alignment horizontal="center" vertical="center" wrapText="1"/>
    </xf>
    <xf numFmtId="0" fontId="35" fillId="0" borderId="5" xfId="0" applyNumberFormat="1" applyFont="1" applyFill="1" applyBorder="1" applyAlignment="1">
      <alignment horizontal="center" vertical="center" wrapText="1"/>
    </xf>
    <xf numFmtId="0" fontId="38" fillId="0" borderId="5" xfId="0" applyNumberFormat="1"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41"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xf>
    <xf numFmtId="0" fontId="26" fillId="0" borderId="5"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0" fillId="9" borderId="0" xfId="0" applyFill="1"/>
    <xf numFmtId="0" fontId="13" fillId="0" borderId="12"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51" fillId="0" borderId="7" xfId="0" applyNumberFormat="1" applyFont="1" applyFill="1" applyBorder="1" applyAlignment="1">
      <alignment horizontal="center" vertical="center" wrapText="1"/>
    </xf>
    <xf numFmtId="0" fontId="0" fillId="0" borderId="0" xfId="0" applyFill="1"/>
    <xf numFmtId="0" fontId="18" fillId="0" borderId="3" xfId="0" applyNumberFormat="1" applyFont="1" applyFill="1" applyBorder="1" applyAlignment="1" applyProtection="1">
      <alignment horizontal="center" vertical="center" wrapText="1"/>
    </xf>
    <xf numFmtId="0" fontId="63" fillId="3" borderId="3" xfId="0" applyNumberFormat="1" applyFont="1" applyFill="1" applyBorder="1" applyAlignment="1">
      <alignment horizontal="center" vertical="center" wrapText="1"/>
    </xf>
    <xf numFmtId="0" fontId="14" fillId="3" borderId="3" xfId="0" applyNumberFormat="1" applyFont="1" applyFill="1" applyBorder="1" applyAlignment="1">
      <alignment horizontal="center" vertical="center" wrapText="1"/>
    </xf>
    <xf numFmtId="0" fontId="50" fillId="0" borderId="7" xfId="0" applyNumberFormat="1" applyFont="1" applyFill="1" applyBorder="1" applyAlignment="1">
      <alignment vertical="center" textRotation="90" wrapText="1"/>
    </xf>
    <xf numFmtId="0" fontId="50" fillId="0" borderId="7" xfId="0" applyNumberFormat="1" applyFont="1" applyFill="1" applyBorder="1" applyAlignment="1">
      <alignment horizontal="center" vertical="center" textRotation="90" wrapText="1"/>
    </xf>
    <xf numFmtId="0" fontId="68" fillId="0" borderId="7" xfId="0" applyNumberFormat="1" applyFont="1" applyFill="1" applyBorder="1" applyAlignment="1">
      <alignment vertical="center" textRotation="90" wrapText="1"/>
    </xf>
    <xf numFmtId="0" fontId="50" fillId="0" borderId="9" xfId="0" applyNumberFormat="1" applyFont="1" applyFill="1" applyBorder="1" applyAlignment="1">
      <alignment horizontal="center" vertical="center" textRotation="90" wrapText="1"/>
    </xf>
    <xf numFmtId="0" fontId="52" fillId="0" borderId="7" xfId="0" applyNumberFormat="1" applyFont="1" applyFill="1" applyBorder="1" applyAlignment="1">
      <alignment vertical="center" textRotation="90" wrapText="1"/>
    </xf>
    <xf numFmtId="0" fontId="68" fillId="0" borderId="7" xfId="0" applyNumberFormat="1" applyFont="1" applyFill="1" applyBorder="1" applyAlignment="1">
      <alignment horizontal="center" vertical="center" textRotation="90" wrapText="1"/>
    </xf>
    <xf numFmtId="0" fontId="52" fillId="0" borderId="7" xfId="0" applyNumberFormat="1" applyFont="1" applyFill="1" applyBorder="1" applyAlignment="1">
      <alignment horizontal="center" vertical="center" textRotation="90" wrapText="1"/>
    </xf>
    <xf numFmtId="0" fontId="50" fillId="0" borderId="9" xfId="0" applyNumberFormat="1" applyFont="1" applyFill="1" applyBorder="1" applyAlignment="1">
      <alignment vertical="center" textRotation="90" wrapText="1"/>
    </xf>
    <xf numFmtId="49" fontId="67" fillId="0" borderId="3" xfId="0" applyNumberFormat="1" applyFont="1" applyFill="1" applyBorder="1" applyAlignment="1">
      <alignment horizontal="center" vertical="center" wrapText="1"/>
    </xf>
    <xf numFmtId="0" fontId="15" fillId="3" borderId="4" xfId="0" applyNumberFormat="1" applyFont="1" applyFill="1" applyBorder="1" applyAlignment="1">
      <alignment horizontal="center" vertical="center" wrapText="1"/>
    </xf>
    <xf numFmtId="0" fontId="29" fillId="3" borderId="3" xfId="0" applyNumberFormat="1" applyFont="1" applyFill="1" applyBorder="1" applyAlignment="1">
      <alignment horizontal="center" vertical="center" wrapText="1"/>
    </xf>
    <xf numFmtId="0" fontId="55" fillId="3" borderId="3" xfId="0" applyNumberFormat="1" applyFont="1" applyFill="1" applyBorder="1" applyAlignment="1">
      <alignment horizontal="center" vertical="center" wrapText="1"/>
    </xf>
    <xf numFmtId="0" fontId="59" fillId="3" borderId="3" xfId="0" applyNumberFormat="1" applyFont="1" applyFill="1" applyBorder="1" applyAlignment="1">
      <alignment horizontal="center" vertical="center" wrapText="1"/>
    </xf>
    <xf numFmtId="0" fontId="17" fillId="3" borderId="3" xfId="0" applyNumberFormat="1" applyFont="1" applyFill="1" applyBorder="1" applyAlignment="1">
      <alignment horizontal="center" vertical="center" wrapText="1"/>
    </xf>
    <xf numFmtId="0" fontId="15" fillId="3" borderId="0"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49" fontId="64"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49" fontId="50"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49" fontId="51" fillId="0" borderId="5" xfId="0" applyNumberFormat="1" applyFont="1" applyFill="1" applyBorder="1" applyAlignment="1">
      <alignment horizontal="left" vertical="center" wrapText="1"/>
    </xf>
    <xf numFmtId="0" fontId="50" fillId="0" borderId="9" xfId="0" applyNumberFormat="1" applyFont="1" applyFill="1" applyBorder="1" applyAlignment="1">
      <alignment horizontal="center" vertical="center" textRotation="90" wrapText="1"/>
    </xf>
    <xf numFmtId="0" fontId="64" fillId="0" borderId="6" xfId="0" applyNumberFormat="1" applyFont="1" applyFill="1" applyBorder="1" applyAlignment="1">
      <alignment horizontal="center" vertical="center" wrapText="1"/>
    </xf>
    <xf numFmtId="0" fontId="64" fillId="0" borderId="3" xfId="0" applyNumberFormat="1" applyFont="1" applyFill="1" applyBorder="1" applyAlignment="1">
      <alignment vertical="center" wrapText="1"/>
    </xf>
    <xf numFmtId="49" fontId="64" fillId="0" borderId="6" xfId="0" applyNumberFormat="1" applyFont="1" applyFill="1" applyBorder="1" applyAlignment="1">
      <alignment horizontal="center" vertical="center" wrapText="1"/>
    </xf>
    <xf numFmtId="49" fontId="64" fillId="0" borderId="3" xfId="0" quotePrefix="1" applyNumberFormat="1" applyFont="1" applyFill="1" applyBorder="1" applyAlignment="1">
      <alignment horizontal="center" vertical="center" textRotation="90" wrapText="1"/>
    </xf>
    <xf numFmtId="49" fontId="64" fillId="0" borderId="3" xfId="0" quotePrefix="1" applyNumberFormat="1" applyFont="1" applyFill="1" applyBorder="1" applyAlignment="1">
      <alignment vertical="center" textRotation="90" wrapText="1"/>
    </xf>
    <xf numFmtId="49" fontId="64" fillId="0" borderId="3" xfId="0" applyNumberFormat="1" applyFont="1" applyFill="1" applyBorder="1" applyAlignment="1">
      <alignment vertical="center" textRotation="90"/>
    </xf>
    <xf numFmtId="0" fontId="64" fillId="0" borderId="3" xfId="6" applyFont="1" applyFill="1" applyBorder="1" applyAlignment="1">
      <alignment horizontal="center" vertical="center" wrapText="1"/>
    </xf>
    <xf numFmtId="0" fontId="64" fillId="0" borderId="3" xfId="6" applyFont="1" applyFill="1" applyBorder="1" applyAlignment="1">
      <alignment vertical="center"/>
    </xf>
    <xf numFmtId="0" fontId="18" fillId="0" borderId="3" xfId="0" applyNumberFormat="1" applyFont="1" applyFill="1" applyBorder="1" applyAlignment="1">
      <alignment horizontal="center" vertical="center" wrapText="1"/>
    </xf>
    <xf numFmtId="0" fontId="67" fillId="0" borderId="7" xfId="0" applyNumberFormat="1" applyFont="1" applyFill="1" applyBorder="1" applyAlignment="1">
      <alignment vertical="center" textRotation="90" wrapText="1"/>
    </xf>
    <xf numFmtId="49" fontId="64" fillId="0" borderId="6" xfId="0" applyNumberFormat="1" applyFont="1" applyFill="1" applyBorder="1" applyAlignment="1">
      <alignment vertical="center" wrapText="1"/>
    </xf>
    <xf numFmtId="9" fontId="64" fillId="0" borderId="3" xfId="0" applyNumberFormat="1" applyFont="1" applyFill="1" applyBorder="1" applyAlignment="1">
      <alignment horizontal="center" vertical="center" wrapText="1"/>
    </xf>
    <xf numFmtId="49" fontId="64" fillId="0" borderId="7" xfId="0" applyNumberFormat="1" applyFont="1" applyFill="1" applyBorder="1" applyAlignment="1">
      <alignment horizontal="center" vertical="center" wrapText="1"/>
    </xf>
    <xf numFmtId="0" fontId="13" fillId="0" borderId="0" xfId="0" applyNumberFormat="1" applyFont="1" applyFill="1" applyAlignment="1">
      <alignment horizontal="center" vertical="center" wrapText="1"/>
    </xf>
    <xf numFmtId="0" fontId="64" fillId="0" borderId="7" xfId="0" applyNumberFormat="1" applyFont="1" applyFill="1" applyBorder="1" applyAlignment="1">
      <alignment horizontal="center" vertical="top" wrapText="1"/>
    </xf>
    <xf numFmtId="0" fontId="72" fillId="0" borderId="3" xfId="0" applyNumberFormat="1" applyFont="1" applyFill="1" applyBorder="1" applyAlignment="1">
      <alignment horizontal="center" vertical="center" wrapText="1"/>
    </xf>
    <xf numFmtId="0" fontId="64" fillId="0" borderId="7" xfId="0" applyNumberFormat="1" applyFont="1" applyFill="1" applyBorder="1" applyAlignment="1">
      <alignment horizontal="left" vertical="center" wrapText="1"/>
    </xf>
    <xf numFmtId="0" fontId="64" fillId="0" borderId="0" xfId="0" applyNumberFormat="1" applyFont="1" applyFill="1" applyAlignment="1">
      <alignment horizontal="center" vertical="center" wrapText="1"/>
    </xf>
    <xf numFmtId="49" fontId="64" fillId="0" borderId="3" xfId="0" applyNumberFormat="1" applyFont="1" applyFill="1" applyBorder="1" applyAlignment="1">
      <alignment horizontal="center" vertical="center" wrapText="1"/>
    </xf>
    <xf numFmtId="49" fontId="64" fillId="0" borderId="8" xfId="0" applyNumberFormat="1" applyFont="1" applyFill="1" applyBorder="1" applyAlignment="1">
      <alignment horizontal="left" vertical="center" wrapText="1"/>
    </xf>
    <xf numFmtId="49" fontId="64" fillId="0" borderId="5" xfId="0" applyNumberFormat="1" applyFont="1" applyFill="1" applyBorder="1" applyAlignment="1">
      <alignment horizontal="left" vertical="center" wrapText="1"/>
    </xf>
    <xf numFmtId="49" fontId="64" fillId="0" borderId="3" xfId="0" applyNumberFormat="1" applyFont="1" applyFill="1" applyBorder="1" applyAlignment="1">
      <alignment horizontal="center" vertical="center" wrapText="1"/>
    </xf>
    <xf numFmtId="0" fontId="51" fillId="0" borderId="3" xfId="0" applyNumberFormat="1" applyFont="1" applyFill="1" applyBorder="1" applyAlignment="1">
      <alignment horizontal="center" vertical="center" wrapText="1"/>
    </xf>
    <xf numFmtId="0" fontId="64" fillId="0" borderId="3" xfId="0" applyNumberFormat="1" applyFont="1" applyFill="1" applyBorder="1" applyAlignment="1">
      <alignment horizontal="center" vertical="center" wrapText="1"/>
    </xf>
    <xf numFmtId="0" fontId="64" fillId="0" borderId="3" xfId="0" applyFont="1" applyFill="1" applyBorder="1" applyAlignment="1">
      <alignment horizontal="center" vertical="center" textRotation="90" wrapText="1"/>
    </xf>
    <xf numFmtId="0" fontId="18" fillId="0" borderId="3" xfId="0" applyNumberFormat="1" applyFont="1" applyFill="1" applyBorder="1" applyAlignment="1">
      <alignment vertical="center" wrapText="1"/>
    </xf>
    <xf numFmtId="49" fontId="64" fillId="0" borderId="3" xfId="0" applyNumberFormat="1" applyFont="1" applyFill="1" applyBorder="1" applyAlignment="1">
      <alignment horizontal="center" vertical="center" wrapText="1"/>
    </xf>
    <xf numFmtId="0" fontId="64"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76" fillId="0" borderId="6" xfId="0" applyFont="1" applyFill="1" applyBorder="1" applyAlignment="1">
      <alignment vertical="center" wrapText="1"/>
    </xf>
    <xf numFmtId="0" fontId="76" fillId="0" borderId="2" xfId="0" applyFont="1" applyFill="1" applyBorder="1" applyAlignment="1">
      <alignment vertical="center" wrapText="1"/>
    </xf>
    <xf numFmtId="0" fontId="64" fillId="0" borderId="0" xfId="0" applyFont="1" applyAlignment="1">
      <alignment horizontal="center" vertical="center" wrapText="1"/>
    </xf>
    <xf numFmtId="0" fontId="64" fillId="0" borderId="3" xfId="0" applyFont="1" applyBorder="1" applyAlignment="1">
      <alignment horizontal="center" vertical="center" wrapText="1"/>
    </xf>
    <xf numFmtId="49" fontId="64" fillId="0" borderId="3"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64" fillId="0" borderId="5" xfId="0" applyNumberFormat="1" applyFont="1" applyFill="1" applyBorder="1" applyAlignment="1">
      <alignment horizontal="center" vertical="center" wrapText="1"/>
    </xf>
    <xf numFmtId="0" fontId="67" fillId="0" borderId="9" xfId="0" applyNumberFormat="1" applyFont="1" applyFill="1" applyBorder="1" applyAlignment="1">
      <alignment horizontal="center" vertical="center" textRotation="90" wrapText="1"/>
    </xf>
    <xf numFmtId="0" fontId="13" fillId="0" borderId="4" xfId="0" applyNumberFormat="1" applyFont="1" applyFill="1" applyBorder="1" applyAlignment="1">
      <alignment horizontal="center" vertical="center" wrapText="1"/>
    </xf>
    <xf numFmtId="0" fontId="67" fillId="0" borderId="7" xfId="0" applyNumberFormat="1" applyFont="1" applyFill="1" applyBorder="1" applyAlignment="1">
      <alignment horizontal="center" vertical="center" textRotation="90" wrapText="1"/>
    </xf>
    <xf numFmtId="0" fontId="64" fillId="0" borderId="3" xfId="0" applyNumberFormat="1" applyFont="1" applyFill="1" applyBorder="1" applyAlignment="1">
      <alignment horizontal="center" vertical="center" wrapText="1"/>
    </xf>
    <xf numFmtId="0" fontId="64" fillId="0" borderId="0" xfId="0" applyNumberFormat="1" applyFont="1" applyFill="1" applyBorder="1" applyAlignment="1">
      <alignment horizontal="center" vertical="center" wrapText="1"/>
    </xf>
    <xf numFmtId="0" fontId="64" fillId="0" borderId="5" xfId="0" applyNumberFormat="1" applyFont="1" applyFill="1" applyBorder="1" applyAlignment="1">
      <alignment horizontal="center" vertical="center" wrapText="1"/>
    </xf>
    <xf numFmtId="0" fontId="64"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49" fontId="52" fillId="0" borderId="3" xfId="0" applyNumberFormat="1" applyFont="1" applyFill="1" applyBorder="1" applyAlignment="1">
      <alignment horizontal="center" vertical="center" wrapText="1"/>
    </xf>
    <xf numFmtId="0" fontId="78" fillId="0" borderId="0" xfId="0" applyFont="1" applyFill="1"/>
    <xf numFmtId="0" fontId="64" fillId="0" borderId="3" xfId="0" applyFont="1" applyBorder="1" applyAlignment="1">
      <alignment wrapText="1"/>
    </xf>
    <xf numFmtId="0" fontId="13" fillId="0" borderId="3" xfId="0" applyNumberFormat="1" applyFont="1" applyFill="1" applyBorder="1" applyAlignment="1">
      <alignment horizontal="center" vertical="center" wrapText="1"/>
    </xf>
    <xf numFmtId="0" fontId="18" fillId="3" borderId="3" xfId="0" applyNumberFormat="1" applyFont="1" applyFill="1" applyBorder="1" applyAlignment="1">
      <alignment horizontal="center" vertical="center" wrapText="1"/>
    </xf>
    <xf numFmtId="49" fontId="67" fillId="3" borderId="7" xfId="0" applyNumberFormat="1" applyFont="1" applyFill="1" applyBorder="1" applyAlignment="1">
      <alignment horizontal="center" vertical="center" wrapText="1"/>
    </xf>
    <xf numFmtId="49" fontId="67" fillId="0" borderId="15" xfId="0" applyNumberFormat="1" applyFont="1" applyFill="1" applyBorder="1" applyAlignment="1">
      <alignment vertical="center" wrapText="1"/>
    </xf>
    <xf numFmtId="49" fontId="67" fillId="0" borderId="14" xfId="0" applyNumberFormat="1" applyFont="1" applyFill="1" applyBorder="1" applyAlignment="1">
      <alignment vertical="center" wrapText="1"/>
    </xf>
    <xf numFmtId="49" fontId="79" fillId="0" borderId="7" xfId="30" applyNumberFormat="1" applyFont="1" applyFill="1" applyBorder="1" applyAlignment="1">
      <alignment vertical="center" wrapText="1"/>
    </xf>
    <xf numFmtId="49" fontId="67" fillId="3" borderId="6" xfId="0" applyNumberFormat="1" applyFont="1" applyFill="1" applyBorder="1" applyAlignment="1">
      <alignment vertical="center" wrapText="1"/>
    </xf>
    <xf numFmtId="49" fontId="67" fillId="0" borderId="7" xfId="0" applyNumberFormat="1" applyFont="1" applyFill="1" applyBorder="1" applyAlignment="1">
      <alignment horizontal="center" vertical="center" wrapText="1"/>
    </xf>
    <xf numFmtId="0" fontId="0" fillId="0" borderId="0" xfId="0" applyFont="1" applyFill="1"/>
    <xf numFmtId="0" fontId="0" fillId="0" borderId="3" xfId="0" applyFont="1" applyFill="1" applyBorder="1"/>
    <xf numFmtId="49" fontId="64" fillId="3" borderId="3" xfId="0" applyNumberFormat="1" applyFont="1" applyFill="1" applyBorder="1" applyAlignment="1">
      <alignment horizontal="left" vertical="center" wrapText="1"/>
    </xf>
    <xf numFmtId="0" fontId="80" fillId="0" borderId="3" xfId="0" applyNumberFormat="1" applyFont="1" applyFill="1" applyBorder="1" applyAlignment="1">
      <alignment horizontal="center" vertical="center" wrapText="1"/>
    </xf>
    <xf numFmtId="0" fontId="64" fillId="0" borderId="3" xfId="0" applyNumberFormat="1" applyFont="1" applyFill="1" applyBorder="1" applyAlignment="1">
      <alignment horizontal="left" vertical="center" wrapText="1"/>
    </xf>
    <xf numFmtId="0" fontId="21" fillId="0" borderId="13" xfId="0" applyNumberFormat="1" applyFont="1" applyFill="1" applyBorder="1" applyAlignment="1">
      <alignment horizontal="center" vertical="center" textRotation="90" wrapText="1"/>
    </xf>
    <xf numFmtId="49" fontId="13" fillId="0" borderId="12" xfId="0" applyNumberFormat="1" applyFont="1" applyFill="1" applyBorder="1" applyAlignment="1">
      <alignment horizontal="left" vertical="center" wrapText="1"/>
    </xf>
    <xf numFmtId="49" fontId="81" fillId="0" borderId="4" xfId="0" applyNumberFormat="1" applyFont="1" applyFill="1" applyBorder="1" applyAlignment="1">
      <alignment horizontal="center" vertical="center" wrapText="1"/>
    </xf>
    <xf numFmtId="49" fontId="13" fillId="0" borderId="14" xfId="0" applyNumberFormat="1" applyFont="1" applyFill="1" applyBorder="1" applyAlignment="1">
      <alignment horizontal="left" vertical="center" wrapText="1"/>
    </xf>
    <xf numFmtId="0" fontId="13" fillId="0" borderId="13"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0" fontId="67" fillId="0" borderId="3"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vertical="center" wrapText="1"/>
    </xf>
    <xf numFmtId="0" fontId="21" fillId="0" borderId="0" xfId="0" applyNumberFormat="1" applyFont="1" applyFill="1" applyAlignment="1">
      <alignment horizontal="center" vertical="center" textRotation="90" wrapText="1"/>
    </xf>
    <xf numFmtId="0" fontId="13" fillId="0" borderId="0" xfId="0" applyNumberFormat="1" applyFont="1" applyFill="1" applyAlignment="1">
      <alignment horizontal="left" vertical="center" wrapText="1"/>
    </xf>
    <xf numFmtId="0" fontId="82" fillId="0" borderId="3"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13" fillId="0" borderId="7" xfId="0" applyFont="1" applyFill="1" applyBorder="1" applyAlignment="1">
      <alignment horizontal="left" vertical="center"/>
    </xf>
    <xf numFmtId="0" fontId="13" fillId="0" borderId="7" xfId="0" applyFont="1" applyFill="1" applyBorder="1" applyAlignment="1">
      <alignment horizontal="center" vertical="center"/>
    </xf>
    <xf numFmtId="0" fontId="18" fillId="0" borderId="0" xfId="0" applyNumberFormat="1" applyFont="1" applyFill="1" applyAlignment="1">
      <alignment horizontal="left" vertical="center" wrapText="1"/>
    </xf>
    <xf numFmtId="0" fontId="18" fillId="0" borderId="7" xfId="0" applyFont="1" applyFill="1" applyBorder="1" applyAlignment="1">
      <alignment horizontal="left" vertical="center"/>
    </xf>
    <xf numFmtId="0" fontId="18" fillId="0" borderId="7" xfId="0" applyFont="1" applyFill="1" applyBorder="1" applyAlignment="1">
      <alignment horizontal="center" vertical="center"/>
    </xf>
    <xf numFmtId="0" fontId="83" fillId="0" borderId="7" xfId="0" applyFont="1" applyFill="1" applyBorder="1" applyAlignment="1">
      <alignment horizontal="left" vertical="center"/>
    </xf>
    <xf numFmtId="0" fontId="83" fillId="0" borderId="7" xfId="0" applyFont="1" applyFill="1" applyBorder="1" applyAlignment="1">
      <alignment horizontal="center" vertical="center"/>
    </xf>
    <xf numFmtId="0" fontId="82" fillId="0" borderId="5"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textRotation="90" wrapText="1"/>
    </xf>
    <xf numFmtId="0" fontId="13" fillId="0" borderId="3" xfId="0" applyNumberFormat="1" applyFont="1" applyFill="1" applyBorder="1" applyAlignment="1">
      <alignment horizontal="left" vertical="center" wrapText="1"/>
    </xf>
    <xf numFmtId="0" fontId="83" fillId="0" borderId="3" xfId="0" applyFont="1" applyFill="1" applyBorder="1" applyAlignment="1">
      <alignment horizontal="left" vertical="center"/>
    </xf>
    <xf numFmtId="0" fontId="21" fillId="0" borderId="0" xfId="0" applyNumberFormat="1" applyFont="1" applyFill="1" applyBorder="1" applyAlignment="1">
      <alignment horizontal="center" vertical="center" textRotation="90" wrapText="1"/>
    </xf>
    <xf numFmtId="0" fontId="13" fillId="0" borderId="0" xfId="0" applyNumberFormat="1" applyFont="1" applyFill="1" applyBorder="1" applyAlignment="1">
      <alignment horizontal="left" vertical="center" wrapText="1"/>
    </xf>
    <xf numFmtId="0" fontId="82" fillId="0" borderId="0" xfId="0" applyNumberFormat="1" applyFont="1" applyFill="1" applyBorder="1" applyAlignment="1">
      <alignment horizontal="center" vertical="center" wrapText="1"/>
    </xf>
    <xf numFmtId="0" fontId="83" fillId="0" borderId="3" xfId="0" applyNumberFormat="1" applyFont="1" applyFill="1" applyBorder="1" applyAlignment="1">
      <alignment horizontal="center" vertical="center" wrapText="1"/>
    </xf>
    <xf numFmtId="0" fontId="83" fillId="0" borderId="5" xfId="0" applyNumberFormat="1" applyFont="1" applyFill="1" applyBorder="1" applyAlignment="1">
      <alignment horizontal="center" vertical="center" wrapText="1"/>
    </xf>
    <xf numFmtId="49" fontId="64" fillId="0" borderId="3" xfId="0" applyNumberFormat="1" applyFont="1" applyFill="1" applyBorder="1" applyAlignment="1">
      <alignment horizontal="center" vertical="center" wrapText="1"/>
    </xf>
    <xf numFmtId="0" fontId="64" fillId="0" borderId="3" xfId="0" applyNumberFormat="1"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49" fontId="84" fillId="0" borderId="3" xfId="0" applyNumberFormat="1" applyFont="1" applyFill="1" applyBorder="1" applyAlignment="1">
      <alignment horizontal="center" vertical="center" wrapText="1"/>
    </xf>
    <xf numFmtId="0" fontId="83" fillId="0" borderId="3" xfId="0" applyFont="1" applyFill="1" applyBorder="1" applyAlignment="1">
      <alignment horizontal="center" vertical="center"/>
    </xf>
    <xf numFmtId="0" fontId="18" fillId="2" borderId="0" xfId="6" applyFont="1" applyFill="1" applyBorder="1" applyAlignment="1">
      <alignment horizontal="center" vertical="center" textRotation="90" wrapText="1"/>
    </xf>
    <xf numFmtId="0" fontId="18" fillId="2" borderId="0" xfId="6" applyFont="1" applyFill="1" applyBorder="1" applyAlignment="1">
      <alignment horizontal="center" vertical="center"/>
    </xf>
    <xf numFmtId="0" fontId="18" fillId="2" borderId="0" xfId="6" applyFont="1" applyFill="1" applyBorder="1" applyAlignment="1">
      <alignment horizontal="center" vertical="center" textRotation="90"/>
    </xf>
    <xf numFmtId="0" fontId="21" fillId="2" borderId="0" xfId="6" applyFont="1" applyFill="1" applyBorder="1" applyAlignment="1">
      <alignment horizontal="center" vertical="center" textRotation="90"/>
    </xf>
    <xf numFmtId="0" fontId="18" fillId="2" borderId="0" xfId="6" applyFont="1" applyFill="1" applyBorder="1" applyAlignment="1">
      <alignment horizontal="center" vertical="center" wrapText="1"/>
    </xf>
    <xf numFmtId="0" fontId="21" fillId="2" borderId="0" xfId="6" applyFont="1" applyFill="1" applyBorder="1" applyAlignment="1">
      <alignment horizontal="center" vertical="center" textRotation="90" wrapText="1"/>
    </xf>
    <xf numFmtId="0" fontId="53" fillId="2" borderId="0" xfId="6" applyFont="1" applyFill="1" applyBorder="1" applyAlignment="1">
      <alignment horizontal="center" vertical="center" textRotation="90" wrapText="1"/>
    </xf>
    <xf numFmtId="0" fontId="74" fillId="2" borderId="0" xfId="0" applyNumberFormat="1" applyFont="1" applyFill="1" applyBorder="1" applyAlignment="1">
      <alignment horizontal="center" vertical="center" wrapText="1"/>
    </xf>
    <xf numFmtId="0" fontId="50" fillId="2" borderId="0" xfId="0" applyNumberFormat="1" applyFont="1" applyFill="1" applyBorder="1" applyAlignment="1">
      <alignment horizontal="center" vertical="center" wrapText="1"/>
    </xf>
    <xf numFmtId="0" fontId="67" fillId="2" borderId="0" xfId="0" applyNumberFormat="1" applyFont="1" applyFill="1" applyBorder="1" applyAlignment="1">
      <alignment horizontal="center" vertical="center" wrapText="1"/>
    </xf>
    <xf numFmtId="49" fontId="64" fillId="0" borderId="5" xfId="0" applyNumberFormat="1" applyFont="1" applyFill="1" applyBorder="1" applyAlignment="1">
      <alignment horizontal="center" vertical="center" wrapText="1"/>
    </xf>
    <xf numFmtId="49" fontId="64"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50" fillId="3" borderId="3" xfId="0" applyNumberFormat="1" applyFont="1" applyFill="1" applyBorder="1" applyAlignment="1">
      <alignment horizontal="center" vertical="center" wrapText="1"/>
    </xf>
    <xf numFmtId="0" fontId="52" fillId="0" borderId="6" xfId="0" applyNumberFormat="1" applyFont="1" applyFill="1" applyBorder="1" applyAlignment="1">
      <alignment horizontal="center" vertical="center" wrapText="1"/>
    </xf>
    <xf numFmtId="0" fontId="52" fillId="0" borderId="2" xfId="0" applyNumberFormat="1" applyFont="1" applyFill="1" applyBorder="1" applyAlignment="1">
      <alignment horizontal="center" vertical="center" wrapText="1"/>
    </xf>
    <xf numFmtId="0" fontId="50" fillId="2" borderId="0" xfId="0" applyNumberFormat="1" applyFont="1" applyFill="1" applyBorder="1" applyAlignment="1">
      <alignment horizontal="left" vertical="center" wrapText="1"/>
    </xf>
    <xf numFmtId="0" fontId="50" fillId="0" borderId="5" xfId="0" applyNumberFormat="1" applyFont="1" applyFill="1" applyBorder="1" applyAlignment="1">
      <alignment horizontal="center" vertical="center" textRotation="90" wrapText="1"/>
    </xf>
    <xf numFmtId="0" fontId="50" fillId="0" borderId="4" xfId="0" applyNumberFormat="1" applyFont="1" applyFill="1" applyBorder="1" applyAlignment="1">
      <alignment horizontal="center" vertical="center" textRotation="90" wrapText="1"/>
    </xf>
    <xf numFmtId="49" fontId="51" fillId="0" borderId="5" xfId="0" applyNumberFormat="1" applyFont="1" applyFill="1" applyBorder="1" applyAlignment="1">
      <alignment horizontal="center" vertical="center" wrapText="1"/>
    </xf>
    <xf numFmtId="49" fontId="51" fillId="0" borderId="4"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49" fontId="51" fillId="0" borderId="16"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64" fillId="0" borderId="3" xfId="0" applyNumberFormat="1" applyFont="1" applyFill="1" applyBorder="1" applyAlignment="1">
      <alignment horizontal="center" vertical="center" wrapText="1"/>
    </xf>
    <xf numFmtId="0" fontId="50" fillId="0" borderId="3" xfId="0" applyNumberFormat="1" applyFont="1" applyFill="1" applyBorder="1" applyAlignment="1">
      <alignment horizontal="center" vertical="center" textRotation="90" wrapText="1"/>
    </xf>
    <xf numFmtId="49" fontId="68" fillId="0" borderId="5" xfId="0" applyNumberFormat="1" applyFont="1" applyFill="1" applyBorder="1" applyAlignment="1">
      <alignment horizontal="center" vertical="center" wrapText="1"/>
    </xf>
    <xf numFmtId="49" fontId="68" fillId="0" borderId="16" xfId="0" applyNumberFormat="1" applyFont="1" applyFill="1" applyBorder="1" applyAlignment="1">
      <alignment horizontal="center" vertical="center" wrapText="1"/>
    </xf>
    <xf numFmtId="49" fontId="68" fillId="0" borderId="4" xfId="0" applyNumberFormat="1" applyFont="1" applyFill="1" applyBorder="1" applyAlignment="1">
      <alignment horizontal="center" vertical="center" wrapText="1"/>
    </xf>
    <xf numFmtId="49" fontId="68" fillId="0" borderId="3" xfId="0" applyNumberFormat="1" applyFont="1" applyFill="1" applyBorder="1" applyAlignment="1">
      <alignment horizontal="center" vertical="center" wrapText="1"/>
    </xf>
    <xf numFmtId="49" fontId="68" fillId="0" borderId="6" xfId="0" applyNumberFormat="1" applyFont="1" applyFill="1" applyBorder="1" applyAlignment="1">
      <alignment horizontal="center" vertical="center" wrapText="1"/>
    </xf>
    <xf numFmtId="49" fontId="72" fillId="0" borderId="5" xfId="0" applyNumberFormat="1" applyFont="1" applyFill="1" applyBorder="1" applyAlignment="1">
      <alignment horizontal="center" vertical="center" wrapText="1"/>
    </xf>
    <xf numFmtId="49" fontId="72" fillId="0" borderId="16" xfId="0" applyNumberFormat="1" applyFont="1" applyFill="1" applyBorder="1" applyAlignment="1">
      <alignment horizontal="center" vertical="center" wrapText="1"/>
    </xf>
    <xf numFmtId="49" fontId="72" fillId="0" borderId="4" xfId="0" applyNumberFormat="1" applyFont="1" applyFill="1" applyBorder="1" applyAlignment="1">
      <alignment horizontal="center" vertical="center" wrapText="1"/>
    </xf>
    <xf numFmtId="0" fontId="51" fillId="0" borderId="5" xfId="0" applyNumberFormat="1" applyFont="1" applyFill="1" applyBorder="1" applyAlignment="1">
      <alignment horizontal="center" vertical="center" wrapText="1"/>
    </xf>
    <xf numFmtId="0" fontId="51" fillId="0" borderId="16" xfId="0" applyNumberFormat="1" applyFont="1" applyFill="1" applyBorder="1" applyAlignment="1">
      <alignment horizontal="center" vertical="center" wrapText="1"/>
    </xf>
    <xf numFmtId="0" fontId="51" fillId="0" borderId="4" xfId="0" applyNumberFormat="1" applyFont="1" applyFill="1" applyBorder="1" applyAlignment="1">
      <alignment horizontal="center" vertical="center" wrapText="1"/>
    </xf>
    <xf numFmtId="0" fontId="50" fillId="0" borderId="16" xfId="0" applyNumberFormat="1" applyFont="1" applyFill="1" applyBorder="1" applyAlignment="1">
      <alignment horizontal="center" vertical="center" textRotation="90" wrapText="1"/>
    </xf>
    <xf numFmtId="49" fontId="70" fillId="0" borderId="5" xfId="0" applyNumberFormat="1" applyFont="1" applyFill="1" applyBorder="1" applyAlignment="1">
      <alignment horizontal="center" vertical="center" wrapText="1"/>
    </xf>
    <xf numFmtId="49" fontId="70" fillId="0" borderId="16" xfId="0" applyNumberFormat="1" applyFont="1" applyFill="1" applyBorder="1" applyAlignment="1">
      <alignment horizontal="center" vertical="center" wrapText="1"/>
    </xf>
    <xf numFmtId="49" fontId="70" fillId="0" borderId="4" xfId="0" applyNumberFormat="1" applyFont="1" applyFill="1" applyBorder="1" applyAlignment="1">
      <alignment horizontal="center" vertical="center" wrapText="1"/>
    </xf>
    <xf numFmtId="49" fontId="70" fillId="0" borderId="6" xfId="0" applyNumberFormat="1" applyFont="1" applyFill="1" applyBorder="1" applyAlignment="1">
      <alignment horizontal="center" vertical="center" wrapText="1"/>
    </xf>
    <xf numFmtId="49" fontId="71" fillId="0" borderId="5" xfId="0" applyNumberFormat="1" applyFont="1" applyFill="1" applyBorder="1" applyAlignment="1">
      <alignment horizontal="center" vertical="center" wrapText="1"/>
    </xf>
    <xf numFmtId="49" fontId="71" fillId="0" borderId="16" xfId="0" applyNumberFormat="1" applyFont="1" applyFill="1" applyBorder="1" applyAlignment="1">
      <alignment horizontal="center" vertical="center" wrapText="1"/>
    </xf>
    <xf numFmtId="49" fontId="71" fillId="0" borderId="4" xfId="0" applyNumberFormat="1" applyFont="1" applyFill="1" applyBorder="1" applyAlignment="1">
      <alignment horizontal="center" vertical="center" wrapText="1"/>
    </xf>
    <xf numFmtId="0" fontId="73" fillId="3" borderId="5" xfId="0" applyFont="1" applyFill="1" applyBorder="1" applyAlignment="1">
      <alignment horizontal="center" vertical="center" wrapText="1"/>
    </xf>
    <xf numFmtId="0" fontId="73" fillId="3" borderId="16" xfId="0" applyFont="1" applyFill="1" applyBorder="1" applyAlignment="1">
      <alignment horizontal="center" vertical="center" wrapText="1"/>
    </xf>
    <xf numFmtId="0" fontId="73" fillId="3" borderId="4" xfId="0" applyFont="1" applyFill="1" applyBorder="1" applyAlignment="1">
      <alignment horizontal="center" vertical="center" wrapText="1"/>
    </xf>
    <xf numFmtId="0" fontId="51" fillId="0" borderId="3" xfId="0" applyFont="1" applyFill="1" applyBorder="1" applyAlignment="1">
      <alignment horizontal="center" vertical="center" textRotation="90" wrapText="1"/>
    </xf>
    <xf numFmtId="49" fontId="72" fillId="0" borderId="3" xfId="0" applyNumberFormat="1" applyFont="1" applyFill="1" applyBorder="1" applyAlignment="1">
      <alignment horizontal="center" vertical="center" wrapText="1"/>
    </xf>
    <xf numFmtId="49" fontId="69" fillId="0" borderId="4" xfId="0" applyNumberFormat="1" applyFont="1" applyFill="1" applyBorder="1" applyAlignment="1">
      <alignment horizontal="center" vertical="center" wrapText="1"/>
    </xf>
    <xf numFmtId="49" fontId="66" fillId="0" borderId="8" xfId="0" applyNumberFormat="1" applyFont="1" applyFill="1" applyBorder="1" applyAlignment="1">
      <alignment horizontal="center" vertical="center" wrapText="1"/>
    </xf>
    <xf numFmtId="49" fontId="66" fillId="0" borderId="15" xfId="0" applyNumberFormat="1" applyFont="1" applyFill="1" applyBorder="1" applyAlignment="1">
      <alignment horizontal="center" vertical="center" wrapText="1"/>
    </xf>
    <xf numFmtId="49" fontId="50" fillId="0" borderId="12" xfId="0" applyNumberFormat="1" applyFont="1" applyFill="1" applyBorder="1" applyAlignment="1">
      <alignment horizontal="center" vertical="center" wrapText="1"/>
    </xf>
    <xf numFmtId="49" fontId="50" fillId="0" borderId="14" xfId="0" applyNumberFormat="1" applyFont="1" applyFill="1" applyBorder="1" applyAlignment="1">
      <alignment horizontal="center" vertical="center" wrapText="1"/>
    </xf>
    <xf numFmtId="0" fontId="51" fillId="0" borderId="8" xfId="0" applyNumberFormat="1" applyFont="1" applyFill="1" applyBorder="1" applyAlignment="1">
      <alignment horizontal="center" vertical="center" wrapText="1"/>
    </xf>
    <xf numFmtId="0" fontId="51" fillId="0" borderId="15" xfId="0" applyNumberFormat="1" applyFont="1" applyFill="1" applyBorder="1" applyAlignment="1">
      <alignment horizontal="center" vertical="center" wrapText="1"/>
    </xf>
    <xf numFmtId="0" fontId="51" fillId="0" borderId="9" xfId="0" applyNumberFormat="1" applyFont="1" applyFill="1" applyBorder="1" applyAlignment="1">
      <alignment horizontal="center" vertical="center" wrapText="1"/>
    </xf>
    <xf numFmtId="0" fontId="51" fillId="0" borderId="10" xfId="0" applyNumberFormat="1" applyFont="1" applyFill="1" applyBorder="1" applyAlignment="1">
      <alignment horizontal="center" vertical="center" wrapText="1"/>
    </xf>
    <xf numFmtId="0" fontId="51" fillId="0" borderId="0" xfId="0" applyNumberFormat="1" applyFont="1" applyFill="1" applyBorder="1" applyAlignment="1">
      <alignment horizontal="center" vertical="center" wrapText="1"/>
    </xf>
    <xf numFmtId="0" fontId="51" fillId="0" borderId="11" xfId="0" applyNumberFormat="1" applyFont="1" applyFill="1" applyBorder="1" applyAlignment="1">
      <alignment horizontal="center" vertical="center" wrapText="1"/>
    </xf>
    <xf numFmtId="0" fontId="51" fillId="0" borderId="12" xfId="0" applyNumberFormat="1" applyFont="1" applyFill="1" applyBorder="1" applyAlignment="1">
      <alignment horizontal="center" vertical="center" wrapText="1"/>
    </xf>
    <xf numFmtId="0" fontId="51" fillId="0" borderId="14" xfId="0" applyNumberFormat="1" applyFont="1" applyFill="1" applyBorder="1" applyAlignment="1">
      <alignment horizontal="center" vertical="center" wrapText="1"/>
    </xf>
    <xf numFmtId="0" fontId="51" fillId="0" borderId="13" xfId="0" applyNumberFormat="1" applyFont="1" applyFill="1" applyBorder="1" applyAlignment="1">
      <alignment horizontal="center" vertical="center" wrapText="1"/>
    </xf>
    <xf numFmtId="0" fontId="51" fillId="0" borderId="3" xfId="6" applyFont="1" applyFill="1" applyBorder="1" applyAlignment="1">
      <alignment horizontal="center" vertical="center" wrapText="1"/>
    </xf>
    <xf numFmtId="0" fontId="51" fillId="0" borderId="3" xfId="6" applyFont="1" applyFill="1" applyBorder="1" applyAlignment="1">
      <alignment horizontal="center" vertical="center" textRotation="90" wrapText="1"/>
    </xf>
    <xf numFmtId="0" fontId="51" fillId="0" borderId="3" xfId="0" applyNumberFormat="1" applyFont="1" applyFill="1" applyBorder="1" applyAlignment="1">
      <alignment horizontal="center" vertical="center" textRotation="90" wrapText="1"/>
    </xf>
    <xf numFmtId="0" fontId="51" fillId="0" borderId="3" xfId="0" applyNumberFormat="1" applyFont="1" applyFill="1" applyBorder="1" applyAlignment="1">
      <alignment horizontal="center" vertical="center" wrapText="1"/>
    </xf>
    <xf numFmtId="49" fontId="51" fillId="0" borderId="6" xfId="0" applyNumberFormat="1" applyFont="1" applyFill="1" applyBorder="1" applyAlignment="1">
      <alignment vertical="center" wrapText="1"/>
    </xf>
    <xf numFmtId="49" fontId="51" fillId="0" borderId="5"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53" fillId="0" borderId="3" xfId="0" applyNumberFormat="1" applyFont="1" applyFill="1" applyBorder="1" applyAlignment="1">
      <alignment horizontal="center" vertical="center" wrapText="1"/>
    </xf>
    <xf numFmtId="49" fontId="64" fillId="0" borderId="16" xfId="0" applyNumberFormat="1" applyFont="1" applyFill="1" applyBorder="1" applyAlignment="1">
      <alignment horizontal="center" vertical="center" wrapText="1"/>
    </xf>
    <xf numFmtId="49" fontId="67" fillId="3" borderId="3" xfId="0" applyNumberFormat="1" applyFont="1" applyFill="1" applyBorder="1" applyAlignment="1">
      <alignment horizontal="center" vertical="center" wrapText="1"/>
    </xf>
    <xf numFmtId="49" fontId="13" fillId="0" borderId="16" xfId="0" applyNumberFormat="1" applyFont="1" applyFill="1" applyBorder="1" applyAlignment="1">
      <alignment horizontal="center" vertical="center" wrapText="1"/>
    </xf>
    <xf numFmtId="0" fontId="67" fillId="0" borderId="5" xfId="0" applyNumberFormat="1" applyFont="1" applyFill="1" applyBorder="1" applyAlignment="1">
      <alignment horizontal="center" vertical="center" textRotation="90" wrapText="1"/>
    </xf>
    <xf numFmtId="0" fontId="67" fillId="0" borderId="3" xfId="0" applyNumberFormat="1" applyFont="1" applyFill="1" applyBorder="1" applyAlignment="1">
      <alignment horizontal="center" vertical="center" textRotation="90" wrapText="1"/>
    </xf>
    <xf numFmtId="0" fontId="67" fillId="0" borderId="16" xfId="0" applyNumberFormat="1" applyFont="1" applyFill="1" applyBorder="1" applyAlignment="1">
      <alignment horizontal="center" vertical="center" textRotation="90" wrapText="1"/>
    </xf>
    <xf numFmtId="0" fontId="67" fillId="0" borderId="4" xfId="0" applyNumberFormat="1" applyFont="1" applyFill="1" applyBorder="1" applyAlignment="1">
      <alignment horizontal="center" vertical="center" textRotation="90" wrapText="1"/>
    </xf>
    <xf numFmtId="49" fontId="18" fillId="0" borderId="5" xfId="0" applyNumberFormat="1" applyFont="1" applyFill="1" applyBorder="1" applyAlignment="1">
      <alignment horizontal="center" vertical="center" wrapText="1"/>
    </xf>
    <xf numFmtId="49" fontId="18" fillId="0" borderId="16"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0" fontId="64" fillId="0" borderId="5" xfId="0" applyNumberFormat="1" applyFont="1" applyFill="1" applyBorder="1" applyAlignment="1">
      <alignment horizontal="center" vertical="center" wrapText="1"/>
    </xf>
    <xf numFmtId="0" fontId="64" fillId="0" borderId="16" xfId="0" applyNumberFormat="1" applyFont="1" applyFill="1" applyBorder="1" applyAlignment="1">
      <alignment horizontal="center" vertical="center" wrapText="1"/>
    </xf>
    <xf numFmtId="0" fontId="64" fillId="0" borderId="4" xfId="0" applyNumberFormat="1" applyFont="1" applyFill="1" applyBorder="1" applyAlignment="1">
      <alignment horizontal="center" vertical="center" wrapText="1"/>
    </xf>
    <xf numFmtId="49" fontId="67" fillId="0" borderId="5" xfId="0" applyNumberFormat="1" applyFont="1" applyFill="1" applyBorder="1" applyAlignment="1">
      <alignment horizontal="center" vertical="center" wrapText="1"/>
    </xf>
    <xf numFmtId="49" fontId="67" fillId="0" borderId="4" xfId="0" applyNumberFormat="1" applyFont="1" applyFill="1" applyBorder="1" applyAlignment="1">
      <alignment horizontal="center" vertical="center" wrapText="1"/>
    </xf>
    <xf numFmtId="0" fontId="50" fillId="0" borderId="7" xfId="0" applyNumberFormat="1" applyFont="1" applyFill="1" applyBorder="1" applyAlignment="1">
      <alignment horizontal="center" vertical="center" textRotation="90" wrapText="1"/>
    </xf>
    <xf numFmtId="49" fontId="72" fillId="0" borderId="8" xfId="0" applyNumberFormat="1" applyFont="1" applyFill="1" applyBorder="1" applyAlignment="1">
      <alignment horizontal="center" vertical="center" wrapText="1"/>
    </xf>
    <xf numFmtId="49" fontId="72" fillId="0" borderId="10" xfId="0" applyNumberFormat="1" applyFont="1" applyFill="1" applyBorder="1" applyAlignment="1">
      <alignment horizontal="center" vertical="center" wrapText="1"/>
    </xf>
    <xf numFmtId="49" fontId="72" fillId="0" borderId="12" xfId="0" applyNumberFormat="1" applyFont="1" applyFill="1" applyBorder="1" applyAlignment="1">
      <alignment horizontal="center" vertical="center" wrapText="1"/>
    </xf>
    <xf numFmtId="0" fontId="50" fillId="0" borderId="9" xfId="0" applyNumberFormat="1" applyFont="1" applyFill="1" applyBorder="1" applyAlignment="1">
      <alignment horizontal="center" vertical="center" textRotation="90" wrapText="1"/>
    </xf>
    <xf numFmtId="0" fontId="50" fillId="0" borderId="13" xfId="0" applyNumberFormat="1" applyFont="1" applyFill="1" applyBorder="1" applyAlignment="1">
      <alignment horizontal="center" vertical="center" textRotation="90" wrapText="1"/>
    </xf>
    <xf numFmtId="0" fontId="50" fillId="0" borderId="11" xfId="0" applyNumberFormat="1" applyFont="1" applyFill="1" applyBorder="1" applyAlignment="1">
      <alignment horizontal="center" vertical="center" textRotation="90" wrapText="1"/>
    </xf>
    <xf numFmtId="0" fontId="54" fillId="0" borderId="16" xfId="0" applyNumberFormat="1" applyFont="1" applyFill="1" applyBorder="1" applyAlignment="1">
      <alignment horizontal="center" vertical="center" wrapText="1"/>
    </xf>
    <xf numFmtId="0" fontId="64" fillId="0" borderId="3" xfId="0" applyNumberFormat="1" applyFont="1" applyFill="1" applyBorder="1" applyAlignment="1">
      <alignment horizontal="center" vertical="center" wrapText="1"/>
    </xf>
    <xf numFmtId="0" fontId="67" fillId="0" borderId="9" xfId="0" applyNumberFormat="1" applyFont="1" applyFill="1" applyBorder="1" applyAlignment="1">
      <alignment horizontal="center" vertical="center" textRotation="90" wrapText="1"/>
    </xf>
    <xf numFmtId="0" fontId="67" fillId="0" borderId="13" xfId="0" applyNumberFormat="1" applyFont="1" applyFill="1" applyBorder="1" applyAlignment="1">
      <alignment horizontal="center" vertical="center" textRotation="90" wrapText="1"/>
    </xf>
    <xf numFmtId="0" fontId="67" fillId="0" borderId="11" xfId="0" applyNumberFormat="1" applyFont="1" applyFill="1" applyBorder="1" applyAlignment="1">
      <alignment horizontal="center" vertical="center" textRotation="90" wrapText="1"/>
    </xf>
    <xf numFmtId="49" fontId="77" fillId="0" borderId="3" xfId="0" applyNumberFormat="1" applyFont="1" applyFill="1" applyBorder="1" applyAlignment="1">
      <alignment horizontal="center" vertical="center" wrapText="1"/>
    </xf>
    <xf numFmtId="49" fontId="77" fillId="0" borderId="15" xfId="0" applyNumberFormat="1" applyFont="1" applyFill="1" applyBorder="1" applyAlignment="1">
      <alignment horizontal="center" vertical="center" wrapText="1"/>
    </xf>
    <xf numFmtId="49" fontId="67" fillId="0" borderId="3" xfId="0" applyNumberFormat="1" applyFont="1" applyFill="1" applyBorder="1" applyAlignment="1">
      <alignment horizontal="center" vertical="center" wrapText="1"/>
    </xf>
    <xf numFmtId="49" fontId="67" fillId="0" borderId="14" xfId="0" applyNumberFormat="1" applyFont="1" applyFill="1" applyBorder="1" applyAlignment="1">
      <alignment horizontal="center" vertical="center" wrapText="1"/>
    </xf>
    <xf numFmtId="0" fontId="83" fillId="0" borderId="8" xfId="0" applyFont="1" applyFill="1" applyBorder="1" applyAlignment="1">
      <alignment horizontal="left" vertical="center"/>
    </xf>
    <xf numFmtId="0" fontId="83" fillId="0" borderId="9" xfId="0" applyFont="1" applyFill="1" applyBorder="1" applyAlignment="1">
      <alignment horizontal="left" vertical="center"/>
    </xf>
    <xf numFmtId="0" fontId="83" fillId="0" borderId="3"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83" fillId="0" borderId="6" xfId="0" applyFont="1" applyFill="1" applyBorder="1" applyAlignment="1">
      <alignment horizontal="left" vertical="center"/>
    </xf>
    <xf numFmtId="0" fontId="83" fillId="0" borderId="7" xfId="0" applyFont="1" applyFill="1" applyBorder="1" applyAlignment="1">
      <alignment horizontal="left" vertical="center"/>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67" fillId="0" borderId="6" xfId="0" applyNumberFormat="1" applyFont="1" applyFill="1" applyBorder="1" applyAlignment="1">
      <alignment horizontal="center" vertical="center" wrapText="1"/>
    </xf>
    <xf numFmtId="0" fontId="67" fillId="0" borderId="2" xfId="0" applyNumberFormat="1" applyFont="1" applyFill="1" applyBorder="1" applyAlignment="1">
      <alignment horizontal="center" vertical="center" wrapText="1"/>
    </xf>
    <xf numFmtId="0" fontId="67" fillId="0" borderId="7" xfId="0" applyNumberFormat="1" applyFont="1" applyFill="1" applyBorder="1" applyAlignment="1">
      <alignment horizontal="center" vertical="center" wrapText="1"/>
    </xf>
    <xf numFmtId="49" fontId="70" fillId="0" borderId="3" xfId="0" applyNumberFormat="1" applyFont="1" applyFill="1" applyBorder="1" applyAlignment="1">
      <alignment horizontal="center" vertical="center" wrapText="1"/>
    </xf>
    <xf numFmtId="49" fontId="67" fillId="3" borderId="3" xfId="0" applyNumberFormat="1" applyFont="1" applyFill="1" applyBorder="1" applyAlignment="1">
      <alignment horizontal="left" vertical="center" wrapText="1"/>
    </xf>
    <xf numFmtId="0" fontId="72" fillId="0" borderId="3" xfId="0" applyNumberFormat="1" applyFont="1" applyFill="1" applyBorder="1" applyAlignment="1">
      <alignment horizontal="center" vertical="center" textRotation="90" wrapText="1"/>
    </xf>
    <xf numFmtId="0" fontId="72" fillId="0" borderId="11" xfId="0" applyNumberFormat="1" applyFont="1" applyFill="1" applyBorder="1" applyAlignment="1">
      <alignment horizontal="center" vertical="center" textRotation="90" wrapText="1"/>
    </xf>
    <xf numFmtId="0" fontId="72" fillId="0" borderId="13" xfId="0" applyNumberFormat="1" applyFont="1" applyFill="1" applyBorder="1" applyAlignment="1">
      <alignment horizontal="center" vertical="center" textRotation="90" wrapText="1"/>
    </xf>
    <xf numFmtId="0" fontId="13" fillId="0" borderId="3" xfId="0" applyNumberFormat="1" applyFont="1" applyFill="1" applyBorder="1" applyAlignment="1">
      <alignment horizontal="center" vertical="center" wrapText="1"/>
    </xf>
    <xf numFmtId="0" fontId="64" fillId="0" borderId="3" xfId="6" applyFont="1" applyFill="1" applyBorder="1" applyAlignment="1">
      <alignment horizontal="center" vertical="center" textRotation="90" wrapText="1"/>
    </xf>
    <xf numFmtId="0" fontId="64" fillId="0" borderId="3" xfId="6" applyFont="1" applyFill="1" applyBorder="1" applyAlignment="1">
      <alignment horizontal="center" vertical="center" wrapText="1"/>
    </xf>
    <xf numFmtId="0" fontId="64" fillId="0" borderId="8" xfId="0" applyNumberFormat="1" applyFont="1" applyFill="1" applyBorder="1" applyAlignment="1">
      <alignment horizontal="center" vertical="center" wrapText="1"/>
    </xf>
    <xf numFmtId="0" fontId="64" fillId="0" borderId="9" xfId="0" applyNumberFormat="1" applyFont="1" applyFill="1" applyBorder="1" applyAlignment="1">
      <alignment horizontal="center" vertical="center" wrapText="1"/>
    </xf>
    <xf numFmtId="0" fontId="64" fillId="0" borderId="10" xfId="0" applyNumberFormat="1" applyFont="1" applyFill="1" applyBorder="1" applyAlignment="1">
      <alignment horizontal="center" vertical="center" wrapText="1"/>
    </xf>
    <xf numFmtId="0" fontId="64" fillId="0" borderId="11" xfId="0" applyNumberFormat="1" applyFont="1" applyFill="1" applyBorder="1" applyAlignment="1">
      <alignment horizontal="center" vertical="center" wrapText="1"/>
    </xf>
    <xf numFmtId="0" fontId="64" fillId="0" borderId="12" xfId="0" applyNumberFormat="1" applyFont="1" applyFill="1" applyBorder="1" applyAlignment="1">
      <alignment horizontal="center" vertical="center" wrapText="1"/>
    </xf>
    <xf numFmtId="0" fontId="64" fillId="0" borderId="13" xfId="0" applyNumberFormat="1" applyFont="1" applyFill="1" applyBorder="1" applyAlignment="1">
      <alignment horizontal="center" vertical="center" wrapText="1"/>
    </xf>
    <xf numFmtId="0" fontId="64" fillId="0" borderId="3" xfId="6" applyFont="1" applyFill="1" applyBorder="1" applyAlignment="1">
      <alignment horizontal="center" vertical="center"/>
    </xf>
    <xf numFmtId="0" fontId="64" fillId="0" borderId="7" xfId="6" applyFont="1" applyFill="1" applyBorder="1" applyAlignment="1">
      <alignment horizontal="center" vertical="center" textRotation="90" wrapText="1"/>
    </xf>
    <xf numFmtId="0" fontId="64" fillId="0" borderId="7" xfId="6" applyFont="1" applyFill="1" applyBorder="1" applyAlignment="1">
      <alignment horizontal="center" vertical="center" wrapText="1"/>
    </xf>
    <xf numFmtId="0" fontId="64" fillId="0" borderId="3" xfId="0" applyNumberFormat="1" applyFont="1" applyFill="1" applyBorder="1" applyAlignment="1">
      <alignment horizontal="center" vertical="center" textRotation="90" wrapText="1"/>
    </xf>
    <xf numFmtId="0" fontId="64" fillId="0" borderId="3" xfId="0" applyFont="1" applyFill="1" applyBorder="1" applyAlignment="1">
      <alignment horizontal="center" vertical="center" textRotation="90" wrapText="1"/>
    </xf>
    <xf numFmtId="0" fontId="76" fillId="0" borderId="5" xfId="0" applyFont="1" applyFill="1" applyBorder="1" applyAlignment="1">
      <alignment horizontal="center" vertical="center" wrapText="1"/>
    </xf>
    <xf numFmtId="0" fontId="76" fillId="0" borderId="16"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64" fillId="0" borderId="9" xfId="0" applyFont="1" applyFill="1" applyBorder="1" applyAlignment="1">
      <alignment horizontal="center" vertical="center" textRotation="90" wrapText="1"/>
    </xf>
    <xf numFmtId="0" fontId="64" fillId="0" borderId="11" xfId="0" applyFont="1" applyFill="1" applyBorder="1" applyAlignment="1">
      <alignment horizontal="center" vertical="center" textRotation="90" wrapText="1"/>
    </xf>
    <xf numFmtId="0" fontId="64" fillId="0" borderId="13" xfId="0" applyFont="1" applyFill="1" applyBorder="1" applyAlignment="1">
      <alignment horizontal="center" vertical="center" textRotation="90" wrapText="1"/>
    </xf>
    <xf numFmtId="49" fontId="64" fillId="0" borderId="6" xfId="0" applyNumberFormat="1" applyFont="1" applyFill="1" applyBorder="1" applyAlignment="1">
      <alignment horizontal="center" vertical="center" wrapText="1"/>
    </xf>
    <xf numFmtId="49" fontId="54" fillId="0" borderId="16"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67" fillId="0" borderId="7" xfId="0" applyNumberFormat="1" applyFont="1" applyFill="1" applyBorder="1" applyAlignment="1">
      <alignment horizontal="center" vertical="center" textRotation="90" wrapText="1"/>
    </xf>
    <xf numFmtId="0" fontId="64" fillId="0" borderId="15" xfId="0" applyNumberFormat="1" applyFont="1" applyFill="1" applyBorder="1" applyAlignment="1">
      <alignment horizontal="center" vertical="center" wrapText="1"/>
    </xf>
    <xf numFmtId="0" fontId="64" fillId="0" borderId="0" xfId="0" applyNumberFormat="1" applyFont="1" applyFill="1" applyBorder="1" applyAlignment="1">
      <alignment horizontal="center" vertical="center" wrapText="1"/>
    </xf>
    <xf numFmtId="0" fontId="64" fillId="0" borderId="14" xfId="0" applyNumberFormat="1" applyFont="1" applyFill="1" applyBorder="1" applyAlignment="1">
      <alignment horizontal="center"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99FF66"/>
      <color rgb="FF00FF00"/>
      <color rgb="FFFFCC66"/>
      <color rgb="FFFFCCCC"/>
      <color rgb="FFFF9900"/>
      <color rgb="FFCCFF33"/>
      <color rgb="FFFFFF00"/>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851"/>
  <sheetViews>
    <sheetView zoomScale="64" zoomScaleNormal="64" zoomScaleSheetLayoutView="73" workbookViewId="0">
      <pane xSplit="1" ySplit="6" topLeftCell="B446" activePane="bottomRight" state="frozen"/>
      <selection pane="topRight" activeCell="G1" sqref="G1"/>
      <selection pane="bottomLeft" activeCell="A7" sqref="A7"/>
      <selection pane="bottomRight" activeCell="F457" sqref="F457"/>
    </sheetView>
  </sheetViews>
  <sheetFormatPr defaultRowHeight="18.75"/>
  <cols>
    <col min="1" max="1" width="6.7109375" style="2" customWidth="1"/>
    <col min="2" max="2" width="3.5703125" style="4" customWidth="1"/>
    <col min="3" max="3" width="33.85546875" style="5" customWidth="1"/>
    <col min="4" max="4" width="11.42578125" style="58" customWidth="1"/>
    <col min="5" max="5" width="39.28515625" style="5" customWidth="1"/>
    <col min="6" max="6" width="10.7109375" style="91" customWidth="1"/>
    <col min="7" max="7" width="9.7109375" style="59" customWidth="1"/>
    <col min="8" max="8" width="13.5703125" style="2" customWidth="1"/>
    <col min="9" max="9" width="9.140625" style="2" customWidth="1"/>
    <col min="10" max="10" width="8" style="2" customWidth="1"/>
    <col min="11" max="11" width="10" style="2" customWidth="1"/>
    <col min="12" max="12" width="8" style="57" customWidth="1"/>
    <col min="13" max="13" width="14.7109375" style="57" customWidth="1"/>
    <col min="14" max="77" width="9.140625" style="2"/>
    <col min="78" max="78" width="20.140625" style="2" customWidth="1"/>
    <col min="79" max="79" width="4.28515625" style="2" customWidth="1"/>
    <col min="80" max="80" width="39" style="2" customWidth="1"/>
    <col min="81" max="81" width="53.5703125" style="2" customWidth="1"/>
    <col min="82" max="85" width="7.7109375" style="2" customWidth="1"/>
    <col min="86" max="86" width="10" style="2" customWidth="1"/>
    <col min="87" max="88" width="9.28515625" style="2" customWidth="1"/>
    <col min="89" max="89" width="8" style="2" customWidth="1"/>
    <col min="90" max="333" width="9.140625" style="2"/>
    <col min="334" max="334" width="20.140625" style="2" customWidth="1"/>
    <col min="335" max="335" width="4.28515625" style="2" customWidth="1"/>
    <col min="336" max="336" width="39" style="2" customWidth="1"/>
    <col min="337" max="337" width="53.5703125" style="2" customWidth="1"/>
    <col min="338" max="341" width="7.7109375" style="2" customWidth="1"/>
    <col min="342" max="342" width="10" style="2" customWidth="1"/>
    <col min="343" max="344" width="9.28515625" style="2" customWidth="1"/>
    <col min="345" max="345" width="8" style="2" customWidth="1"/>
    <col min="346" max="589" width="9.140625" style="2"/>
    <col min="590" max="590" width="20.140625" style="2" customWidth="1"/>
    <col min="591" max="591" width="4.28515625" style="2" customWidth="1"/>
    <col min="592" max="592" width="39" style="2" customWidth="1"/>
    <col min="593" max="593" width="53.5703125" style="2" customWidth="1"/>
    <col min="594" max="597" width="7.7109375" style="2" customWidth="1"/>
    <col min="598" max="598" width="10" style="2" customWidth="1"/>
    <col min="599" max="600" width="9.28515625" style="2" customWidth="1"/>
    <col min="601" max="601" width="8" style="2" customWidth="1"/>
    <col min="602" max="845" width="9.140625" style="2"/>
    <col min="846" max="846" width="20.140625" style="2" customWidth="1"/>
    <col min="847" max="847" width="4.28515625" style="2" customWidth="1"/>
    <col min="848" max="848" width="39" style="2" customWidth="1"/>
    <col min="849" max="849" width="53.5703125" style="2" customWidth="1"/>
    <col min="850" max="853" width="7.7109375" style="2" customWidth="1"/>
    <col min="854" max="854" width="10" style="2" customWidth="1"/>
    <col min="855" max="856" width="9.28515625" style="2" customWidth="1"/>
    <col min="857" max="857" width="8" style="2" customWidth="1"/>
    <col min="858" max="1101" width="9.140625" style="2"/>
    <col min="1102" max="1102" width="20.140625" style="2" customWidth="1"/>
    <col min="1103" max="1103" width="4.28515625" style="2" customWidth="1"/>
    <col min="1104" max="1104" width="39" style="2" customWidth="1"/>
    <col min="1105" max="1105" width="53.5703125" style="2" customWidth="1"/>
    <col min="1106" max="1109" width="7.7109375" style="2" customWidth="1"/>
    <col min="1110" max="1110" width="10" style="2" customWidth="1"/>
    <col min="1111" max="1112" width="9.28515625" style="2" customWidth="1"/>
    <col min="1113" max="1113" width="8" style="2" customWidth="1"/>
    <col min="1114" max="1357" width="9.140625" style="2"/>
    <col min="1358" max="1358" width="20.140625" style="2" customWidth="1"/>
    <col min="1359" max="1359" width="4.28515625" style="2" customWidth="1"/>
    <col min="1360" max="1360" width="39" style="2" customWidth="1"/>
    <col min="1361" max="1361" width="53.5703125" style="2" customWidth="1"/>
    <col min="1362" max="1365" width="7.7109375" style="2" customWidth="1"/>
    <col min="1366" max="1366" width="10" style="2" customWidth="1"/>
    <col min="1367" max="1368" width="9.28515625" style="2" customWidth="1"/>
    <col min="1369" max="1369" width="8" style="2" customWidth="1"/>
    <col min="1370" max="1613" width="9.140625" style="2"/>
    <col min="1614" max="1614" width="20.140625" style="2" customWidth="1"/>
    <col min="1615" max="1615" width="4.28515625" style="2" customWidth="1"/>
    <col min="1616" max="1616" width="39" style="2" customWidth="1"/>
    <col min="1617" max="1617" width="53.5703125" style="2" customWidth="1"/>
    <col min="1618" max="1621" width="7.7109375" style="2" customWidth="1"/>
    <col min="1622" max="1622" width="10" style="2" customWidth="1"/>
    <col min="1623" max="1624" width="9.28515625" style="2" customWidth="1"/>
    <col min="1625" max="1625" width="8" style="2" customWidth="1"/>
    <col min="1626" max="1869" width="9.140625" style="2"/>
    <col min="1870" max="1870" width="20.140625" style="2" customWidth="1"/>
    <col min="1871" max="1871" width="4.28515625" style="2" customWidth="1"/>
    <col min="1872" max="1872" width="39" style="2" customWidth="1"/>
    <col min="1873" max="1873" width="53.5703125" style="2" customWidth="1"/>
    <col min="1874" max="1877" width="7.7109375" style="2" customWidth="1"/>
    <col min="1878" max="1878" width="10" style="2" customWidth="1"/>
    <col min="1879" max="1880" width="9.28515625" style="2" customWidth="1"/>
    <col min="1881" max="1881" width="8" style="2" customWidth="1"/>
    <col min="1882" max="2125" width="9.140625" style="2"/>
    <col min="2126" max="2126" width="20.140625" style="2" customWidth="1"/>
    <col min="2127" max="2127" width="4.28515625" style="2" customWidth="1"/>
    <col min="2128" max="2128" width="39" style="2" customWidth="1"/>
    <col min="2129" max="2129" width="53.5703125" style="2" customWidth="1"/>
    <col min="2130" max="2133" width="7.7109375" style="2" customWidth="1"/>
    <col min="2134" max="2134" width="10" style="2" customWidth="1"/>
    <col min="2135" max="2136" width="9.28515625" style="2" customWidth="1"/>
    <col min="2137" max="2137" width="8" style="2" customWidth="1"/>
    <col min="2138" max="2381" width="9.140625" style="2"/>
    <col min="2382" max="2382" width="20.140625" style="2" customWidth="1"/>
    <col min="2383" max="2383" width="4.28515625" style="2" customWidth="1"/>
    <col min="2384" max="2384" width="39" style="2" customWidth="1"/>
    <col min="2385" max="2385" width="53.5703125" style="2" customWidth="1"/>
    <col min="2386" max="2389" width="7.7109375" style="2" customWidth="1"/>
    <col min="2390" max="2390" width="10" style="2" customWidth="1"/>
    <col min="2391" max="2392" width="9.28515625" style="2" customWidth="1"/>
    <col min="2393" max="2393" width="8" style="2" customWidth="1"/>
    <col min="2394" max="2637" width="9.140625" style="2"/>
    <col min="2638" max="2638" width="20.140625" style="2" customWidth="1"/>
    <col min="2639" max="2639" width="4.28515625" style="2" customWidth="1"/>
    <col min="2640" max="2640" width="39" style="2" customWidth="1"/>
    <col min="2641" max="2641" width="53.5703125" style="2" customWidth="1"/>
    <col min="2642" max="2645" width="7.7109375" style="2" customWidth="1"/>
    <col min="2646" max="2646" width="10" style="2" customWidth="1"/>
    <col min="2647" max="2648" width="9.28515625" style="2" customWidth="1"/>
    <col min="2649" max="2649" width="8" style="2" customWidth="1"/>
    <col min="2650" max="2893" width="9.140625" style="2"/>
    <col min="2894" max="2894" width="20.140625" style="2" customWidth="1"/>
    <col min="2895" max="2895" width="4.28515625" style="2" customWidth="1"/>
    <col min="2896" max="2896" width="39" style="2" customWidth="1"/>
    <col min="2897" max="2897" width="53.5703125" style="2" customWidth="1"/>
    <col min="2898" max="2901" width="7.7109375" style="2" customWidth="1"/>
    <col min="2902" max="2902" width="10" style="2" customWidth="1"/>
    <col min="2903" max="2904" width="9.28515625" style="2" customWidth="1"/>
    <col min="2905" max="2905" width="8" style="2" customWidth="1"/>
    <col min="2906" max="3149" width="9.140625" style="2"/>
    <col min="3150" max="3150" width="20.140625" style="2" customWidth="1"/>
    <col min="3151" max="3151" width="4.28515625" style="2" customWidth="1"/>
    <col min="3152" max="3152" width="39" style="2" customWidth="1"/>
    <col min="3153" max="3153" width="53.5703125" style="2" customWidth="1"/>
    <col min="3154" max="3157" width="7.7109375" style="2" customWidth="1"/>
    <col min="3158" max="3158" width="10" style="2" customWidth="1"/>
    <col min="3159" max="3160" width="9.28515625" style="2" customWidth="1"/>
    <col min="3161" max="3161" width="8" style="2" customWidth="1"/>
    <col min="3162" max="3405" width="9.140625" style="2"/>
    <col min="3406" max="3406" width="20.140625" style="2" customWidth="1"/>
    <col min="3407" max="3407" width="4.28515625" style="2" customWidth="1"/>
    <col min="3408" max="3408" width="39" style="2" customWidth="1"/>
    <col min="3409" max="3409" width="53.5703125" style="2" customWidth="1"/>
    <col min="3410" max="3413" width="7.7109375" style="2" customWidth="1"/>
    <col min="3414" max="3414" width="10" style="2" customWidth="1"/>
    <col min="3415" max="3416" width="9.28515625" style="2" customWidth="1"/>
    <col min="3417" max="3417" width="8" style="2" customWidth="1"/>
    <col min="3418" max="3661" width="9.140625" style="2"/>
    <col min="3662" max="3662" width="20.140625" style="2" customWidth="1"/>
    <col min="3663" max="3663" width="4.28515625" style="2" customWidth="1"/>
    <col min="3664" max="3664" width="39" style="2" customWidth="1"/>
    <col min="3665" max="3665" width="53.5703125" style="2" customWidth="1"/>
    <col min="3666" max="3669" width="7.7109375" style="2" customWidth="1"/>
    <col min="3670" max="3670" width="10" style="2" customWidth="1"/>
    <col min="3671" max="3672" width="9.28515625" style="2" customWidth="1"/>
    <col min="3673" max="3673" width="8" style="2" customWidth="1"/>
    <col min="3674" max="3917" width="9.140625" style="2"/>
    <col min="3918" max="3918" width="20.140625" style="2" customWidth="1"/>
    <col min="3919" max="3919" width="4.28515625" style="2" customWidth="1"/>
    <col min="3920" max="3920" width="39" style="2" customWidth="1"/>
    <col min="3921" max="3921" width="53.5703125" style="2" customWidth="1"/>
    <col min="3922" max="3925" width="7.7109375" style="2" customWidth="1"/>
    <col min="3926" max="3926" width="10" style="2" customWidth="1"/>
    <col min="3927" max="3928" width="9.28515625" style="2" customWidth="1"/>
    <col min="3929" max="3929" width="8" style="2" customWidth="1"/>
    <col min="3930" max="4173" width="9.140625" style="2"/>
    <col min="4174" max="4174" width="20.140625" style="2" customWidth="1"/>
    <col min="4175" max="4175" width="4.28515625" style="2" customWidth="1"/>
    <col min="4176" max="4176" width="39" style="2" customWidth="1"/>
    <col min="4177" max="4177" width="53.5703125" style="2" customWidth="1"/>
    <col min="4178" max="4181" width="7.7109375" style="2" customWidth="1"/>
    <col min="4182" max="4182" width="10" style="2" customWidth="1"/>
    <col min="4183" max="4184" width="9.28515625" style="2" customWidth="1"/>
    <col min="4185" max="4185" width="8" style="2" customWidth="1"/>
    <col min="4186" max="4429" width="9.140625" style="2"/>
    <col min="4430" max="4430" width="20.140625" style="2" customWidth="1"/>
    <col min="4431" max="4431" width="4.28515625" style="2" customWidth="1"/>
    <col min="4432" max="4432" width="39" style="2" customWidth="1"/>
    <col min="4433" max="4433" width="53.5703125" style="2" customWidth="1"/>
    <col min="4434" max="4437" width="7.7109375" style="2" customWidth="1"/>
    <col min="4438" max="4438" width="10" style="2" customWidth="1"/>
    <col min="4439" max="4440" width="9.28515625" style="2" customWidth="1"/>
    <col min="4441" max="4441" width="8" style="2" customWidth="1"/>
    <col min="4442" max="4685" width="9.140625" style="2"/>
    <col min="4686" max="4686" width="20.140625" style="2" customWidth="1"/>
    <col min="4687" max="4687" width="4.28515625" style="2" customWidth="1"/>
    <col min="4688" max="4688" width="39" style="2" customWidth="1"/>
    <col min="4689" max="4689" width="53.5703125" style="2" customWidth="1"/>
    <col min="4690" max="4693" width="7.7109375" style="2" customWidth="1"/>
    <col min="4694" max="4694" width="10" style="2" customWidth="1"/>
    <col min="4695" max="4696" width="9.28515625" style="2" customWidth="1"/>
    <col min="4697" max="4697" width="8" style="2" customWidth="1"/>
    <col min="4698" max="4941" width="9.140625" style="2"/>
    <col min="4942" max="4942" width="20.140625" style="2" customWidth="1"/>
    <col min="4943" max="4943" width="4.28515625" style="2" customWidth="1"/>
    <col min="4944" max="4944" width="39" style="2" customWidth="1"/>
    <col min="4945" max="4945" width="53.5703125" style="2" customWidth="1"/>
    <col min="4946" max="4949" width="7.7109375" style="2" customWidth="1"/>
    <col min="4950" max="4950" width="10" style="2" customWidth="1"/>
    <col min="4951" max="4952" width="9.28515625" style="2" customWidth="1"/>
    <col min="4953" max="4953" width="8" style="2" customWidth="1"/>
    <col min="4954" max="5197" width="9.140625" style="2"/>
    <col min="5198" max="5198" width="20.140625" style="2" customWidth="1"/>
    <col min="5199" max="5199" width="4.28515625" style="2" customWidth="1"/>
    <col min="5200" max="5200" width="39" style="2" customWidth="1"/>
    <col min="5201" max="5201" width="53.5703125" style="2" customWidth="1"/>
    <col min="5202" max="5205" width="7.7109375" style="2" customWidth="1"/>
    <col min="5206" max="5206" width="10" style="2" customWidth="1"/>
    <col min="5207" max="5208" width="9.28515625" style="2" customWidth="1"/>
    <col min="5209" max="5209" width="8" style="2" customWidth="1"/>
    <col min="5210" max="5453" width="9.140625" style="2"/>
    <col min="5454" max="5454" width="20.140625" style="2" customWidth="1"/>
    <col min="5455" max="5455" width="4.28515625" style="2" customWidth="1"/>
    <col min="5456" max="5456" width="39" style="2" customWidth="1"/>
    <col min="5457" max="5457" width="53.5703125" style="2" customWidth="1"/>
    <col min="5458" max="5461" width="7.7109375" style="2" customWidth="1"/>
    <col min="5462" max="5462" width="10" style="2" customWidth="1"/>
    <col min="5463" max="5464" width="9.28515625" style="2" customWidth="1"/>
    <col min="5465" max="5465" width="8" style="2" customWidth="1"/>
    <col min="5466" max="5709" width="9.140625" style="2"/>
    <col min="5710" max="5710" width="20.140625" style="2" customWidth="1"/>
    <col min="5711" max="5711" width="4.28515625" style="2" customWidth="1"/>
    <col min="5712" max="5712" width="39" style="2" customWidth="1"/>
    <col min="5713" max="5713" width="53.5703125" style="2" customWidth="1"/>
    <col min="5714" max="5717" width="7.7109375" style="2" customWidth="1"/>
    <col min="5718" max="5718" width="10" style="2" customWidth="1"/>
    <col min="5719" max="5720" width="9.28515625" style="2" customWidth="1"/>
    <col min="5721" max="5721" width="8" style="2" customWidth="1"/>
    <col min="5722" max="5965" width="9.140625" style="2"/>
    <col min="5966" max="5966" width="20.140625" style="2" customWidth="1"/>
    <col min="5967" max="5967" width="4.28515625" style="2" customWidth="1"/>
    <col min="5968" max="5968" width="39" style="2" customWidth="1"/>
    <col min="5969" max="5969" width="53.5703125" style="2" customWidth="1"/>
    <col min="5970" max="5973" width="7.7109375" style="2" customWidth="1"/>
    <col min="5974" max="5974" width="10" style="2" customWidth="1"/>
    <col min="5975" max="5976" width="9.28515625" style="2" customWidth="1"/>
    <col min="5977" max="5977" width="8" style="2" customWidth="1"/>
    <col min="5978" max="6221" width="9.140625" style="2"/>
    <col min="6222" max="6222" width="20.140625" style="2" customWidth="1"/>
    <col min="6223" max="6223" width="4.28515625" style="2" customWidth="1"/>
    <col min="6224" max="6224" width="39" style="2" customWidth="1"/>
    <col min="6225" max="6225" width="53.5703125" style="2" customWidth="1"/>
    <col min="6226" max="6229" width="7.7109375" style="2" customWidth="1"/>
    <col min="6230" max="6230" width="10" style="2" customWidth="1"/>
    <col min="6231" max="6232" width="9.28515625" style="2" customWidth="1"/>
    <col min="6233" max="6233" width="8" style="2" customWidth="1"/>
    <col min="6234" max="6477" width="9.140625" style="2"/>
    <col min="6478" max="6478" width="20.140625" style="2" customWidth="1"/>
    <col min="6479" max="6479" width="4.28515625" style="2" customWidth="1"/>
    <col min="6480" max="6480" width="39" style="2" customWidth="1"/>
    <col min="6481" max="6481" width="53.5703125" style="2" customWidth="1"/>
    <col min="6482" max="6485" width="7.7109375" style="2" customWidth="1"/>
    <col min="6486" max="6486" width="10" style="2" customWidth="1"/>
    <col min="6487" max="6488" width="9.28515625" style="2" customWidth="1"/>
    <col min="6489" max="6489" width="8" style="2" customWidth="1"/>
    <col min="6490" max="6733" width="9.140625" style="2"/>
    <col min="6734" max="6734" width="20.140625" style="2" customWidth="1"/>
    <col min="6735" max="6735" width="4.28515625" style="2" customWidth="1"/>
    <col min="6736" max="6736" width="39" style="2" customWidth="1"/>
    <col min="6737" max="6737" width="53.5703125" style="2" customWidth="1"/>
    <col min="6738" max="6741" width="7.7109375" style="2" customWidth="1"/>
    <col min="6742" max="6742" width="10" style="2" customWidth="1"/>
    <col min="6743" max="6744" width="9.28515625" style="2" customWidth="1"/>
    <col min="6745" max="6745" width="8" style="2" customWidth="1"/>
    <col min="6746" max="6989" width="9.140625" style="2"/>
    <col min="6990" max="6990" width="20.140625" style="2" customWidth="1"/>
    <col min="6991" max="6991" width="4.28515625" style="2" customWidth="1"/>
    <col min="6992" max="6992" width="39" style="2" customWidth="1"/>
    <col min="6993" max="6993" width="53.5703125" style="2" customWidth="1"/>
    <col min="6994" max="6997" width="7.7109375" style="2" customWidth="1"/>
    <col min="6998" max="6998" width="10" style="2" customWidth="1"/>
    <col min="6999" max="7000" width="9.28515625" style="2" customWidth="1"/>
    <col min="7001" max="7001" width="8" style="2" customWidth="1"/>
    <col min="7002" max="7245" width="9.140625" style="2"/>
    <col min="7246" max="7246" width="20.140625" style="2" customWidth="1"/>
    <col min="7247" max="7247" width="4.28515625" style="2" customWidth="1"/>
    <col min="7248" max="7248" width="39" style="2" customWidth="1"/>
    <col min="7249" max="7249" width="53.5703125" style="2" customWidth="1"/>
    <col min="7250" max="7253" width="7.7109375" style="2" customWidth="1"/>
    <col min="7254" max="7254" width="10" style="2" customWidth="1"/>
    <col min="7255" max="7256" width="9.28515625" style="2" customWidth="1"/>
    <col min="7257" max="7257" width="8" style="2" customWidth="1"/>
    <col min="7258" max="7501" width="9.140625" style="2"/>
    <col min="7502" max="7502" width="20.140625" style="2" customWidth="1"/>
    <col min="7503" max="7503" width="4.28515625" style="2" customWidth="1"/>
    <col min="7504" max="7504" width="39" style="2" customWidth="1"/>
    <col min="7505" max="7505" width="53.5703125" style="2" customWidth="1"/>
    <col min="7506" max="7509" width="7.7109375" style="2" customWidth="1"/>
    <col min="7510" max="7510" width="10" style="2" customWidth="1"/>
    <col min="7511" max="7512" width="9.28515625" style="2" customWidth="1"/>
    <col min="7513" max="7513" width="8" style="2" customWidth="1"/>
    <col min="7514" max="7757" width="9.140625" style="2"/>
    <col min="7758" max="7758" width="20.140625" style="2" customWidth="1"/>
    <col min="7759" max="7759" width="4.28515625" style="2" customWidth="1"/>
    <col min="7760" max="7760" width="39" style="2" customWidth="1"/>
    <col min="7761" max="7761" width="53.5703125" style="2" customWidth="1"/>
    <col min="7762" max="7765" width="7.7109375" style="2" customWidth="1"/>
    <col min="7766" max="7766" width="10" style="2" customWidth="1"/>
    <col min="7767" max="7768" width="9.28515625" style="2" customWidth="1"/>
    <col min="7769" max="7769" width="8" style="2" customWidth="1"/>
    <col min="7770" max="8013" width="9.140625" style="2"/>
    <col min="8014" max="8014" width="20.140625" style="2" customWidth="1"/>
    <col min="8015" max="8015" width="4.28515625" style="2" customWidth="1"/>
    <col min="8016" max="8016" width="39" style="2" customWidth="1"/>
    <col min="8017" max="8017" width="53.5703125" style="2" customWidth="1"/>
    <col min="8018" max="8021" width="7.7109375" style="2" customWidth="1"/>
    <col min="8022" max="8022" width="10" style="2" customWidth="1"/>
    <col min="8023" max="8024" width="9.28515625" style="2" customWidth="1"/>
    <col min="8025" max="8025" width="8" style="2" customWidth="1"/>
    <col min="8026" max="8269" width="9.140625" style="2"/>
    <col min="8270" max="8270" width="20.140625" style="2" customWidth="1"/>
    <col min="8271" max="8271" width="4.28515625" style="2" customWidth="1"/>
    <col min="8272" max="8272" width="39" style="2" customWidth="1"/>
    <col min="8273" max="8273" width="53.5703125" style="2" customWidth="1"/>
    <col min="8274" max="8277" width="7.7109375" style="2" customWidth="1"/>
    <col min="8278" max="8278" width="10" style="2" customWidth="1"/>
    <col min="8279" max="8280" width="9.28515625" style="2" customWidth="1"/>
    <col min="8281" max="8281" width="8" style="2" customWidth="1"/>
    <col min="8282" max="8525" width="9.140625" style="2"/>
    <col min="8526" max="8526" width="20.140625" style="2" customWidth="1"/>
    <col min="8527" max="8527" width="4.28515625" style="2" customWidth="1"/>
    <col min="8528" max="8528" width="39" style="2" customWidth="1"/>
    <col min="8529" max="8529" width="53.5703125" style="2" customWidth="1"/>
    <col min="8530" max="8533" width="7.7109375" style="2" customWidth="1"/>
    <col min="8534" max="8534" width="10" style="2" customWidth="1"/>
    <col min="8535" max="8536" width="9.28515625" style="2" customWidth="1"/>
    <col min="8537" max="8537" width="8" style="2" customWidth="1"/>
    <col min="8538" max="8781" width="9.140625" style="2"/>
    <col min="8782" max="8782" width="20.140625" style="2" customWidth="1"/>
    <col min="8783" max="8783" width="4.28515625" style="2" customWidth="1"/>
    <col min="8784" max="8784" width="39" style="2" customWidth="1"/>
    <col min="8785" max="8785" width="53.5703125" style="2" customWidth="1"/>
    <col min="8786" max="8789" width="7.7109375" style="2" customWidth="1"/>
    <col min="8790" max="8790" width="10" style="2" customWidth="1"/>
    <col min="8791" max="8792" width="9.28515625" style="2" customWidth="1"/>
    <col min="8793" max="8793" width="8" style="2" customWidth="1"/>
    <col min="8794" max="9037" width="9.140625" style="2"/>
    <col min="9038" max="9038" width="20.140625" style="2" customWidth="1"/>
    <col min="9039" max="9039" width="4.28515625" style="2" customWidth="1"/>
    <col min="9040" max="9040" width="39" style="2" customWidth="1"/>
    <col min="9041" max="9041" width="53.5703125" style="2" customWidth="1"/>
    <col min="9042" max="9045" width="7.7109375" style="2" customWidth="1"/>
    <col min="9046" max="9046" width="10" style="2" customWidth="1"/>
    <col min="9047" max="9048" width="9.28515625" style="2" customWidth="1"/>
    <col min="9049" max="9049" width="8" style="2" customWidth="1"/>
    <col min="9050" max="9293" width="9.140625" style="2"/>
    <col min="9294" max="9294" width="20.140625" style="2" customWidth="1"/>
    <col min="9295" max="9295" width="4.28515625" style="2" customWidth="1"/>
    <col min="9296" max="9296" width="39" style="2" customWidth="1"/>
    <col min="9297" max="9297" width="53.5703125" style="2" customWidth="1"/>
    <col min="9298" max="9301" width="7.7109375" style="2" customWidth="1"/>
    <col min="9302" max="9302" width="10" style="2" customWidth="1"/>
    <col min="9303" max="9304" width="9.28515625" style="2" customWidth="1"/>
    <col min="9305" max="9305" width="8" style="2" customWidth="1"/>
    <col min="9306" max="9549" width="9.140625" style="2"/>
    <col min="9550" max="9550" width="20.140625" style="2" customWidth="1"/>
    <col min="9551" max="9551" width="4.28515625" style="2" customWidth="1"/>
    <col min="9552" max="9552" width="39" style="2" customWidth="1"/>
    <col min="9553" max="9553" width="53.5703125" style="2" customWidth="1"/>
    <col min="9554" max="9557" width="7.7109375" style="2" customWidth="1"/>
    <col min="9558" max="9558" width="10" style="2" customWidth="1"/>
    <col min="9559" max="9560" width="9.28515625" style="2" customWidth="1"/>
    <col min="9561" max="9561" width="8" style="2" customWidth="1"/>
    <col min="9562" max="9805" width="9.140625" style="2"/>
    <col min="9806" max="9806" width="20.140625" style="2" customWidth="1"/>
    <col min="9807" max="9807" width="4.28515625" style="2" customWidth="1"/>
    <col min="9808" max="9808" width="39" style="2" customWidth="1"/>
    <col min="9809" max="9809" width="53.5703125" style="2" customWidth="1"/>
    <col min="9810" max="9813" width="7.7109375" style="2" customWidth="1"/>
    <col min="9814" max="9814" width="10" style="2" customWidth="1"/>
    <col min="9815" max="9816" width="9.28515625" style="2" customWidth="1"/>
    <col min="9817" max="9817" width="8" style="2" customWidth="1"/>
    <col min="9818" max="10061" width="9.140625" style="2"/>
    <col min="10062" max="10062" width="20.140625" style="2" customWidth="1"/>
    <col min="10063" max="10063" width="4.28515625" style="2" customWidth="1"/>
    <col min="10064" max="10064" width="39" style="2" customWidth="1"/>
    <col min="10065" max="10065" width="53.5703125" style="2" customWidth="1"/>
    <col min="10066" max="10069" width="7.7109375" style="2" customWidth="1"/>
    <col min="10070" max="10070" width="10" style="2" customWidth="1"/>
    <col min="10071" max="10072" width="9.28515625" style="2" customWidth="1"/>
    <col min="10073" max="10073" width="8" style="2" customWidth="1"/>
    <col min="10074" max="10317" width="9.140625" style="2"/>
    <col min="10318" max="10318" width="20.140625" style="2" customWidth="1"/>
    <col min="10319" max="10319" width="4.28515625" style="2" customWidth="1"/>
    <col min="10320" max="10320" width="39" style="2" customWidth="1"/>
    <col min="10321" max="10321" width="53.5703125" style="2" customWidth="1"/>
    <col min="10322" max="10325" width="7.7109375" style="2" customWidth="1"/>
    <col min="10326" max="10326" width="10" style="2" customWidth="1"/>
    <col min="10327" max="10328" width="9.28515625" style="2" customWidth="1"/>
    <col min="10329" max="10329" width="8" style="2" customWidth="1"/>
    <col min="10330" max="10573" width="9.140625" style="2"/>
    <col min="10574" max="10574" width="20.140625" style="2" customWidth="1"/>
    <col min="10575" max="10575" width="4.28515625" style="2" customWidth="1"/>
    <col min="10576" max="10576" width="39" style="2" customWidth="1"/>
    <col min="10577" max="10577" width="53.5703125" style="2" customWidth="1"/>
    <col min="10578" max="10581" width="7.7109375" style="2" customWidth="1"/>
    <col min="10582" max="10582" width="10" style="2" customWidth="1"/>
    <col min="10583" max="10584" width="9.28515625" style="2" customWidth="1"/>
    <col min="10585" max="10585" width="8" style="2" customWidth="1"/>
    <col min="10586" max="10829" width="9.140625" style="2"/>
    <col min="10830" max="10830" width="20.140625" style="2" customWidth="1"/>
    <col min="10831" max="10831" width="4.28515625" style="2" customWidth="1"/>
    <col min="10832" max="10832" width="39" style="2" customWidth="1"/>
    <col min="10833" max="10833" width="53.5703125" style="2" customWidth="1"/>
    <col min="10834" max="10837" width="7.7109375" style="2" customWidth="1"/>
    <col min="10838" max="10838" width="10" style="2" customWidth="1"/>
    <col min="10839" max="10840" width="9.28515625" style="2" customWidth="1"/>
    <col min="10841" max="10841" width="8" style="2" customWidth="1"/>
    <col min="10842" max="11085" width="9.140625" style="2"/>
    <col min="11086" max="11086" width="20.140625" style="2" customWidth="1"/>
    <col min="11087" max="11087" width="4.28515625" style="2" customWidth="1"/>
    <col min="11088" max="11088" width="39" style="2" customWidth="1"/>
    <col min="11089" max="11089" width="53.5703125" style="2" customWidth="1"/>
    <col min="11090" max="11093" width="7.7109375" style="2" customWidth="1"/>
    <col min="11094" max="11094" width="10" style="2" customWidth="1"/>
    <col min="11095" max="11096" width="9.28515625" style="2" customWidth="1"/>
    <col min="11097" max="11097" width="8" style="2" customWidth="1"/>
    <col min="11098" max="11341" width="9.140625" style="2"/>
    <col min="11342" max="11342" width="20.140625" style="2" customWidth="1"/>
    <col min="11343" max="11343" width="4.28515625" style="2" customWidth="1"/>
    <col min="11344" max="11344" width="39" style="2" customWidth="1"/>
    <col min="11345" max="11345" width="53.5703125" style="2" customWidth="1"/>
    <col min="11346" max="11349" width="7.7109375" style="2" customWidth="1"/>
    <col min="11350" max="11350" width="10" style="2" customWidth="1"/>
    <col min="11351" max="11352" width="9.28515625" style="2" customWidth="1"/>
    <col min="11353" max="11353" width="8" style="2" customWidth="1"/>
    <col min="11354" max="11597" width="9.140625" style="2"/>
    <col min="11598" max="11598" width="20.140625" style="2" customWidth="1"/>
    <col min="11599" max="11599" width="4.28515625" style="2" customWidth="1"/>
    <col min="11600" max="11600" width="39" style="2" customWidth="1"/>
    <col min="11601" max="11601" width="53.5703125" style="2" customWidth="1"/>
    <col min="11602" max="11605" width="7.7109375" style="2" customWidth="1"/>
    <col min="11606" max="11606" width="10" style="2" customWidth="1"/>
    <col min="11607" max="11608" width="9.28515625" style="2" customWidth="1"/>
    <col min="11609" max="11609" width="8" style="2" customWidth="1"/>
    <col min="11610" max="11853" width="9.140625" style="2"/>
    <col min="11854" max="11854" width="20.140625" style="2" customWidth="1"/>
    <col min="11855" max="11855" width="4.28515625" style="2" customWidth="1"/>
    <col min="11856" max="11856" width="39" style="2" customWidth="1"/>
    <col min="11857" max="11857" width="53.5703125" style="2" customWidth="1"/>
    <col min="11858" max="11861" width="7.7109375" style="2" customWidth="1"/>
    <col min="11862" max="11862" width="10" style="2" customWidth="1"/>
    <col min="11863" max="11864" width="9.28515625" style="2" customWidth="1"/>
    <col min="11865" max="11865" width="8" style="2" customWidth="1"/>
    <col min="11866" max="12109" width="9.140625" style="2"/>
    <col min="12110" max="12110" width="20.140625" style="2" customWidth="1"/>
    <col min="12111" max="12111" width="4.28515625" style="2" customWidth="1"/>
    <col min="12112" max="12112" width="39" style="2" customWidth="1"/>
    <col min="12113" max="12113" width="53.5703125" style="2" customWidth="1"/>
    <col min="12114" max="12117" width="7.7109375" style="2" customWidth="1"/>
    <col min="12118" max="12118" width="10" style="2" customWidth="1"/>
    <col min="12119" max="12120" width="9.28515625" style="2" customWidth="1"/>
    <col min="12121" max="12121" width="8" style="2" customWidth="1"/>
    <col min="12122" max="12365" width="9.140625" style="2"/>
    <col min="12366" max="12366" width="20.140625" style="2" customWidth="1"/>
    <col min="12367" max="12367" width="4.28515625" style="2" customWidth="1"/>
    <col min="12368" max="12368" width="39" style="2" customWidth="1"/>
    <col min="12369" max="12369" width="53.5703125" style="2" customWidth="1"/>
    <col min="12370" max="12373" width="7.7109375" style="2" customWidth="1"/>
    <col min="12374" max="12374" width="10" style="2" customWidth="1"/>
    <col min="12375" max="12376" width="9.28515625" style="2" customWidth="1"/>
    <col min="12377" max="12377" width="8" style="2" customWidth="1"/>
    <col min="12378" max="12621" width="9.140625" style="2"/>
    <col min="12622" max="12622" width="20.140625" style="2" customWidth="1"/>
    <col min="12623" max="12623" width="4.28515625" style="2" customWidth="1"/>
    <col min="12624" max="12624" width="39" style="2" customWidth="1"/>
    <col min="12625" max="12625" width="53.5703125" style="2" customWidth="1"/>
    <col min="12626" max="12629" width="7.7109375" style="2" customWidth="1"/>
    <col min="12630" max="12630" width="10" style="2" customWidth="1"/>
    <col min="12631" max="12632" width="9.28515625" style="2" customWidth="1"/>
    <col min="12633" max="12633" width="8" style="2" customWidth="1"/>
    <col min="12634" max="12877" width="9.140625" style="2"/>
    <col min="12878" max="12878" width="20.140625" style="2" customWidth="1"/>
    <col min="12879" max="12879" width="4.28515625" style="2" customWidth="1"/>
    <col min="12880" max="12880" width="39" style="2" customWidth="1"/>
    <col min="12881" max="12881" width="53.5703125" style="2" customWidth="1"/>
    <col min="12882" max="12885" width="7.7109375" style="2" customWidth="1"/>
    <col min="12886" max="12886" width="10" style="2" customWidth="1"/>
    <col min="12887" max="12888" width="9.28515625" style="2" customWidth="1"/>
    <col min="12889" max="12889" width="8" style="2" customWidth="1"/>
    <col min="12890" max="13133" width="9.140625" style="2"/>
    <col min="13134" max="13134" width="20.140625" style="2" customWidth="1"/>
    <col min="13135" max="13135" width="4.28515625" style="2" customWidth="1"/>
    <col min="13136" max="13136" width="39" style="2" customWidth="1"/>
    <col min="13137" max="13137" width="53.5703125" style="2" customWidth="1"/>
    <col min="13138" max="13141" width="7.7109375" style="2" customWidth="1"/>
    <col min="13142" max="13142" width="10" style="2" customWidth="1"/>
    <col min="13143" max="13144" width="9.28515625" style="2" customWidth="1"/>
    <col min="13145" max="13145" width="8" style="2" customWidth="1"/>
    <col min="13146" max="13389" width="9.140625" style="2"/>
    <col min="13390" max="13390" width="20.140625" style="2" customWidth="1"/>
    <col min="13391" max="13391" width="4.28515625" style="2" customWidth="1"/>
    <col min="13392" max="13392" width="39" style="2" customWidth="1"/>
    <col min="13393" max="13393" width="53.5703125" style="2" customWidth="1"/>
    <col min="13394" max="13397" width="7.7109375" style="2" customWidth="1"/>
    <col min="13398" max="13398" width="10" style="2" customWidth="1"/>
    <col min="13399" max="13400" width="9.28515625" style="2" customWidth="1"/>
    <col min="13401" max="13401" width="8" style="2" customWidth="1"/>
    <col min="13402" max="13645" width="9.140625" style="2"/>
    <col min="13646" max="13646" width="20.140625" style="2" customWidth="1"/>
    <col min="13647" max="13647" width="4.28515625" style="2" customWidth="1"/>
    <col min="13648" max="13648" width="39" style="2" customWidth="1"/>
    <col min="13649" max="13649" width="53.5703125" style="2" customWidth="1"/>
    <col min="13650" max="13653" width="7.7109375" style="2" customWidth="1"/>
    <col min="13654" max="13654" width="10" style="2" customWidth="1"/>
    <col min="13655" max="13656" width="9.28515625" style="2" customWidth="1"/>
    <col min="13657" max="13657" width="8" style="2" customWidth="1"/>
    <col min="13658" max="13901" width="9.140625" style="2"/>
    <col min="13902" max="13902" width="20.140625" style="2" customWidth="1"/>
    <col min="13903" max="13903" width="4.28515625" style="2" customWidth="1"/>
    <col min="13904" max="13904" width="39" style="2" customWidth="1"/>
    <col min="13905" max="13905" width="53.5703125" style="2" customWidth="1"/>
    <col min="13906" max="13909" width="7.7109375" style="2" customWidth="1"/>
    <col min="13910" max="13910" width="10" style="2" customWidth="1"/>
    <col min="13911" max="13912" width="9.28515625" style="2" customWidth="1"/>
    <col min="13913" max="13913" width="8" style="2" customWidth="1"/>
    <col min="13914" max="14157" width="9.140625" style="2"/>
    <col min="14158" max="14158" width="20.140625" style="2" customWidth="1"/>
    <col min="14159" max="14159" width="4.28515625" style="2" customWidth="1"/>
    <col min="14160" max="14160" width="39" style="2" customWidth="1"/>
    <col min="14161" max="14161" width="53.5703125" style="2" customWidth="1"/>
    <col min="14162" max="14165" width="7.7109375" style="2" customWidth="1"/>
    <col min="14166" max="14166" width="10" style="2" customWidth="1"/>
    <col min="14167" max="14168" width="9.28515625" style="2" customWidth="1"/>
    <col min="14169" max="14169" width="8" style="2" customWidth="1"/>
    <col min="14170" max="14413" width="9.140625" style="2"/>
    <col min="14414" max="14414" width="20.140625" style="2" customWidth="1"/>
    <col min="14415" max="14415" width="4.28515625" style="2" customWidth="1"/>
    <col min="14416" max="14416" width="39" style="2" customWidth="1"/>
    <col min="14417" max="14417" width="53.5703125" style="2" customWidth="1"/>
    <col min="14418" max="14421" width="7.7109375" style="2" customWidth="1"/>
    <col min="14422" max="14422" width="10" style="2" customWidth="1"/>
    <col min="14423" max="14424" width="9.28515625" style="2" customWidth="1"/>
    <col min="14425" max="14425" width="8" style="2" customWidth="1"/>
    <col min="14426" max="14669" width="9.140625" style="2"/>
    <col min="14670" max="14670" width="20.140625" style="2" customWidth="1"/>
    <col min="14671" max="14671" width="4.28515625" style="2" customWidth="1"/>
    <col min="14672" max="14672" width="39" style="2" customWidth="1"/>
    <col min="14673" max="14673" width="53.5703125" style="2" customWidth="1"/>
    <col min="14674" max="14677" width="7.7109375" style="2" customWidth="1"/>
    <col min="14678" max="14678" width="10" style="2" customWidth="1"/>
    <col min="14679" max="14680" width="9.28515625" style="2" customWidth="1"/>
    <col min="14681" max="14681" width="8" style="2" customWidth="1"/>
    <col min="14682" max="14925" width="9.140625" style="2"/>
    <col min="14926" max="14926" width="20.140625" style="2" customWidth="1"/>
    <col min="14927" max="14927" width="4.28515625" style="2" customWidth="1"/>
    <col min="14928" max="14928" width="39" style="2" customWidth="1"/>
    <col min="14929" max="14929" width="53.5703125" style="2" customWidth="1"/>
    <col min="14930" max="14933" width="7.7109375" style="2" customWidth="1"/>
    <col min="14934" max="14934" width="10" style="2" customWidth="1"/>
    <col min="14935" max="14936" width="9.28515625" style="2" customWidth="1"/>
    <col min="14937" max="14937" width="8" style="2" customWidth="1"/>
    <col min="14938" max="15181" width="9.140625" style="2"/>
    <col min="15182" max="15182" width="20.140625" style="2" customWidth="1"/>
    <col min="15183" max="15183" width="4.28515625" style="2" customWidth="1"/>
    <col min="15184" max="15184" width="39" style="2" customWidth="1"/>
    <col min="15185" max="15185" width="53.5703125" style="2" customWidth="1"/>
    <col min="15186" max="15189" width="7.7109375" style="2" customWidth="1"/>
    <col min="15190" max="15190" width="10" style="2" customWidth="1"/>
    <col min="15191" max="15192" width="9.28515625" style="2" customWidth="1"/>
    <col min="15193" max="15193" width="8" style="2" customWidth="1"/>
    <col min="15194" max="15437" width="9.140625" style="2"/>
    <col min="15438" max="15438" width="20.140625" style="2" customWidth="1"/>
    <col min="15439" max="15439" width="4.28515625" style="2" customWidth="1"/>
    <col min="15440" max="15440" width="39" style="2" customWidth="1"/>
    <col min="15441" max="15441" width="53.5703125" style="2" customWidth="1"/>
    <col min="15442" max="15445" width="7.7109375" style="2" customWidth="1"/>
    <col min="15446" max="15446" width="10" style="2" customWidth="1"/>
    <col min="15447" max="15448" width="9.28515625" style="2" customWidth="1"/>
    <col min="15449" max="15449" width="8" style="2" customWidth="1"/>
    <col min="15450" max="15693" width="9.140625" style="2"/>
    <col min="15694" max="15694" width="20.140625" style="2" customWidth="1"/>
    <col min="15695" max="15695" width="4.28515625" style="2" customWidth="1"/>
    <col min="15696" max="15696" width="39" style="2" customWidth="1"/>
    <col min="15697" max="15697" width="53.5703125" style="2" customWidth="1"/>
    <col min="15698" max="15701" width="7.7109375" style="2" customWidth="1"/>
    <col min="15702" max="15702" width="10" style="2" customWidth="1"/>
    <col min="15703" max="15704" width="9.28515625" style="2" customWidth="1"/>
    <col min="15705" max="15705" width="8" style="2" customWidth="1"/>
    <col min="15706" max="15949" width="9.140625" style="2"/>
    <col min="15950" max="15950" width="20.140625" style="2" customWidth="1"/>
    <col min="15951" max="15951" width="4.28515625" style="2" customWidth="1"/>
    <col min="15952" max="15952" width="39" style="2" customWidth="1"/>
    <col min="15953" max="15953" width="53.5703125" style="2" customWidth="1"/>
    <col min="15954" max="15957" width="7.7109375" style="2" customWidth="1"/>
    <col min="15958" max="15958" width="10" style="2" customWidth="1"/>
    <col min="15959" max="15960" width="9.28515625" style="2" customWidth="1"/>
    <col min="15961" max="15961" width="8" style="2" customWidth="1"/>
    <col min="15962" max="16384" width="9.140625" style="2"/>
  </cols>
  <sheetData>
    <row r="1" spans="1:128" ht="27.75" customHeight="1">
      <c r="A1" s="507" t="s">
        <v>1323</v>
      </c>
      <c r="B1" s="508"/>
      <c r="C1" s="508"/>
      <c r="D1" s="508"/>
      <c r="E1" s="508"/>
      <c r="F1" s="508"/>
      <c r="G1" s="508"/>
      <c r="H1" s="508"/>
      <c r="I1" s="508"/>
      <c r="J1" s="508"/>
      <c r="K1" s="508"/>
      <c r="L1" s="188"/>
      <c r="M1" s="188"/>
    </row>
    <row r="2" spans="1:128" ht="24.75" customHeight="1">
      <c r="A2" s="509"/>
      <c r="B2" s="510"/>
      <c r="C2" s="510"/>
      <c r="D2" s="510"/>
      <c r="E2" s="510"/>
      <c r="F2" s="510"/>
      <c r="G2" s="510"/>
      <c r="H2" s="510"/>
      <c r="I2" s="510"/>
      <c r="J2" s="510"/>
      <c r="K2" s="510"/>
      <c r="L2" s="190"/>
      <c r="M2" s="190"/>
    </row>
    <row r="3" spans="1:128" s="64" customFormat="1" ht="35.25" customHeight="1">
      <c r="A3" s="527" t="s">
        <v>1233</v>
      </c>
      <c r="B3" s="481" t="s">
        <v>870</v>
      </c>
      <c r="C3" s="523" t="s">
        <v>743</v>
      </c>
      <c r="D3" s="523"/>
      <c r="E3" s="511" t="s">
        <v>316</v>
      </c>
      <c r="F3" s="512"/>
      <c r="G3" s="513"/>
      <c r="H3" s="520" t="s">
        <v>342</v>
      </c>
      <c r="I3" s="521" t="s">
        <v>365</v>
      </c>
      <c r="J3" s="522" t="s">
        <v>691</v>
      </c>
      <c r="K3" s="523" t="s">
        <v>409</v>
      </c>
      <c r="L3" s="501" t="s">
        <v>1322</v>
      </c>
      <c r="M3" s="504" t="s">
        <v>690</v>
      </c>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row>
    <row r="4" spans="1:128" s="64" customFormat="1" ht="49.5" customHeight="1">
      <c r="A4" s="527"/>
      <c r="B4" s="481"/>
      <c r="C4" s="523"/>
      <c r="D4" s="523"/>
      <c r="E4" s="514"/>
      <c r="F4" s="515"/>
      <c r="G4" s="516"/>
      <c r="H4" s="520"/>
      <c r="I4" s="521"/>
      <c r="J4" s="522"/>
      <c r="K4" s="523"/>
      <c r="L4" s="502"/>
      <c r="M4" s="50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row>
    <row r="5" spans="1:128" ht="45.75" customHeight="1">
      <c r="A5" s="527"/>
      <c r="B5" s="481"/>
      <c r="C5" s="523"/>
      <c r="D5" s="523"/>
      <c r="E5" s="517"/>
      <c r="F5" s="518"/>
      <c r="G5" s="519"/>
      <c r="H5" s="520"/>
      <c r="I5" s="521"/>
      <c r="J5" s="522"/>
      <c r="K5" s="523"/>
      <c r="L5" s="502"/>
      <c r="M5" s="504"/>
    </row>
    <row r="6" spans="1:128" s="64" customFormat="1" ht="72.75" customHeight="1">
      <c r="A6" s="527"/>
      <c r="B6" s="481"/>
      <c r="C6" s="67" t="s">
        <v>871</v>
      </c>
      <c r="D6" s="67" t="s">
        <v>328</v>
      </c>
      <c r="E6" s="120"/>
      <c r="F6" s="258" t="s">
        <v>328</v>
      </c>
      <c r="G6" s="293" t="s">
        <v>1285</v>
      </c>
      <c r="H6" s="520"/>
      <c r="I6" s="521"/>
      <c r="J6" s="522"/>
      <c r="K6" s="523"/>
      <c r="L6" s="503"/>
      <c r="M6" s="504"/>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row>
    <row r="7" spans="1:128" s="64" customFormat="1" ht="25.5" customHeight="1">
      <c r="A7" s="292">
        <v>1</v>
      </c>
      <c r="B7" s="469" t="s">
        <v>71</v>
      </c>
      <c r="C7" s="469"/>
      <c r="D7" s="469"/>
      <c r="E7" s="469"/>
      <c r="F7" s="259" t="s">
        <v>363</v>
      </c>
      <c r="G7" s="95" t="s">
        <v>363</v>
      </c>
      <c r="H7" s="274" t="s">
        <v>363</v>
      </c>
      <c r="I7" s="274" t="s">
        <v>363</v>
      </c>
      <c r="J7" s="274" t="s">
        <v>363</v>
      </c>
      <c r="K7" s="274" t="s">
        <v>363</v>
      </c>
      <c r="L7" s="274"/>
      <c r="M7" s="274" t="s">
        <v>363</v>
      </c>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row>
    <row r="8" spans="1:128" s="64" customFormat="1" ht="25.5" customHeight="1">
      <c r="A8" s="65">
        <v>2</v>
      </c>
      <c r="B8" s="469" t="s">
        <v>266</v>
      </c>
      <c r="C8" s="469"/>
      <c r="D8" s="469"/>
      <c r="E8" s="469"/>
      <c r="F8" s="259" t="s">
        <v>363</v>
      </c>
      <c r="G8" s="95" t="s">
        <v>363</v>
      </c>
      <c r="H8" s="274" t="s">
        <v>363</v>
      </c>
      <c r="I8" s="274" t="s">
        <v>363</v>
      </c>
      <c r="J8" s="274" t="s">
        <v>363</v>
      </c>
      <c r="K8" s="274" t="s">
        <v>363</v>
      </c>
      <c r="L8" s="274"/>
      <c r="M8" s="274" t="s">
        <v>363</v>
      </c>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row>
    <row r="9" spans="1:128" s="64" customFormat="1" ht="25.5" customHeight="1">
      <c r="A9" s="292">
        <v>3</v>
      </c>
      <c r="B9" s="469" t="s">
        <v>271</v>
      </c>
      <c r="C9" s="469"/>
      <c r="D9" s="469"/>
      <c r="E9" s="469"/>
      <c r="F9" s="259" t="s">
        <v>363</v>
      </c>
      <c r="G9" s="95" t="s">
        <v>363</v>
      </c>
      <c r="H9" s="274" t="s">
        <v>363</v>
      </c>
      <c r="I9" s="274" t="s">
        <v>363</v>
      </c>
      <c r="J9" s="274" t="s">
        <v>363</v>
      </c>
      <c r="K9" s="274" t="s">
        <v>363</v>
      </c>
      <c r="L9" s="274"/>
      <c r="M9" s="274" t="s">
        <v>363</v>
      </c>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row>
    <row r="10" spans="1:128" ht="135.75" customHeight="1">
      <c r="A10" s="65">
        <v>4</v>
      </c>
      <c r="B10" s="93" t="s">
        <v>1082</v>
      </c>
      <c r="C10" s="92" t="s">
        <v>920</v>
      </c>
      <c r="D10" s="275" t="s">
        <v>3</v>
      </c>
      <c r="E10" s="277" t="s">
        <v>882</v>
      </c>
      <c r="F10" s="283" t="s">
        <v>4</v>
      </c>
      <c r="G10" s="281"/>
      <c r="H10" s="69" t="s">
        <v>349</v>
      </c>
      <c r="I10" s="280" t="s">
        <v>327</v>
      </c>
      <c r="J10" s="280" t="s">
        <v>187</v>
      </c>
      <c r="K10" s="280" t="s">
        <v>411</v>
      </c>
      <c r="L10" s="158"/>
      <c r="M10" s="14"/>
    </row>
    <row r="11" spans="1:128" ht="127.5" customHeight="1">
      <c r="A11" s="292">
        <v>5</v>
      </c>
      <c r="B11" s="93" t="s">
        <v>433</v>
      </c>
      <c r="C11" s="92" t="s">
        <v>921</v>
      </c>
      <c r="D11" s="275" t="s">
        <v>3</v>
      </c>
      <c r="E11" s="277" t="s">
        <v>883</v>
      </c>
      <c r="F11" s="283" t="s">
        <v>4</v>
      </c>
      <c r="G11" s="281"/>
      <c r="H11" s="69" t="s">
        <v>349</v>
      </c>
      <c r="I11" s="280" t="s">
        <v>327</v>
      </c>
      <c r="J11" s="280" t="s">
        <v>187</v>
      </c>
      <c r="K11" s="280" t="s">
        <v>414</v>
      </c>
      <c r="L11" s="158"/>
      <c r="M11" s="280"/>
    </row>
    <row r="12" spans="1:128" ht="137.25" customHeight="1">
      <c r="A12" s="65">
        <v>6</v>
      </c>
      <c r="B12" s="93" t="s">
        <v>434</v>
      </c>
      <c r="C12" s="92" t="s">
        <v>922</v>
      </c>
      <c r="D12" s="275" t="s">
        <v>3</v>
      </c>
      <c r="E12" s="277" t="s">
        <v>884</v>
      </c>
      <c r="F12" s="283" t="s">
        <v>4</v>
      </c>
      <c r="G12" s="281"/>
      <c r="H12" s="69" t="s">
        <v>349</v>
      </c>
      <c r="I12" s="280" t="s">
        <v>327</v>
      </c>
      <c r="J12" s="280" t="s">
        <v>187</v>
      </c>
      <c r="K12" s="280" t="s">
        <v>415</v>
      </c>
      <c r="L12" s="158"/>
      <c r="M12" s="280"/>
    </row>
    <row r="13" spans="1:128" ht="150.75" customHeight="1">
      <c r="A13" s="292">
        <v>7</v>
      </c>
      <c r="B13" s="93" t="s">
        <v>435</v>
      </c>
      <c r="C13" s="92" t="s">
        <v>923</v>
      </c>
      <c r="D13" s="275" t="s">
        <v>3</v>
      </c>
      <c r="E13" s="277" t="s">
        <v>885</v>
      </c>
      <c r="F13" s="283" t="s">
        <v>4</v>
      </c>
      <c r="G13" s="281"/>
      <c r="H13" s="69" t="s">
        <v>349</v>
      </c>
      <c r="I13" s="280" t="s">
        <v>327</v>
      </c>
      <c r="J13" s="280" t="s">
        <v>187</v>
      </c>
      <c r="K13" s="280" t="s">
        <v>420</v>
      </c>
      <c r="L13" s="158"/>
      <c r="M13" s="280"/>
    </row>
    <row r="14" spans="1:128" ht="153.75" customHeight="1">
      <c r="A14" s="65">
        <v>8</v>
      </c>
      <c r="B14" s="93" t="s">
        <v>436</v>
      </c>
      <c r="C14" s="92" t="s">
        <v>924</v>
      </c>
      <c r="D14" s="275" t="s">
        <v>3</v>
      </c>
      <c r="E14" s="277" t="s">
        <v>886</v>
      </c>
      <c r="F14" s="283" t="s">
        <v>4</v>
      </c>
      <c r="G14" s="281"/>
      <c r="H14" s="69" t="s">
        <v>349</v>
      </c>
      <c r="I14" s="280" t="s">
        <v>327</v>
      </c>
      <c r="J14" s="280" t="s">
        <v>187</v>
      </c>
      <c r="K14" s="280" t="s">
        <v>427</v>
      </c>
      <c r="L14" s="158"/>
      <c r="M14" s="280"/>
    </row>
    <row r="15" spans="1:128" ht="192" customHeight="1">
      <c r="A15" s="292">
        <v>9</v>
      </c>
      <c r="B15" s="93" t="s">
        <v>437</v>
      </c>
      <c r="C15" s="92" t="s">
        <v>925</v>
      </c>
      <c r="D15" s="275" t="s">
        <v>3</v>
      </c>
      <c r="E15" s="277" t="s">
        <v>887</v>
      </c>
      <c r="F15" s="283" t="s">
        <v>4</v>
      </c>
      <c r="G15" s="281"/>
      <c r="H15" s="69" t="s">
        <v>349</v>
      </c>
      <c r="I15" s="280" t="s">
        <v>327</v>
      </c>
      <c r="J15" s="280" t="s">
        <v>187</v>
      </c>
      <c r="K15" s="280" t="s">
        <v>428</v>
      </c>
      <c r="L15" s="158"/>
      <c r="M15" s="280"/>
    </row>
    <row r="16" spans="1:128" ht="180.75" customHeight="1">
      <c r="A16" s="65">
        <v>10</v>
      </c>
      <c r="B16" s="93" t="s">
        <v>438</v>
      </c>
      <c r="C16" s="92" t="s">
        <v>926</v>
      </c>
      <c r="D16" s="275" t="s">
        <v>3</v>
      </c>
      <c r="E16" s="277" t="s">
        <v>888</v>
      </c>
      <c r="F16" s="283" t="s">
        <v>4</v>
      </c>
      <c r="G16" s="281"/>
      <c r="H16" s="69" t="s">
        <v>349</v>
      </c>
      <c r="I16" s="280" t="s">
        <v>327</v>
      </c>
      <c r="J16" s="280" t="s">
        <v>187</v>
      </c>
      <c r="K16" s="280" t="s">
        <v>429</v>
      </c>
      <c r="L16" s="158"/>
      <c r="M16" s="280"/>
    </row>
    <row r="17" spans="1:128" ht="111" customHeight="1">
      <c r="A17" s="292">
        <v>11</v>
      </c>
      <c r="B17" s="93" t="s">
        <v>439</v>
      </c>
      <c r="C17" s="92" t="s">
        <v>927</v>
      </c>
      <c r="D17" s="275" t="s">
        <v>3</v>
      </c>
      <c r="E17" s="277" t="s">
        <v>889</v>
      </c>
      <c r="F17" s="283" t="s">
        <v>4</v>
      </c>
      <c r="G17" s="281"/>
      <c r="H17" s="69" t="s">
        <v>349</v>
      </c>
      <c r="I17" s="280" t="s">
        <v>327</v>
      </c>
      <c r="J17" s="280" t="s">
        <v>187</v>
      </c>
      <c r="K17" s="280" t="s">
        <v>430</v>
      </c>
      <c r="L17" s="158"/>
      <c r="M17" s="280"/>
    </row>
    <row r="18" spans="1:128" ht="130.5" customHeight="1">
      <c r="A18" s="65">
        <v>12</v>
      </c>
      <c r="B18" s="93" t="s">
        <v>440</v>
      </c>
      <c r="C18" s="92" t="s">
        <v>928</v>
      </c>
      <c r="D18" s="275" t="s">
        <v>3</v>
      </c>
      <c r="E18" s="277" t="s">
        <v>890</v>
      </c>
      <c r="F18" s="283" t="s">
        <v>4</v>
      </c>
      <c r="G18" s="281"/>
      <c r="H18" s="69" t="s">
        <v>349</v>
      </c>
      <c r="I18" s="280" t="s">
        <v>327</v>
      </c>
      <c r="J18" s="280" t="s">
        <v>187</v>
      </c>
      <c r="K18" s="280" t="s">
        <v>431</v>
      </c>
      <c r="L18" s="158"/>
      <c r="M18" s="280"/>
    </row>
    <row r="19" spans="1:128" ht="56.25" customHeight="1">
      <c r="A19" s="292">
        <v>13</v>
      </c>
      <c r="B19" s="93" t="s">
        <v>441</v>
      </c>
      <c r="C19" s="92" t="s">
        <v>929</v>
      </c>
      <c r="D19" s="275" t="s">
        <v>3</v>
      </c>
      <c r="E19" s="277" t="s">
        <v>891</v>
      </c>
      <c r="F19" s="283" t="s">
        <v>4</v>
      </c>
      <c r="G19" s="281"/>
      <c r="H19" s="69" t="s">
        <v>349</v>
      </c>
      <c r="I19" s="280" t="s">
        <v>327</v>
      </c>
      <c r="J19" s="280" t="s">
        <v>187</v>
      </c>
      <c r="K19" s="280" t="s">
        <v>432</v>
      </c>
      <c r="L19" s="158"/>
      <c r="M19" s="280"/>
    </row>
    <row r="20" spans="1:128" s="64" customFormat="1" ht="56.25" customHeight="1">
      <c r="A20" s="65">
        <v>14</v>
      </c>
      <c r="B20" s="469" t="s">
        <v>267</v>
      </c>
      <c r="C20" s="469"/>
      <c r="D20" s="274"/>
      <c r="E20" s="121"/>
      <c r="F20" s="259" t="s">
        <v>363</v>
      </c>
      <c r="G20" s="95"/>
      <c r="H20" s="274" t="s">
        <v>363</v>
      </c>
      <c r="I20" s="274" t="s">
        <v>363</v>
      </c>
      <c r="J20" s="274" t="s">
        <v>363</v>
      </c>
      <c r="K20" s="274" t="s">
        <v>363</v>
      </c>
      <c r="L20" s="274"/>
      <c r="M20" s="274" t="s">
        <v>363</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row>
    <row r="21" spans="1:128" s="64" customFormat="1" ht="19.5" customHeight="1">
      <c r="A21" s="292">
        <v>15</v>
      </c>
      <c r="B21" s="469" t="s">
        <v>329</v>
      </c>
      <c r="C21" s="469"/>
      <c r="D21" s="274"/>
      <c r="E21" s="121"/>
      <c r="F21" s="259" t="s">
        <v>363</v>
      </c>
      <c r="G21" s="95"/>
      <c r="H21" s="274" t="s">
        <v>363</v>
      </c>
      <c r="I21" s="274" t="s">
        <v>363</v>
      </c>
      <c r="J21" s="274" t="s">
        <v>363</v>
      </c>
      <c r="K21" s="274" t="s">
        <v>363</v>
      </c>
      <c r="L21" s="274"/>
      <c r="M21" s="274" t="s">
        <v>363</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row>
    <row r="22" spans="1:128" ht="75" customHeight="1">
      <c r="A22" s="65">
        <v>16</v>
      </c>
      <c r="B22" s="279" t="s">
        <v>442</v>
      </c>
      <c r="C22" s="116" t="s">
        <v>7</v>
      </c>
      <c r="D22" s="275" t="s">
        <v>3</v>
      </c>
      <c r="E22" s="122" t="s">
        <v>72</v>
      </c>
      <c r="F22" s="283" t="s">
        <v>3</v>
      </c>
      <c r="G22" s="278"/>
      <c r="H22" s="69" t="s">
        <v>349</v>
      </c>
      <c r="I22" s="280" t="s">
        <v>327</v>
      </c>
      <c r="J22" s="280" t="s">
        <v>187</v>
      </c>
      <c r="K22" s="280" t="s">
        <v>411</v>
      </c>
      <c r="L22" s="158"/>
      <c r="M22" s="280"/>
    </row>
    <row r="23" spans="1:128" ht="87" customHeight="1">
      <c r="A23" s="292">
        <v>17</v>
      </c>
      <c r="B23" s="279" t="s">
        <v>443</v>
      </c>
      <c r="C23" s="116" t="s">
        <v>410</v>
      </c>
      <c r="D23" s="275" t="s">
        <v>5</v>
      </c>
      <c r="E23" s="122" t="s">
        <v>413</v>
      </c>
      <c r="F23" s="283" t="s">
        <v>5</v>
      </c>
      <c r="G23" s="278"/>
      <c r="H23" s="69" t="s">
        <v>349</v>
      </c>
      <c r="I23" s="280" t="s">
        <v>327</v>
      </c>
      <c r="J23" s="280" t="s">
        <v>187</v>
      </c>
      <c r="K23" s="280" t="s">
        <v>414</v>
      </c>
      <c r="L23" s="158"/>
      <c r="M23" s="280"/>
    </row>
    <row r="24" spans="1:128" ht="72.75" customHeight="1">
      <c r="A24" s="65">
        <v>18</v>
      </c>
      <c r="B24" s="279" t="s">
        <v>444</v>
      </c>
      <c r="C24" s="116" t="s">
        <v>73</v>
      </c>
      <c r="D24" s="117" t="s">
        <v>3</v>
      </c>
      <c r="E24" s="122" t="s">
        <v>423</v>
      </c>
      <c r="F24" s="283" t="s">
        <v>5</v>
      </c>
      <c r="G24" s="278"/>
      <c r="H24" s="69" t="s">
        <v>349</v>
      </c>
      <c r="I24" s="280" t="s">
        <v>327</v>
      </c>
      <c r="J24" s="280" t="s">
        <v>187</v>
      </c>
      <c r="K24" s="280" t="s">
        <v>411</v>
      </c>
      <c r="L24" s="158"/>
      <c r="M24" s="280"/>
    </row>
    <row r="25" spans="1:128" ht="94.5" customHeight="1">
      <c r="A25" s="292">
        <v>19</v>
      </c>
      <c r="B25" s="279" t="s">
        <v>445</v>
      </c>
      <c r="C25" s="116" t="s">
        <v>74</v>
      </c>
      <c r="D25" s="275" t="s">
        <v>3</v>
      </c>
      <c r="E25" s="122" t="s">
        <v>422</v>
      </c>
      <c r="F25" s="283" t="s">
        <v>5</v>
      </c>
      <c r="G25" s="278"/>
      <c r="H25" s="69" t="s">
        <v>349</v>
      </c>
      <c r="I25" s="280" t="s">
        <v>327</v>
      </c>
      <c r="J25" s="280" t="s">
        <v>187</v>
      </c>
      <c r="K25" s="280" t="s">
        <v>414</v>
      </c>
      <c r="L25" s="158"/>
      <c r="M25" s="280"/>
    </row>
    <row r="26" spans="1:128" ht="79.5" customHeight="1">
      <c r="A26" s="65">
        <v>20</v>
      </c>
      <c r="B26" s="279" t="s">
        <v>446</v>
      </c>
      <c r="C26" s="116" t="s">
        <v>75</v>
      </c>
      <c r="D26" s="275" t="s">
        <v>5</v>
      </c>
      <c r="E26" s="122" t="s">
        <v>421</v>
      </c>
      <c r="F26" s="283" t="s">
        <v>5</v>
      </c>
      <c r="G26" s="278"/>
      <c r="H26" s="69" t="s">
        <v>349</v>
      </c>
      <c r="I26" s="280" t="s">
        <v>327</v>
      </c>
      <c r="J26" s="280" t="s">
        <v>187</v>
      </c>
      <c r="K26" s="280" t="s">
        <v>415</v>
      </c>
      <c r="L26" s="158"/>
      <c r="M26" s="280"/>
    </row>
    <row r="27" spans="1:128" ht="74.25" customHeight="1">
      <c r="A27" s="292">
        <v>21</v>
      </c>
      <c r="B27" s="279" t="s">
        <v>447</v>
      </c>
      <c r="C27" s="116" t="s">
        <v>0</v>
      </c>
      <c r="D27" s="275" t="s">
        <v>3</v>
      </c>
      <c r="E27" s="122" t="s">
        <v>181</v>
      </c>
      <c r="F27" s="283" t="s">
        <v>3</v>
      </c>
      <c r="G27" s="278"/>
      <c r="H27" s="69" t="s">
        <v>349</v>
      </c>
      <c r="I27" s="280" t="s">
        <v>327</v>
      </c>
      <c r="J27" s="280" t="s">
        <v>187</v>
      </c>
      <c r="K27" s="280" t="s">
        <v>420</v>
      </c>
      <c r="L27" s="158"/>
      <c r="M27" s="280"/>
    </row>
    <row r="28" spans="1:128" ht="102.75" customHeight="1">
      <c r="A28" s="65">
        <v>22</v>
      </c>
      <c r="B28" s="279" t="s">
        <v>448</v>
      </c>
      <c r="C28" s="94" t="s">
        <v>730</v>
      </c>
      <c r="D28" s="275" t="s">
        <v>3</v>
      </c>
      <c r="E28" s="123" t="s">
        <v>424</v>
      </c>
      <c r="F28" s="283" t="s">
        <v>5</v>
      </c>
      <c r="G28" s="278"/>
      <c r="H28" s="69" t="s">
        <v>349</v>
      </c>
      <c r="I28" s="280" t="s">
        <v>327</v>
      </c>
      <c r="J28" s="280" t="s">
        <v>187</v>
      </c>
      <c r="K28" s="280" t="s">
        <v>427</v>
      </c>
      <c r="L28" s="158"/>
      <c r="M28" s="280"/>
    </row>
    <row r="29" spans="1:128" ht="100.5" customHeight="1">
      <c r="A29" s="292">
        <v>23</v>
      </c>
      <c r="B29" s="279" t="s">
        <v>449</v>
      </c>
      <c r="C29" s="116" t="s">
        <v>426</v>
      </c>
      <c r="D29" s="275" t="s">
        <v>5</v>
      </c>
      <c r="E29" s="124" t="s">
        <v>425</v>
      </c>
      <c r="F29" s="283" t="s">
        <v>5</v>
      </c>
      <c r="G29" s="278"/>
      <c r="H29" s="69" t="s">
        <v>349</v>
      </c>
      <c r="I29" s="280" t="s">
        <v>327</v>
      </c>
      <c r="J29" s="280" t="s">
        <v>187</v>
      </c>
      <c r="K29" s="280" t="s">
        <v>428</v>
      </c>
      <c r="L29" s="158"/>
      <c r="M29" s="280"/>
    </row>
    <row r="30" spans="1:128" ht="75.75" customHeight="1">
      <c r="A30" s="65">
        <v>24</v>
      </c>
      <c r="B30" s="279" t="s">
        <v>450</v>
      </c>
      <c r="C30" s="212" t="s">
        <v>76</v>
      </c>
      <c r="D30" s="287" t="s">
        <v>6</v>
      </c>
      <c r="E30" s="214" t="s">
        <v>77</v>
      </c>
      <c r="F30" s="289" t="s">
        <v>6</v>
      </c>
      <c r="G30" s="280" t="s">
        <v>187</v>
      </c>
      <c r="H30" s="69" t="s">
        <v>349</v>
      </c>
      <c r="I30" s="280" t="s">
        <v>327</v>
      </c>
      <c r="J30" s="280" t="s">
        <v>187</v>
      </c>
      <c r="K30" s="280" t="s">
        <v>420</v>
      </c>
      <c r="L30" s="158"/>
      <c r="M30" s="280"/>
    </row>
    <row r="31" spans="1:128" s="64" customFormat="1" ht="19.5" customHeight="1">
      <c r="A31" s="292">
        <v>25</v>
      </c>
      <c r="B31" s="469" t="s">
        <v>330</v>
      </c>
      <c r="C31" s="469"/>
      <c r="D31" s="469"/>
      <c r="E31" s="469"/>
      <c r="F31" s="259" t="s">
        <v>363</v>
      </c>
      <c r="G31" s="95"/>
      <c r="H31" s="274" t="s">
        <v>363</v>
      </c>
      <c r="I31" s="274" t="s">
        <v>363</v>
      </c>
      <c r="J31" s="274" t="s">
        <v>363</v>
      </c>
      <c r="K31" s="274"/>
      <c r="L31" s="274"/>
      <c r="M31" s="274"/>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row>
    <row r="32" spans="1:128" ht="93" customHeight="1">
      <c r="A32" s="65">
        <v>26</v>
      </c>
      <c r="B32" s="279" t="s">
        <v>451</v>
      </c>
      <c r="C32" s="116" t="s">
        <v>1</v>
      </c>
      <c r="D32" s="117" t="s">
        <v>5</v>
      </c>
      <c r="E32" s="122" t="s">
        <v>78</v>
      </c>
      <c r="F32" s="283" t="s">
        <v>5</v>
      </c>
      <c r="G32" s="278"/>
      <c r="H32" s="69" t="s">
        <v>349</v>
      </c>
      <c r="I32" s="280" t="s">
        <v>327</v>
      </c>
      <c r="J32" s="280" t="s">
        <v>187</v>
      </c>
      <c r="K32" s="280" t="s">
        <v>411</v>
      </c>
      <c r="L32" s="158"/>
      <c r="M32" s="280"/>
    </row>
    <row r="33" spans="1:128" ht="114.75" customHeight="1">
      <c r="A33" s="292">
        <v>27</v>
      </c>
      <c r="B33" s="279" t="s">
        <v>452</v>
      </c>
      <c r="C33" s="116" t="s">
        <v>79</v>
      </c>
      <c r="D33" s="275" t="s">
        <v>3</v>
      </c>
      <c r="E33" s="122" t="s">
        <v>80</v>
      </c>
      <c r="F33" s="283" t="s">
        <v>9</v>
      </c>
      <c r="G33" s="278"/>
      <c r="H33" s="69" t="s">
        <v>349</v>
      </c>
      <c r="I33" s="280" t="s">
        <v>327</v>
      </c>
      <c r="J33" s="280" t="s">
        <v>187</v>
      </c>
      <c r="K33" s="280" t="s">
        <v>429</v>
      </c>
      <c r="L33" s="158"/>
      <c r="M33" s="280"/>
    </row>
    <row r="34" spans="1:128" ht="138.75" customHeight="1">
      <c r="A34" s="65">
        <v>28</v>
      </c>
      <c r="B34" s="279" t="s">
        <v>1286</v>
      </c>
      <c r="C34" s="116" t="s">
        <v>81</v>
      </c>
      <c r="D34" s="275" t="s">
        <v>5</v>
      </c>
      <c r="E34" s="122" t="s">
        <v>82</v>
      </c>
      <c r="F34" s="283" t="s">
        <v>5</v>
      </c>
      <c r="G34" s="278"/>
      <c r="H34" s="69" t="s">
        <v>349</v>
      </c>
      <c r="I34" s="280" t="s">
        <v>327</v>
      </c>
      <c r="J34" s="280" t="s">
        <v>187</v>
      </c>
      <c r="K34" s="280" t="s">
        <v>430</v>
      </c>
      <c r="L34" s="158"/>
      <c r="M34" s="280"/>
    </row>
    <row r="35" spans="1:128" ht="79.5" customHeight="1">
      <c r="A35" s="292">
        <v>29</v>
      </c>
      <c r="B35" s="279" t="s">
        <v>453</v>
      </c>
      <c r="C35" s="116" t="s">
        <v>83</v>
      </c>
      <c r="D35" s="275" t="s">
        <v>9</v>
      </c>
      <c r="E35" s="122" t="s">
        <v>84</v>
      </c>
      <c r="F35" s="283" t="s">
        <v>9</v>
      </c>
      <c r="G35" s="278"/>
      <c r="H35" s="69" t="s">
        <v>349</v>
      </c>
      <c r="I35" s="280" t="s">
        <v>327</v>
      </c>
      <c r="J35" s="280" t="s">
        <v>187</v>
      </c>
      <c r="K35" s="280" t="s">
        <v>430</v>
      </c>
      <c r="L35" s="158"/>
      <c r="M35" s="280"/>
    </row>
    <row r="36" spans="1:128" ht="114.75" customHeight="1">
      <c r="A36" s="65">
        <v>30</v>
      </c>
      <c r="B36" s="279" t="s">
        <v>454</v>
      </c>
      <c r="C36" s="212" t="s">
        <v>85</v>
      </c>
      <c r="D36" s="287" t="s">
        <v>6</v>
      </c>
      <c r="E36" s="214" t="s">
        <v>86</v>
      </c>
      <c r="F36" s="289" t="s">
        <v>6</v>
      </c>
      <c r="G36" s="280" t="s">
        <v>187</v>
      </c>
      <c r="H36" s="69" t="s">
        <v>349</v>
      </c>
      <c r="I36" s="280" t="s">
        <v>327</v>
      </c>
      <c r="J36" s="280" t="s">
        <v>187</v>
      </c>
      <c r="K36" s="280" t="s">
        <v>431</v>
      </c>
      <c r="L36" s="158"/>
      <c r="M36" s="280"/>
    </row>
    <row r="37" spans="1:128" ht="55.5" customHeight="1">
      <c r="A37" s="292">
        <v>31</v>
      </c>
      <c r="B37" s="279" t="s">
        <v>455</v>
      </c>
      <c r="C37" s="212" t="s">
        <v>184</v>
      </c>
      <c r="D37" s="287" t="s">
        <v>6</v>
      </c>
      <c r="E37" s="214" t="s">
        <v>185</v>
      </c>
      <c r="F37" s="289" t="s">
        <v>6</v>
      </c>
      <c r="G37" s="280" t="s">
        <v>187</v>
      </c>
      <c r="H37" s="69" t="s">
        <v>349</v>
      </c>
      <c r="I37" s="280" t="s">
        <v>327</v>
      </c>
      <c r="J37" s="280" t="s">
        <v>187</v>
      </c>
      <c r="K37" s="280" t="s">
        <v>432</v>
      </c>
      <c r="L37" s="158"/>
      <c r="M37" s="280"/>
    </row>
    <row r="38" spans="1:128" s="64" customFormat="1" ht="38.25" customHeight="1">
      <c r="A38" s="65">
        <v>32</v>
      </c>
      <c r="B38" s="469" t="s">
        <v>307</v>
      </c>
      <c r="C38" s="469"/>
      <c r="D38" s="469"/>
      <c r="E38" s="469"/>
      <c r="F38" s="259" t="s">
        <v>363</v>
      </c>
      <c r="G38" s="95"/>
      <c r="H38" s="274" t="s">
        <v>363</v>
      </c>
      <c r="I38" s="274" t="s">
        <v>363</v>
      </c>
      <c r="J38" s="274" t="s">
        <v>363</v>
      </c>
      <c r="K38" s="67" t="s">
        <v>363</v>
      </c>
      <c r="L38" s="274"/>
      <c r="M38" s="274" t="s">
        <v>363</v>
      </c>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row>
    <row r="39" spans="1:128" ht="135.75" customHeight="1">
      <c r="A39" s="292">
        <v>33</v>
      </c>
      <c r="B39" s="279" t="s">
        <v>456</v>
      </c>
      <c r="C39" s="116" t="s">
        <v>87</v>
      </c>
      <c r="D39" s="275" t="s">
        <v>5</v>
      </c>
      <c r="E39" s="122" t="s">
        <v>471</v>
      </c>
      <c r="F39" s="283" t="s">
        <v>5</v>
      </c>
      <c r="G39" s="278"/>
      <c r="H39" s="69" t="s">
        <v>349</v>
      </c>
      <c r="I39" s="280" t="s">
        <v>327</v>
      </c>
      <c r="J39" s="280" t="s">
        <v>187</v>
      </c>
      <c r="K39" s="280" t="s">
        <v>411</v>
      </c>
      <c r="L39" s="158"/>
      <c r="M39" s="280"/>
    </row>
    <row r="40" spans="1:128" ht="126" customHeight="1">
      <c r="A40" s="65">
        <v>34</v>
      </c>
      <c r="B40" s="279" t="s">
        <v>457</v>
      </c>
      <c r="C40" s="116" t="s">
        <v>88</v>
      </c>
      <c r="D40" s="275" t="s">
        <v>3</v>
      </c>
      <c r="E40" s="122" t="s">
        <v>470</v>
      </c>
      <c r="F40" s="283" t="s">
        <v>5</v>
      </c>
      <c r="G40" s="278"/>
      <c r="H40" s="69" t="s">
        <v>349</v>
      </c>
      <c r="I40" s="280" t="s">
        <v>327</v>
      </c>
      <c r="J40" s="280" t="s">
        <v>187</v>
      </c>
      <c r="K40" s="280" t="s">
        <v>414</v>
      </c>
      <c r="L40" s="158"/>
      <c r="M40" s="280"/>
    </row>
    <row r="41" spans="1:128" ht="77.25" customHeight="1">
      <c r="A41" s="292">
        <v>35</v>
      </c>
      <c r="B41" s="279" t="s">
        <v>458</v>
      </c>
      <c r="C41" s="116" t="s">
        <v>89</v>
      </c>
      <c r="D41" s="275" t="s">
        <v>5</v>
      </c>
      <c r="E41" s="122" t="s">
        <v>90</v>
      </c>
      <c r="F41" s="283" t="s">
        <v>5</v>
      </c>
      <c r="G41" s="278"/>
      <c r="H41" s="69" t="s">
        <v>349</v>
      </c>
      <c r="I41" s="280" t="s">
        <v>327</v>
      </c>
      <c r="J41" s="280" t="s">
        <v>187</v>
      </c>
      <c r="K41" s="280" t="s">
        <v>415</v>
      </c>
      <c r="L41" s="158"/>
      <c r="M41" s="280"/>
    </row>
    <row r="42" spans="1:128" ht="102" customHeight="1">
      <c r="A42" s="65">
        <v>36</v>
      </c>
      <c r="B42" s="279" t="s">
        <v>459</v>
      </c>
      <c r="C42" s="116" t="s">
        <v>91</v>
      </c>
      <c r="D42" s="275" t="s">
        <v>5</v>
      </c>
      <c r="E42" s="122" t="s">
        <v>92</v>
      </c>
      <c r="F42" s="283" t="s">
        <v>5</v>
      </c>
      <c r="G42" s="278"/>
      <c r="H42" s="69" t="s">
        <v>349</v>
      </c>
      <c r="I42" s="280" t="s">
        <v>327</v>
      </c>
      <c r="J42" s="280" t="s">
        <v>187</v>
      </c>
      <c r="K42" s="280" t="s">
        <v>420</v>
      </c>
      <c r="L42" s="158"/>
      <c r="M42" s="280"/>
    </row>
    <row r="43" spans="1:128" ht="105.75" customHeight="1">
      <c r="A43" s="292">
        <v>37</v>
      </c>
      <c r="B43" s="279" t="s">
        <v>460</v>
      </c>
      <c r="C43" s="116" t="s">
        <v>93</v>
      </c>
      <c r="D43" s="275" t="s">
        <v>5</v>
      </c>
      <c r="E43" s="122" t="s">
        <v>94</v>
      </c>
      <c r="F43" s="283" t="s">
        <v>5</v>
      </c>
      <c r="G43" s="278"/>
      <c r="H43" s="69" t="s">
        <v>349</v>
      </c>
      <c r="I43" s="280" t="s">
        <v>327</v>
      </c>
      <c r="J43" s="280" t="s">
        <v>187</v>
      </c>
      <c r="K43" s="280" t="s">
        <v>427</v>
      </c>
      <c r="L43" s="158"/>
      <c r="M43" s="280"/>
    </row>
    <row r="44" spans="1:128" s="64" customFormat="1" ht="29.25" customHeight="1">
      <c r="A44" s="65">
        <v>38</v>
      </c>
      <c r="B44" s="469" t="s">
        <v>308</v>
      </c>
      <c r="C44" s="469"/>
      <c r="D44" s="469"/>
      <c r="E44" s="469"/>
      <c r="F44" s="259" t="s">
        <v>363</v>
      </c>
      <c r="G44" s="95"/>
      <c r="H44" s="274" t="s">
        <v>363</v>
      </c>
      <c r="I44" s="274" t="s">
        <v>363</v>
      </c>
      <c r="J44" s="274" t="s">
        <v>363</v>
      </c>
      <c r="K44" s="67"/>
      <c r="L44" s="274"/>
      <c r="M44" s="274"/>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row>
    <row r="45" spans="1:128" ht="76.5" customHeight="1">
      <c r="A45" s="292">
        <v>39</v>
      </c>
      <c r="B45" s="279" t="s">
        <v>461</v>
      </c>
      <c r="C45" s="116" t="s">
        <v>418</v>
      </c>
      <c r="D45" s="275" t="s">
        <v>5</v>
      </c>
      <c r="E45" s="122" t="s">
        <v>472</v>
      </c>
      <c r="F45" s="283" t="s">
        <v>5</v>
      </c>
      <c r="G45" s="278"/>
      <c r="H45" s="69" t="s">
        <v>349</v>
      </c>
      <c r="I45" s="280" t="s">
        <v>327</v>
      </c>
      <c r="J45" s="280" t="s">
        <v>187</v>
      </c>
      <c r="K45" s="280" t="s">
        <v>414</v>
      </c>
      <c r="L45" s="158"/>
      <c r="M45" s="280"/>
    </row>
    <row r="46" spans="1:128" ht="89.25" customHeight="1">
      <c r="A46" s="65">
        <v>40</v>
      </c>
      <c r="B46" s="279" t="s">
        <v>462</v>
      </c>
      <c r="C46" s="116" t="s">
        <v>419</v>
      </c>
      <c r="D46" s="275" t="s">
        <v>5</v>
      </c>
      <c r="E46" s="124" t="s">
        <v>473</v>
      </c>
      <c r="F46" s="283" t="s">
        <v>5</v>
      </c>
      <c r="G46" s="278"/>
      <c r="H46" s="69" t="s">
        <v>349</v>
      </c>
      <c r="I46" s="280" t="s">
        <v>327</v>
      </c>
      <c r="J46" s="280" t="s">
        <v>187</v>
      </c>
      <c r="K46" s="280" t="s">
        <v>415</v>
      </c>
      <c r="L46" s="158"/>
      <c r="M46" s="280"/>
    </row>
    <row r="47" spans="1:128" ht="96" customHeight="1">
      <c r="A47" s="292">
        <v>41</v>
      </c>
      <c r="B47" s="279" t="s">
        <v>463</v>
      </c>
      <c r="C47" s="116" t="s">
        <v>757</v>
      </c>
      <c r="D47" s="275" t="s">
        <v>5</v>
      </c>
      <c r="E47" s="124" t="s">
        <v>758</v>
      </c>
      <c r="F47" s="283" t="s">
        <v>5</v>
      </c>
      <c r="G47" s="278"/>
      <c r="H47" s="69" t="s">
        <v>349</v>
      </c>
      <c r="I47" s="280" t="s">
        <v>327</v>
      </c>
      <c r="J47" s="280" t="s">
        <v>187</v>
      </c>
      <c r="K47" s="280" t="s">
        <v>420</v>
      </c>
      <c r="L47" s="158"/>
      <c r="M47" s="280"/>
    </row>
    <row r="48" spans="1:128" ht="68.25" customHeight="1">
      <c r="A48" s="65">
        <v>42</v>
      </c>
      <c r="B48" s="279" t="s">
        <v>464</v>
      </c>
      <c r="C48" s="116" t="s">
        <v>292</v>
      </c>
      <c r="D48" s="275" t="s">
        <v>5</v>
      </c>
      <c r="E48" s="122" t="s">
        <v>97</v>
      </c>
      <c r="F48" s="283" t="s">
        <v>5</v>
      </c>
      <c r="G48" s="278"/>
      <c r="H48" s="69" t="s">
        <v>349</v>
      </c>
      <c r="I48" s="280" t="s">
        <v>327</v>
      </c>
      <c r="J48" s="280" t="s">
        <v>187</v>
      </c>
      <c r="K48" s="280" t="s">
        <v>432</v>
      </c>
      <c r="L48" s="158"/>
      <c r="M48" s="280"/>
    </row>
    <row r="49" spans="1:128" ht="78" customHeight="1">
      <c r="A49" s="292">
        <v>43</v>
      </c>
      <c r="B49" s="279" t="s">
        <v>465</v>
      </c>
      <c r="C49" s="116" t="s">
        <v>293</v>
      </c>
      <c r="D49" s="275" t="s">
        <v>5</v>
      </c>
      <c r="E49" s="122" t="s">
        <v>98</v>
      </c>
      <c r="F49" s="283" t="s">
        <v>5</v>
      </c>
      <c r="G49" s="278"/>
      <c r="H49" s="69" t="s">
        <v>349</v>
      </c>
      <c r="I49" s="280" t="s">
        <v>327</v>
      </c>
      <c r="J49" s="280" t="s">
        <v>187</v>
      </c>
      <c r="K49" s="280" t="s">
        <v>428</v>
      </c>
      <c r="L49" s="158"/>
      <c r="M49" s="280"/>
    </row>
    <row r="50" spans="1:128" ht="97.5" customHeight="1">
      <c r="A50" s="65">
        <v>44</v>
      </c>
      <c r="B50" s="279" t="s">
        <v>466</v>
      </c>
      <c r="C50" s="116" t="s">
        <v>95</v>
      </c>
      <c r="D50" s="275" t="s">
        <v>3</v>
      </c>
      <c r="E50" s="122" t="s">
        <v>96</v>
      </c>
      <c r="F50" s="283" t="s">
        <v>9</v>
      </c>
      <c r="G50" s="278"/>
      <c r="H50" s="69" t="s">
        <v>349</v>
      </c>
      <c r="I50" s="280" t="s">
        <v>327</v>
      </c>
      <c r="J50" s="280" t="s">
        <v>187</v>
      </c>
      <c r="K50" s="280" t="s">
        <v>429</v>
      </c>
      <c r="L50" s="158"/>
      <c r="M50" s="280"/>
    </row>
    <row r="51" spans="1:128" ht="114.75" customHeight="1">
      <c r="A51" s="292">
        <v>45</v>
      </c>
      <c r="B51" s="279" t="s">
        <v>467</v>
      </c>
      <c r="C51" s="116" t="s">
        <v>99</v>
      </c>
      <c r="D51" s="117" t="s">
        <v>4</v>
      </c>
      <c r="E51" s="122" t="s">
        <v>100</v>
      </c>
      <c r="F51" s="283" t="s">
        <v>4</v>
      </c>
      <c r="G51" s="278"/>
      <c r="H51" s="69" t="s">
        <v>349</v>
      </c>
      <c r="I51" s="280" t="s">
        <v>327</v>
      </c>
      <c r="J51" s="280" t="s">
        <v>187</v>
      </c>
      <c r="K51" s="280" t="s">
        <v>430</v>
      </c>
      <c r="L51" s="158"/>
      <c r="M51" s="280"/>
    </row>
    <row r="52" spans="1:128" ht="95.25" customHeight="1">
      <c r="A52" s="65">
        <v>46</v>
      </c>
      <c r="B52" s="279" t="s">
        <v>468</v>
      </c>
      <c r="C52" s="116" t="s">
        <v>101</v>
      </c>
      <c r="D52" s="275" t="s">
        <v>4</v>
      </c>
      <c r="E52" s="122" t="s">
        <v>102</v>
      </c>
      <c r="F52" s="283" t="s">
        <v>4</v>
      </c>
      <c r="G52" s="278"/>
      <c r="H52" s="69" t="s">
        <v>349</v>
      </c>
      <c r="I52" s="280" t="s">
        <v>327</v>
      </c>
      <c r="J52" s="280" t="s">
        <v>187</v>
      </c>
      <c r="K52" s="280" t="s">
        <v>431</v>
      </c>
      <c r="L52" s="158"/>
      <c r="M52" s="280"/>
    </row>
    <row r="53" spans="1:128" ht="104.25" customHeight="1">
      <c r="A53" s="292">
        <v>47</v>
      </c>
      <c r="B53" s="279" t="s">
        <v>469</v>
      </c>
      <c r="C53" s="116" t="s">
        <v>103</v>
      </c>
      <c r="D53" s="275" t="s">
        <v>4</v>
      </c>
      <c r="E53" s="122" t="s">
        <v>104</v>
      </c>
      <c r="F53" s="283" t="s">
        <v>4</v>
      </c>
      <c r="G53" s="278"/>
      <c r="H53" s="69" t="s">
        <v>349</v>
      </c>
      <c r="I53" s="280" t="s">
        <v>327</v>
      </c>
      <c r="J53" s="280" t="s">
        <v>187</v>
      </c>
      <c r="K53" s="280" t="s">
        <v>420</v>
      </c>
      <c r="L53" s="158"/>
      <c r="M53" s="280"/>
    </row>
    <row r="54" spans="1:128" ht="78.75" customHeight="1">
      <c r="A54" s="65">
        <v>48</v>
      </c>
      <c r="B54" s="279" t="s">
        <v>474</v>
      </c>
      <c r="C54" s="212" t="s">
        <v>182</v>
      </c>
      <c r="D54" s="287" t="s">
        <v>6</v>
      </c>
      <c r="E54" s="214" t="s">
        <v>183</v>
      </c>
      <c r="F54" s="289" t="s">
        <v>6</v>
      </c>
      <c r="G54" s="280" t="s">
        <v>187</v>
      </c>
      <c r="H54" s="69" t="s">
        <v>349</v>
      </c>
      <c r="I54" s="280" t="s">
        <v>327</v>
      </c>
      <c r="J54" s="280" t="s">
        <v>187</v>
      </c>
      <c r="K54" s="280" t="s">
        <v>432</v>
      </c>
      <c r="L54" s="158"/>
      <c r="M54" s="280"/>
    </row>
    <row r="55" spans="1:128" s="64" customFormat="1" ht="19.5" customHeight="1">
      <c r="A55" s="292">
        <v>49</v>
      </c>
      <c r="B55" s="469" t="s">
        <v>309</v>
      </c>
      <c r="C55" s="469"/>
      <c r="D55" s="469"/>
      <c r="E55" s="469"/>
      <c r="F55" s="259" t="s">
        <v>363</v>
      </c>
      <c r="G55" s="95"/>
      <c r="H55" s="274" t="s">
        <v>363</v>
      </c>
      <c r="I55" s="274" t="s">
        <v>363</v>
      </c>
      <c r="J55" s="274" t="s">
        <v>363</v>
      </c>
      <c r="K55" s="67"/>
      <c r="L55" s="274"/>
      <c r="M55" s="274"/>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row>
    <row r="56" spans="1:128" ht="70.5" customHeight="1">
      <c r="A56" s="65">
        <v>50</v>
      </c>
      <c r="B56" s="279" t="s">
        <v>475</v>
      </c>
      <c r="C56" s="116" t="s">
        <v>107</v>
      </c>
      <c r="D56" s="275" t="s">
        <v>5</v>
      </c>
      <c r="E56" s="122" t="s">
        <v>108</v>
      </c>
      <c r="F56" s="283" t="s">
        <v>9</v>
      </c>
      <c r="G56" s="278"/>
      <c r="H56" s="69" t="s">
        <v>349</v>
      </c>
      <c r="I56" s="280" t="s">
        <v>327</v>
      </c>
      <c r="J56" s="280" t="s">
        <v>187</v>
      </c>
      <c r="K56" s="280" t="s">
        <v>428</v>
      </c>
      <c r="L56" s="158"/>
      <c r="M56" s="280"/>
    </row>
    <row r="57" spans="1:128" ht="96.75" customHeight="1">
      <c r="A57" s="292">
        <v>51</v>
      </c>
      <c r="B57" s="279" t="s">
        <v>476</v>
      </c>
      <c r="C57" s="116" t="s">
        <v>109</v>
      </c>
      <c r="D57" s="275" t="s">
        <v>5</v>
      </c>
      <c r="E57" s="122" t="s">
        <v>110</v>
      </c>
      <c r="F57" s="283" t="s">
        <v>5</v>
      </c>
      <c r="G57" s="278"/>
      <c r="H57" s="69" t="s">
        <v>349</v>
      </c>
      <c r="I57" s="280" t="s">
        <v>327</v>
      </c>
      <c r="J57" s="280" t="s">
        <v>187</v>
      </c>
      <c r="K57" s="280" t="s">
        <v>429</v>
      </c>
      <c r="L57" s="158"/>
      <c r="M57" s="280"/>
    </row>
    <row r="58" spans="1:128" ht="73.5" customHeight="1">
      <c r="A58" s="65">
        <v>52</v>
      </c>
      <c r="B58" s="279" t="s">
        <v>477</v>
      </c>
      <c r="C58" s="116" t="s">
        <v>105</v>
      </c>
      <c r="D58" s="275" t="s">
        <v>5</v>
      </c>
      <c r="E58" s="122" t="s">
        <v>106</v>
      </c>
      <c r="F58" s="283" t="s">
        <v>5</v>
      </c>
      <c r="G58" s="278"/>
      <c r="H58" s="69" t="s">
        <v>349</v>
      </c>
      <c r="I58" s="280" t="s">
        <v>327</v>
      </c>
      <c r="J58" s="280" t="s">
        <v>187</v>
      </c>
      <c r="K58" s="280" t="s">
        <v>430</v>
      </c>
      <c r="L58" s="158"/>
      <c r="M58" s="280"/>
    </row>
    <row r="59" spans="1:128" ht="75" customHeight="1">
      <c r="A59" s="292">
        <v>53</v>
      </c>
      <c r="B59" s="279" t="s">
        <v>478</v>
      </c>
      <c r="C59" s="116" t="s">
        <v>111</v>
      </c>
      <c r="D59" s="275" t="s">
        <v>5</v>
      </c>
      <c r="E59" s="122" t="s">
        <v>312</v>
      </c>
      <c r="F59" s="283" t="s">
        <v>5</v>
      </c>
      <c r="G59" s="278"/>
      <c r="H59" s="69" t="s">
        <v>349</v>
      </c>
      <c r="I59" s="280" t="s">
        <v>327</v>
      </c>
      <c r="J59" s="280" t="s">
        <v>187</v>
      </c>
      <c r="K59" s="280" t="s">
        <v>431</v>
      </c>
      <c r="L59" s="158"/>
      <c r="M59" s="280"/>
    </row>
    <row r="60" spans="1:128" ht="63" customHeight="1">
      <c r="A60" s="65">
        <v>54</v>
      </c>
      <c r="B60" s="279" t="s">
        <v>479</v>
      </c>
      <c r="C60" s="116" t="s">
        <v>112</v>
      </c>
      <c r="D60" s="275" t="s">
        <v>5</v>
      </c>
      <c r="E60" s="122" t="s">
        <v>113</v>
      </c>
      <c r="F60" s="283" t="s">
        <v>5</v>
      </c>
      <c r="G60" s="278"/>
      <c r="H60" s="69" t="s">
        <v>349</v>
      </c>
      <c r="I60" s="280" t="s">
        <v>327</v>
      </c>
      <c r="J60" s="280" t="s">
        <v>187</v>
      </c>
      <c r="K60" s="280" t="s">
        <v>432</v>
      </c>
      <c r="L60" s="158"/>
      <c r="M60" s="280"/>
    </row>
    <row r="61" spans="1:128" ht="57" customHeight="1">
      <c r="A61" s="292">
        <v>55</v>
      </c>
      <c r="B61" s="279" t="s">
        <v>480</v>
      </c>
      <c r="C61" s="116" t="s">
        <v>114</v>
      </c>
      <c r="D61" s="275" t="s">
        <v>5</v>
      </c>
      <c r="E61" s="122" t="s">
        <v>115</v>
      </c>
      <c r="F61" s="283" t="s">
        <v>5</v>
      </c>
      <c r="G61" s="278"/>
      <c r="H61" s="69" t="s">
        <v>349</v>
      </c>
      <c r="I61" s="280" t="s">
        <v>327</v>
      </c>
      <c r="J61" s="280" t="s">
        <v>187</v>
      </c>
      <c r="K61" s="280" t="s">
        <v>431</v>
      </c>
      <c r="L61" s="158"/>
      <c r="M61" s="280"/>
    </row>
    <row r="62" spans="1:128" ht="98.25" customHeight="1">
      <c r="A62" s="65">
        <v>56</v>
      </c>
      <c r="B62" s="279" t="s">
        <v>481</v>
      </c>
      <c r="C62" s="116" t="s">
        <v>116</v>
      </c>
      <c r="D62" s="275" t="s">
        <v>9</v>
      </c>
      <c r="E62" s="122" t="s">
        <v>117</v>
      </c>
      <c r="F62" s="283" t="s">
        <v>9</v>
      </c>
      <c r="G62" s="278"/>
      <c r="H62" s="69" t="s">
        <v>349</v>
      </c>
      <c r="I62" s="280" t="s">
        <v>327</v>
      </c>
      <c r="J62" s="280" t="s">
        <v>187</v>
      </c>
      <c r="K62" s="280" t="s">
        <v>432</v>
      </c>
      <c r="L62" s="158"/>
      <c r="M62" s="280"/>
    </row>
    <row r="63" spans="1:128" s="64" customFormat="1" ht="43.5" customHeight="1">
      <c r="A63" s="292">
        <v>57</v>
      </c>
      <c r="B63" s="469" t="s">
        <v>268</v>
      </c>
      <c r="C63" s="469"/>
      <c r="D63" s="469"/>
      <c r="E63" s="469"/>
      <c r="F63" s="259" t="s">
        <v>363</v>
      </c>
      <c r="G63" s="95"/>
      <c r="H63" s="274" t="s">
        <v>363</v>
      </c>
      <c r="I63" s="274" t="s">
        <v>363</v>
      </c>
      <c r="J63" s="274" t="s">
        <v>363</v>
      </c>
      <c r="K63" s="67"/>
      <c r="L63" s="274"/>
      <c r="M63" s="274"/>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row>
    <row r="64" spans="1:128" ht="53.25" customHeight="1">
      <c r="A64" s="65">
        <v>58</v>
      </c>
      <c r="B64" s="279" t="s">
        <v>482</v>
      </c>
      <c r="C64" s="115" t="s">
        <v>118</v>
      </c>
      <c r="D64" s="117" t="s">
        <v>3</v>
      </c>
      <c r="E64" s="122" t="s">
        <v>119</v>
      </c>
      <c r="F64" s="283" t="s">
        <v>5</v>
      </c>
      <c r="G64" s="278"/>
      <c r="H64" s="69" t="s">
        <v>349</v>
      </c>
      <c r="I64" s="280" t="s">
        <v>327</v>
      </c>
      <c r="J64" s="280" t="s">
        <v>187</v>
      </c>
      <c r="K64" s="280" t="s">
        <v>414</v>
      </c>
      <c r="L64" s="158"/>
      <c r="M64" s="280"/>
    </row>
    <row r="65" spans="1:128" ht="51.75" customHeight="1">
      <c r="A65" s="292">
        <v>59</v>
      </c>
      <c r="B65" s="279" t="s">
        <v>495</v>
      </c>
      <c r="C65" s="116" t="s">
        <v>2</v>
      </c>
      <c r="D65" s="275" t="s">
        <v>3</v>
      </c>
      <c r="E65" s="122" t="s">
        <v>120</v>
      </c>
      <c r="F65" s="91" t="s">
        <v>483</v>
      </c>
      <c r="H65" s="69" t="s">
        <v>349</v>
      </c>
      <c r="I65" s="280" t="s">
        <v>327</v>
      </c>
      <c r="J65" s="280" t="s">
        <v>187</v>
      </c>
      <c r="K65" s="280" t="s">
        <v>420</v>
      </c>
      <c r="L65" s="158"/>
      <c r="M65" s="280"/>
    </row>
    <row r="66" spans="1:128" ht="76.5" customHeight="1">
      <c r="A66" s="65">
        <v>60</v>
      </c>
      <c r="B66" s="279" t="s">
        <v>496</v>
      </c>
      <c r="C66" s="116" t="s">
        <v>121</v>
      </c>
      <c r="D66" s="275" t="s">
        <v>3</v>
      </c>
      <c r="E66" s="122" t="s">
        <v>122</v>
      </c>
      <c r="F66" s="283" t="s">
        <v>3</v>
      </c>
      <c r="G66" s="278"/>
      <c r="H66" s="69" t="s">
        <v>349</v>
      </c>
      <c r="I66" s="280" t="s">
        <v>327</v>
      </c>
      <c r="J66" s="280" t="s">
        <v>187</v>
      </c>
      <c r="K66" s="280" t="s">
        <v>427</v>
      </c>
      <c r="L66" s="158"/>
      <c r="M66" s="280"/>
    </row>
    <row r="67" spans="1:128" ht="46.5" customHeight="1">
      <c r="A67" s="292">
        <v>61</v>
      </c>
      <c r="B67" s="279" t="s">
        <v>497</v>
      </c>
      <c r="C67" s="116" t="s">
        <v>123</v>
      </c>
      <c r="D67" s="275" t="s">
        <v>3</v>
      </c>
      <c r="E67" s="122" t="s">
        <v>124</v>
      </c>
      <c r="F67" s="283" t="s">
        <v>9</v>
      </c>
      <c r="G67" s="278"/>
      <c r="H67" s="69" t="s">
        <v>349</v>
      </c>
      <c r="I67" s="280" t="s">
        <v>327</v>
      </c>
      <c r="J67" s="280" t="s">
        <v>187</v>
      </c>
      <c r="K67" s="280" t="s">
        <v>428</v>
      </c>
      <c r="L67" s="158"/>
      <c r="M67" s="280"/>
    </row>
    <row r="68" spans="1:128" ht="77.25" customHeight="1">
      <c r="A68" s="65">
        <v>62</v>
      </c>
      <c r="B68" s="279" t="s">
        <v>498</v>
      </c>
      <c r="C68" s="116" t="s">
        <v>127</v>
      </c>
      <c r="D68" s="275" t="s">
        <v>3</v>
      </c>
      <c r="E68" s="122" t="s">
        <v>128</v>
      </c>
      <c r="F68" s="283" t="s">
        <v>3</v>
      </c>
      <c r="G68" s="278"/>
      <c r="H68" s="69" t="s">
        <v>349</v>
      </c>
      <c r="I68" s="280" t="s">
        <v>327</v>
      </c>
      <c r="J68" s="280" t="s">
        <v>187</v>
      </c>
      <c r="K68" s="280" t="s">
        <v>429</v>
      </c>
      <c r="L68" s="158"/>
      <c r="M68" s="280"/>
    </row>
    <row r="69" spans="1:128" ht="70.5" customHeight="1">
      <c r="A69" s="292">
        <v>63</v>
      </c>
      <c r="B69" s="279" t="s">
        <v>499</v>
      </c>
      <c r="C69" s="116" t="s">
        <v>125</v>
      </c>
      <c r="D69" s="275" t="s">
        <v>3</v>
      </c>
      <c r="E69" s="122" t="s">
        <v>126</v>
      </c>
      <c r="F69" s="283" t="s">
        <v>5</v>
      </c>
      <c r="G69" s="278"/>
      <c r="H69" s="69" t="s">
        <v>349</v>
      </c>
      <c r="I69" s="280" t="s">
        <v>327</v>
      </c>
      <c r="J69" s="280" t="s">
        <v>187</v>
      </c>
      <c r="K69" s="280" t="s">
        <v>430</v>
      </c>
      <c r="L69" s="158"/>
      <c r="M69" s="280"/>
    </row>
    <row r="70" spans="1:128" ht="61.5" customHeight="1">
      <c r="A70" s="65">
        <v>64</v>
      </c>
      <c r="B70" s="279" t="s">
        <v>500</v>
      </c>
      <c r="C70" s="217" t="s">
        <v>332</v>
      </c>
      <c r="D70" s="287" t="s">
        <v>6</v>
      </c>
      <c r="E70" s="214" t="s">
        <v>331</v>
      </c>
      <c r="F70" s="289" t="s">
        <v>6</v>
      </c>
      <c r="G70" s="280" t="s">
        <v>187</v>
      </c>
      <c r="H70" s="69" t="s">
        <v>349</v>
      </c>
      <c r="I70" s="280" t="s">
        <v>327</v>
      </c>
      <c r="J70" s="280" t="s">
        <v>187</v>
      </c>
      <c r="K70" s="280" t="s">
        <v>432</v>
      </c>
      <c r="L70" s="158"/>
      <c r="M70" s="280"/>
    </row>
    <row r="71" spans="1:128" s="64" customFormat="1" ht="33.75" customHeight="1">
      <c r="A71" s="292">
        <v>65</v>
      </c>
      <c r="B71" s="469" t="s">
        <v>269</v>
      </c>
      <c r="C71" s="469"/>
      <c r="D71" s="469"/>
      <c r="E71" s="469"/>
      <c r="F71" s="259" t="s">
        <v>363</v>
      </c>
      <c r="G71" s="95"/>
      <c r="H71" s="274" t="s">
        <v>363</v>
      </c>
      <c r="I71" s="274" t="s">
        <v>363</v>
      </c>
      <c r="J71" s="274" t="s">
        <v>363</v>
      </c>
      <c r="K71" s="274" t="s">
        <v>363</v>
      </c>
      <c r="L71" s="274"/>
      <c r="M71" s="274" t="s">
        <v>363</v>
      </c>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row>
    <row r="72" spans="1:128" s="64" customFormat="1" ht="48" customHeight="1">
      <c r="A72" s="65">
        <v>66</v>
      </c>
      <c r="B72" s="469" t="s">
        <v>270</v>
      </c>
      <c r="C72" s="469"/>
      <c r="D72" s="469"/>
      <c r="E72" s="469"/>
      <c r="F72" s="259" t="s">
        <v>363</v>
      </c>
      <c r="G72" s="95"/>
      <c r="H72" s="274" t="s">
        <v>363</v>
      </c>
      <c r="I72" s="274" t="s">
        <v>363</v>
      </c>
      <c r="J72" s="274" t="s">
        <v>363</v>
      </c>
      <c r="K72" s="274" t="s">
        <v>363</v>
      </c>
      <c r="L72" s="274"/>
      <c r="M72" s="274" t="s">
        <v>363</v>
      </c>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row>
    <row r="73" spans="1:128" ht="76.5" customHeight="1">
      <c r="A73" s="292">
        <v>67</v>
      </c>
      <c r="B73" s="279" t="s">
        <v>501</v>
      </c>
      <c r="C73" s="116" t="s">
        <v>310</v>
      </c>
      <c r="D73" s="275" t="s">
        <v>3</v>
      </c>
      <c r="E73" s="122" t="s">
        <v>129</v>
      </c>
      <c r="F73" s="283" t="s">
        <v>5</v>
      </c>
      <c r="G73" s="278"/>
      <c r="H73" s="69" t="s">
        <v>349</v>
      </c>
      <c r="I73" s="280" t="s">
        <v>327</v>
      </c>
      <c r="J73" s="280" t="s">
        <v>187</v>
      </c>
      <c r="K73" s="280" t="s">
        <v>411</v>
      </c>
      <c r="L73" s="158"/>
      <c r="M73" s="280"/>
    </row>
    <row r="74" spans="1:128" ht="64.5" customHeight="1">
      <c r="A74" s="65">
        <v>68</v>
      </c>
      <c r="B74" s="279" t="s">
        <v>502</v>
      </c>
      <c r="C74" s="116" t="s">
        <v>130</v>
      </c>
      <c r="D74" s="275" t="s">
        <v>4</v>
      </c>
      <c r="E74" s="122" t="s">
        <v>131</v>
      </c>
      <c r="F74" s="283" t="s">
        <v>4</v>
      </c>
      <c r="G74" s="278"/>
      <c r="H74" s="69" t="s">
        <v>349</v>
      </c>
      <c r="I74" s="280" t="s">
        <v>327</v>
      </c>
      <c r="J74" s="280" t="s">
        <v>187</v>
      </c>
      <c r="K74" s="280" t="s">
        <v>414</v>
      </c>
      <c r="L74" s="158"/>
      <c r="M74" s="280"/>
    </row>
    <row r="75" spans="1:128" ht="123" customHeight="1">
      <c r="A75" s="292">
        <v>69</v>
      </c>
      <c r="B75" s="279" t="s">
        <v>503</v>
      </c>
      <c r="C75" s="116" t="s">
        <v>311</v>
      </c>
      <c r="D75" s="275" t="s">
        <v>5</v>
      </c>
      <c r="E75" s="122" t="s">
        <v>132</v>
      </c>
      <c r="F75" s="283" t="s">
        <v>5</v>
      </c>
      <c r="G75" s="278"/>
      <c r="H75" s="69" t="s">
        <v>349</v>
      </c>
      <c r="I75" s="280" t="s">
        <v>327</v>
      </c>
      <c r="J75" s="280" t="s">
        <v>187</v>
      </c>
      <c r="K75" s="280" t="s">
        <v>415</v>
      </c>
      <c r="L75" s="158"/>
      <c r="M75" s="280"/>
    </row>
    <row r="76" spans="1:128" ht="76.5" customHeight="1">
      <c r="A76" s="65">
        <v>70</v>
      </c>
      <c r="B76" s="279" t="s">
        <v>504</v>
      </c>
      <c r="C76" s="116" t="s">
        <v>141</v>
      </c>
      <c r="D76" s="275" t="s">
        <v>5</v>
      </c>
      <c r="E76" s="122" t="s">
        <v>142</v>
      </c>
      <c r="F76" s="283" t="s">
        <v>5</v>
      </c>
      <c r="G76" s="278"/>
      <c r="H76" s="69" t="s">
        <v>349</v>
      </c>
      <c r="I76" s="280" t="s">
        <v>327</v>
      </c>
      <c r="J76" s="280" t="s">
        <v>187</v>
      </c>
      <c r="K76" s="280" t="s">
        <v>420</v>
      </c>
      <c r="L76" s="158"/>
      <c r="M76" s="280"/>
    </row>
    <row r="77" spans="1:128" ht="66" customHeight="1">
      <c r="A77" s="292">
        <v>71</v>
      </c>
      <c r="B77" s="279" t="s">
        <v>505</v>
      </c>
      <c r="C77" s="116" t="s">
        <v>133</v>
      </c>
      <c r="D77" s="275" t="s">
        <v>4</v>
      </c>
      <c r="E77" s="122" t="s">
        <v>134</v>
      </c>
      <c r="F77" s="283" t="s">
        <v>4</v>
      </c>
      <c r="G77" s="278"/>
      <c r="H77" s="69" t="s">
        <v>349</v>
      </c>
      <c r="I77" s="280" t="s">
        <v>327</v>
      </c>
      <c r="J77" s="280" t="s">
        <v>187</v>
      </c>
      <c r="K77" s="280" t="s">
        <v>427</v>
      </c>
      <c r="L77" s="158"/>
      <c r="M77" s="280"/>
    </row>
    <row r="78" spans="1:128" ht="47.25" customHeight="1">
      <c r="A78" s="65">
        <v>72</v>
      </c>
      <c r="B78" s="279" t="s">
        <v>506</v>
      </c>
      <c r="C78" s="116" t="s">
        <v>135</v>
      </c>
      <c r="D78" s="275" t="s">
        <v>4</v>
      </c>
      <c r="E78" s="122" t="s">
        <v>136</v>
      </c>
      <c r="F78" s="283" t="s">
        <v>4</v>
      </c>
      <c r="G78" s="278"/>
      <c r="H78" s="69" t="s">
        <v>349</v>
      </c>
      <c r="I78" s="280" t="s">
        <v>327</v>
      </c>
      <c r="J78" s="280" t="s">
        <v>187</v>
      </c>
      <c r="K78" s="280" t="s">
        <v>428</v>
      </c>
      <c r="L78" s="158"/>
      <c r="M78" s="280"/>
    </row>
    <row r="79" spans="1:128" ht="63" customHeight="1">
      <c r="A79" s="292">
        <v>73</v>
      </c>
      <c r="B79" s="279" t="s">
        <v>507</v>
      </c>
      <c r="C79" s="116" t="s">
        <v>137</v>
      </c>
      <c r="D79" s="275" t="s">
        <v>9</v>
      </c>
      <c r="E79" s="122" t="s">
        <v>138</v>
      </c>
      <c r="F79" s="283" t="s">
        <v>9</v>
      </c>
      <c r="G79" s="278"/>
      <c r="H79" s="69" t="s">
        <v>349</v>
      </c>
      <c r="I79" s="280" t="s">
        <v>327</v>
      </c>
      <c r="J79" s="280" t="s">
        <v>187</v>
      </c>
      <c r="K79" s="280" t="s">
        <v>429</v>
      </c>
      <c r="L79" s="158"/>
      <c r="M79" s="280"/>
    </row>
    <row r="80" spans="1:128" ht="82.5" customHeight="1">
      <c r="A80" s="65">
        <v>74</v>
      </c>
      <c r="B80" s="279" t="s">
        <v>508</v>
      </c>
      <c r="C80" s="116" t="s">
        <v>139</v>
      </c>
      <c r="D80" s="275" t="s">
        <v>4</v>
      </c>
      <c r="E80" s="122" t="s">
        <v>140</v>
      </c>
      <c r="F80" s="283" t="s">
        <v>4</v>
      </c>
      <c r="G80" s="278"/>
      <c r="H80" s="69" t="s">
        <v>349</v>
      </c>
      <c r="I80" s="280" t="s">
        <v>327</v>
      </c>
      <c r="J80" s="280" t="s">
        <v>187</v>
      </c>
      <c r="K80" s="280" t="s">
        <v>430</v>
      </c>
      <c r="L80" s="158"/>
      <c r="M80" s="280"/>
    </row>
    <row r="81" spans="1:128" s="64" customFormat="1" ht="44.25" customHeight="1">
      <c r="A81" s="292">
        <v>75</v>
      </c>
      <c r="B81" s="469" t="s">
        <v>272</v>
      </c>
      <c r="C81" s="469"/>
      <c r="D81" s="469"/>
      <c r="E81" s="469"/>
      <c r="F81" s="259" t="s">
        <v>363</v>
      </c>
      <c r="G81" s="95"/>
      <c r="H81" s="274" t="s">
        <v>363</v>
      </c>
      <c r="I81" s="274" t="s">
        <v>363</v>
      </c>
      <c r="J81" s="274" t="s">
        <v>363</v>
      </c>
      <c r="K81" s="67"/>
      <c r="L81" s="274"/>
      <c r="M81" s="274" t="s">
        <v>363</v>
      </c>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row>
    <row r="82" spans="1:128" ht="105" customHeight="1">
      <c r="A82" s="65">
        <v>76</v>
      </c>
      <c r="B82" s="279" t="s">
        <v>509</v>
      </c>
      <c r="C82" s="116" t="s">
        <v>143</v>
      </c>
      <c r="D82" s="275" t="s">
        <v>3</v>
      </c>
      <c r="E82" s="122" t="s">
        <v>144</v>
      </c>
      <c r="F82" s="283" t="s">
        <v>5</v>
      </c>
      <c r="G82" s="278"/>
      <c r="H82" s="69" t="s">
        <v>349</v>
      </c>
      <c r="I82" s="280" t="s">
        <v>327</v>
      </c>
      <c r="J82" s="280" t="s">
        <v>187</v>
      </c>
      <c r="K82" s="280" t="s">
        <v>411</v>
      </c>
      <c r="L82" s="158"/>
      <c r="M82" s="280"/>
    </row>
    <row r="83" spans="1:128" ht="54.75" customHeight="1">
      <c r="A83" s="292">
        <v>77</v>
      </c>
      <c r="B83" s="279" t="s">
        <v>510</v>
      </c>
      <c r="C83" s="116" t="s">
        <v>145</v>
      </c>
      <c r="D83" s="275" t="s">
        <v>3</v>
      </c>
      <c r="E83" s="122" t="s">
        <v>146</v>
      </c>
      <c r="F83" s="283" t="s">
        <v>5</v>
      </c>
      <c r="G83" s="278"/>
      <c r="H83" s="69" t="s">
        <v>349</v>
      </c>
      <c r="I83" s="280" t="s">
        <v>327</v>
      </c>
      <c r="J83" s="280" t="s">
        <v>187</v>
      </c>
      <c r="K83" s="280" t="s">
        <v>414</v>
      </c>
      <c r="L83" s="158"/>
      <c r="M83" s="280"/>
    </row>
    <row r="84" spans="1:128" ht="59.25" customHeight="1">
      <c r="A84" s="65">
        <v>78</v>
      </c>
      <c r="B84" s="279" t="s">
        <v>511</v>
      </c>
      <c r="C84" s="116" t="s">
        <v>147</v>
      </c>
      <c r="D84" s="275" t="s">
        <v>3</v>
      </c>
      <c r="E84" s="122" t="s">
        <v>148</v>
      </c>
      <c r="F84" s="283" t="s">
        <v>5</v>
      </c>
      <c r="G84" s="278"/>
      <c r="H84" s="69" t="s">
        <v>349</v>
      </c>
      <c r="I84" s="280" t="s">
        <v>327</v>
      </c>
      <c r="J84" s="280" t="s">
        <v>187</v>
      </c>
      <c r="K84" s="280" t="s">
        <v>415</v>
      </c>
      <c r="L84" s="158"/>
      <c r="M84" s="280"/>
    </row>
    <row r="85" spans="1:128" ht="95.25" customHeight="1">
      <c r="A85" s="292">
        <v>79</v>
      </c>
      <c r="B85" s="279" t="s">
        <v>512</v>
      </c>
      <c r="C85" s="116" t="s">
        <v>151</v>
      </c>
      <c r="D85" s="275" t="s">
        <v>3</v>
      </c>
      <c r="E85" s="122" t="s">
        <v>152</v>
      </c>
      <c r="F85" s="283" t="s">
        <v>5</v>
      </c>
      <c r="G85" s="278"/>
      <c r="H85" s="69" t="s">
        <v>349</v>
      </c>
      <c r="I85" s="280" t="s">
        <v>327</v>
      </c>
      <c r="J85" s="280" t="s">
        <v>187</v>
      </c>
      <c r="K85" s="280" t="s">
        <v>420</v>
      </c>
      <c r="L85" s="158"/>
      <c r="M85" s="280"/>
    </row>
    <row r="86" spans="1:128" ht="87.75" customHeight="1">
      <c r="A86" s="65">
        <v>80</v>
      </c>
      <c r="B86" s="279" t="s">
        <v>513</v>
      </c>
      <c r="C86" s="116" t="s">
        <v>149</v>
      </c>
      <c r="D86" s="275" t="s">
        <v>9</v>
      </c>
      <c r="E86" s="122" t="s">
        <v>150</v>
      </c>
      <c r="F86" s="283" t="s">
        <v>9</v>
      </c>
      <c r="G86" s="278"/>
      <c r="H86" s="69" t="s">
        <v>349</v>
      </c>
      <c r="I86" s="280" t="s">
        <v>327</v>
      </c>
      <c r="J86" s="280" t="s">
        <v>187</v>
      </c>
      <c r="K86" s="280" t="s">
        <v>427</v>
      </c>
      <c r="L86" s="158"/>
      <c r="M86" s="280"/>
    </row>
    <row r="87" spans="1:128" ht="60" customHeight="1">
      <c r="A87" s="292">
        <v>81</v>
      </c>
      <c r="B87" s="279" t="s">
        <v>514</v>
      </c>
      <c r="C87" s="116" t="s">
        <v>155</v>
      </c>
      <c r="D87" s="275" t="s">
        <v>3</v>
      </c>
      <c r="E87" s="122" t="s">
        <v>156</v>
      </c>
      <c r="F87" s="283" t="s">
        <v>5</v>
      </c>
      <c r="G87" s="278"/>
      <c r="H87" s="69" t="s">
        <v>349</v>
      </c>
      <c r="I87" s="280" t="s">
        <v>327</v>
      </c>
      <c r="J87" s="280" t="s">
        <v>187</v>
      </c>
      <c r="K87" s="280" t="s">
        <v>428</v>
      </c>
      <c r="L87" s="158"/>
      <c r="M87" s="280"/>
    </row>
    <row r="88" spans="1:128" ht="46.5" customHeight="1">
      <c r="A88" s="65">
        <v>82</v>
      </c>
      <c r="B88" s="279" t="s">
        <v>515</v>
      </c>
      <c r="C88" s="116" t="s">
        <v>153</v>
      </c>
      <c r="D88" s="275" t="s">
        <v>3</v>
      </c>
      <c r="E88" s="122" t="s">
        <v>154</v>
      </c>
      <c r="F88" s="283" t="s">
        <v>5</v>
      </c>
      <c r="G88" s="278"/>
      <c r="H88" s="69" t="s">
        <v>349</v>
      </c>
      <c r="I88" s="280" t="s">
        <v>327</v>
      </c>
      <c r="J88" s="280" t="s">
        <v>187</v>
      </c>
      <c r="K88" s="280" t="s">
        <v>429</v>
      </c>
      <c r="L88" s="158"/>
      <c r="M88" s="280"/>
    </row>
    <row r="89" spans="1:128" s="64" customFormat="1" ht="35.25" customHeight="1">
      <c r="A89" s="292">
        <v>83</v>
      </c>
      <c r="B89" s="469" t="s">
        <v>273</v>
      </c>
      <c r="C89" s="469"/>
      <c r="D89" s="469"/>
      <c r="E89" s="469"/>
      <c r="F89" s="259" t="s">
        <v>363</v>
      </c>
      <c r="G89" s="95"/>
      <c r="H89" s="274" t="s">
        <v>363</v>
      </c>
      <c r="I89" s="274" t="s">
        <v>363</v>
      </c>
      <c r="J89" s="274" t="s">
        <v>363</v>
      </c>
      <c r="K89" s="67" t="s">
        <v>363</v>
      </c>
      <c r="L89" s="274"/>
      <c r="M89" s="274"/>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row>
    <row r="90" spans="1:128" ht="93" customHeight="1">
      <c r="A90" s="65">
        <v>84</v>
      </c>
      <c r="B90" s="93" t="s">
        <v>516</v>
      </c>
      <c r="C90" s="92" t="s">
        <v>933</v>
      </c>
      <c r="D90" s="275" t="s">
        <v>3</v>
      </c>
      <c r="E90" s="122" t="s">
        <v>157</v>
      </c>
      <c r="F90" s="283" t="s">
        <v>3</v>
      </c>
      <c r="G90" s="278"/>
      <c r="H90" s="69" t="s">
        <v>349</v>
      </c>
      <c r="I90" s="280" t="s">
        <v>327</v>
      </c>
      <c r="J90" s="280" t="s">
        <v>187</v>
      </c>
      <c r="K90" s="280" t="s">
        <v>411</v>
      </c>
      <c r="L90" s="158"/>
      <c r="M90" s="280"/>
    </row>
    <row r="91" spans="1:128" ht="99.75" customHeight="1">
      <c r="A91" s="292">
        <v>85</v>
      </c>
      <c r="B91" s="93" t="s">
        <v>1287</v>
      </c>
      <c r="C91" s="92" t="s">
        <v>158</v>
      </c>
      <c r="D91" s="275" t="s">
        <v>3</v>
      </c>
      <c r="E91" s="122" t="s">
        <v>159</v>
      </c>
      <c r="F91" s="283" t="s">
        <v>3</v>
      </c>
      <c r="G91" s="278"/>
      <c r="H91" s="69" t="s">
        <v>349</v>
      </c>
      <c r="I91" s="280" t="s">
        <v>327</v>
      </c>
      <c r="J91" s="280" t="s">
        <v>187</v>
      </c>
      <c r="K91" s="280" t="s">
        <v>414</v>
      </c>
      <c r="L91" s="158"/>
      <c r="M91" s="280"/>
    </row>
    <row r="92" spans="1:128" ht="83.25" customHeight="1">
      <c r="A92" s="65">
        <v>86</v>
      </c>
      <c r="B92" s="240" t="s">
        <v>517</v>
      </c>
      <c r="C92" s="217" t="s">
        <v>934</v>
      </c>
      <c r="D92" s="287" t="s">
        <v>3</v>
      </c>
      <c r="E92" s="214" t="s">
        <v>160</v>
      </c>
      <c r="F92" s="289" t="s">
        <v>6</v>
      </c>
      <c r="G92" s="280" t="s">
        <v>187</v>
      </c>
      <c r="H92" s="69" t="s">
        <v>349</v>
      </c>
      <c r="I92" s="280" t="s">
        <v>327</v>
      </c>
      <c r="J92" s="280" t="s">
        <v>187</v>
      </c>
      <c r="K92" s="280" t="s">
        <v>415</v>
      </c>
      <c r="L92" s="158"/>
      <c r="M92" s="280"/>
    </row>
    <row r="93" spans="1:128" ht="84" customHeight="1">
      <c r="A93" s="292">
        <v>87</v>
      </c>
      <c r="B93" s="93" t="s">
        <v>518</v>
      </c>
      <c r="C93" s="92" t="s">
        <v>935</v>
      </c>
      <c r="D93" s="275" t="s">
        <v>3</v>
      </c>
      <c r="E93" s="122" t="s">
        <v>161</v>
      </c>
      <c r="F93" s="283" t="s">
        <v>3</v>
      </c>
      <c r="G93" s="278"/>
      <c r="H93" s="69" t="s">
        <v>349</v>
      </c>
      <c r="I93" s="280" t="s">
        <v>327</v>
      </c>
      <c r="J93" s="280" t="s">
        <v>187</v>
      </c>
      <c r="K93" s="280" t="s">
        <v>420</v>
      </c>
      <c r="L93" s="158"/>
      <c r="M93" s="280"/>
    </row>
    <row r="94" spans="1:128" ht="75" customHeight="1">
      <c r="A94" s="65">
        <v>88</v>
      </c>
      <c r="B94" s="279" t="s">
        <v>519</v>
      </c>
      <c r="C94" s="116" t="s">
        <v>137</v>
      </c>
      <c r="D94" s="275" t="s">
        <v>9</v>
      </c>
      <c r="E94" s="122" t="s">
        <v>162</v>
      </c>
      <c r="F94" s="283" t="s">
        <v>9</v>
      </c>
      <c r="G94" s="278"/>
      <c r="H94" s="69" t="s">
        <v>349</v>
      </c>
      <c r="I94" s="280" t="s">
        <v>327</v>
      </c>
      <c r="J94" s="280" t="s">
        <v>187</v>
      </c>
      <c r="K94" s="280" t="s">
        <v>427</v>
      </c>
      <c r="L94" s="158"/>
      <c r="M94" s="280"/>
    </row>
    <row r="95" spans="1:128" ht="60" customHeight="1">
      <c r="A95" s="292">
        <v>89</v>
      </c>
      <c r="B95" s="279" t="s">
        <v>520</v>
      </c>
      <c r="C95" s="116" t="s">
        <v>133</v>
      </c>
      <c r="D95" s="275" t="s">
        <v>4</v>
      </c>
      <c r="E95" s="122" t="s">
        <v>134</v>
      </c>
      <c r="F95" s="283" t="s">
        <v>4</v>
      </c>
      <c r="G95" s="278"/>
      <c r="H95" s="69" t="s">
        <v>349</v>
      </c>
      <c r="I95" s="280" t="s">
        <v>327</v>
      </c>
      <c r="J95" s="280" t="s">
        <v>187</v>
      </c>
      <c r="K95" s="280" t="s">
        <v>428</v>
      </c>
      <c r="L95" s="158"/>
      <c r="M95" s="280"/>
    </row>
    <row r="96" spans="1:128" ht="59.25" customHeight="1">
      <c r="A96" s="65">
        <v>90</v>
      </c>
      <c r="B96" s="279" t="s">
        <v>521</v>
      </c>
      <c r="C96" s="116" t="s">
        <v>180</v>
      </c>
      <c r="D96" s="275" t="s">
        <v>4</v>
      </c>
      <c r="E96" s="122" t="s">
        <v>163</v>
      </c>
      <c r="F96" s="283" t="s">
        <v>4</v>
      </c>
      <c r="G96" s="278"/>
      <c r="H96" s="69" t="s">
        <v>349</v>
      </c>
      <c r="I96" s="280" t="s">
        <v>327</v>
      </c>
      <c r="J96" s="280" t="s">
        <v>187</v>
      </c>
      <c r="K96" s="280" t="s">
        <v>429</v>
      </c>
      <c r="L96" s="158"/>
      <c r="M96" s="280"/>
    </row>
    <row r="97" spans="1:128" ht="40.5" customHeight="1">
      <c r="A97" s="292">
        <v>91</v>
      </c>
      <c r="B97" s="93" t="s">
        <v>522</v>
      </c>
      <c r="C97" s="92" t="s">
        <v>186</v>
      </c>
      <c r="D97" s="117" t="s">
        <v>3</v>
      </c>
      <c r="E97" s="122" t="s">
        <v>940</v>
      </c>
      <c r="F97" s="283" t="s">
        <v>3</v>
      </c>
      <c r="G97" s="254"/>
      <c r="H97" s="69" t="s">
        <v>349</v>
      </c>
      <c r="I97" s="280" t="s">
        <v>327</v>
      </c>
      <c r="J97" s="280" t="s">
        <v>187</v>
      </c>
      <c r="K97" s="280" t="s">
        <v>430</v>
      </c>
      <c r="L97" s="158"/>
      <c r="M97" s="280"/>
    </row>
    <row r="98" spans="1:128" ht="105.75" customHeight="1">
      <c r="A98" s="65">
        <v>92</v>
      </c>
      <c r="B98" s="93" t="s">
        <v>523</v>
      </c>
      <c r="C98" s="92" t="s">
        <v>939</v>
      </c>
      <c r="D98" s="117" t="s">
        <v>3</v>
      </c>
      <c r="E98" s="139" t="s">
        <v>941</v>
      </c>
      <c r="F98" s="283" t="s">
        <v>3</v>
      </c>
      <c r="G98" s="255"/>
      <c r="H98" s="69" t="s">
        <v>349</v>
      </c>
      <c r="I98" s="280" t="s">
        <v>327</v>
      </c>
      <c r="J98" s="280" t="s">
        <v>187</v>
      </c>
      <c r="K98" s="280" t="s">
        <v>411</v>
      </c>
      <c r="L98" s="158"/>
      <c r="M98" s="280"/>
    </row>
    <row r="99" spans="1:128" ht="74.25" customHeight="1">
      <c r="A99" s="292">
        <v>93</v>
      </c>
      <c r="B99" s="279" t="s">
        <v>899</v>
      </c>
      <c r="C99" s="116" t="s">
        <v>141</v>
      </c>
      <c r="D99" s="275" t="s">
        <v>5</v>
      </c>
      <c r="E99" s="122" t="s">
        <v>164</v>
      </c>
      <c r="F99" s="283" t="s">
        <v>5</v>
      </c>
      <c r="G99" s="278"/>
      <c r="H99" s="69" t="s">
        <v>349</v>
      </c>
      <c r="I99" s="280" t="s">
        <v>327</v>
      </c>
      <c r="J99" s="280" t="s">
        <v>187</v>
      </c>
      <c r="K99" s="280" t="s">
        <v>414</v>
      </c>
      <c r="L99" s="158"/>
      <c r="M99" s="280"/>
    </row>
    <row r="100" spans="1:128" ht="58.5" customHeight="1">
      <c r="A100" s="65">
        <v>94</v>
      </c>
      <c r="B100" s="279" t="s">
        <v>765</v>
      </c>
      <c r="C100" s="116" t="s">
        <v>165</v>
      </c>
      <c r="D100" s="275" t="s">
        <v>5</v>
      </c>
      <c r="E100" s="122" t="s">
        <v>166</v>
      </c>
      <c r="F100" s="283" t="s">
        <v>5</v>
      </c>
      <c r="G100" s="278"/>
      <c r="H100" s="69" t="s">
        <v>349</v>
      </c>
      <c r="I100" s="280" t="s">
        <v>327</v>
      </c>
      <c r="J100" s="280" t="s">
        <v>187</v>
      </c>
      <c r="K100" s="280" t="s">
        <v>415</v>
      </c>
      <c r="L100" s="158"/>
      <c r="M100" s="280"/>
    </row>
    <row r="101" spans="1:128" ht="111" customHeight="1">
      <c r="A101" s="292">
        <v>95</v>
      </c>
      <c r="B101" s="279" t="s">
        <v>1083</v>
      </c>
      <c r="C101" s="116" t="s">
        <v>167</v>
      </c>
      <c r="D101" s="275" t="s">
        <v>3</v>
      </c>
      <c r="E101" s="122" t="s">
        <v>179</v>
      </c>
      <c r="F101" s="283" t="s">
        <v>5</v>
      </c>
      <c r="G101" s="278"/>
      <c r="H101" s="69" t="s">
        <v>349</v>
      </c>
      <c r="I101" s="280" t="s">
        <v>327</v>
      </c>
      <c r="J101" s="280" t="s">
        <v>187</v>
      </c>
      <c r="K101" s="280" t="s">
        <v>420</v>
      </c>
      <c r="L101" s="158"/>
      <c r="M101" s="280"/>
    </row>
    <row r="102" spans="1:128" s="64" customFormat="1" ht="33.75" customHeight="1">
      <c r="A102" s="65">
        <v>96</v>
      </c>
      <c r="B102" s="469" t="s">
        <v>274</v>
      </c>
      <c r="C102" s="469"/>
      <c r="D102" s="469"/>
      <c r="E102" s="469"/>
      <c r="F102" s="259" t="s">
        <v>363</v>
      </c>
      <c r="G102" s="95"/>
      <c r="H102" s="274" t="s">
        <v>363</v>
      </c>
      <c r="I102" s="274" t="s">
        <v>363</v>
      </c>
      <c r="J102" s="274" t="s">
        <v>363</v>
      </c>
      <c r="K102" s="274" t="s">
        <v>363</v>
      </c>
      <c r="L102" s="274"/>
      <c r="M102" s="274" t="s">
        <v>363</v>
      </c>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row>
    <row r="103" spans="1:128" ht="126.75" customHeight="1">
      <c r="A103" s="292">
        <v>97</v>
      </c>
      <c r="B103" s="93" t="s">
        <v>892</v>
      </c>
      <c r="C103" s="92" t="s">
        <v>942</v>
      </c>
      <c r="D103" s="275" t="s">
        <v>3</v>
      </c>
      <c r="E103" s="122" t="s">
        <v>944</v>
      </c>
      <c r="F103" s="283" t="s">
        <v>5</v>
      </c>
      <c r="G103" s="278"/>
      <c r="H103" s="69" t="s">
        <v>349</v>
      </c>
      <c r="I103" s="275" t="s">
        <v>327</v>
      </c>
      <c r="J103" s="156" t="s">
        <v>187</v>
      </c>
      <c r="K103" s="275" t="s">
        <v>411</v>
      </c>
      <c r="L103" s="158"/>
      <c r="M103" s="275"/>
    </row>
    <row r="104" spans="1:128" ht="121.5" customHeight="1">
      <c r="A104" s="65">
        <v>98</v>
      </c>
      <c r="B104" s="93" t="s">
        <v>766</v>
      </c>
      <c r="C104" s="92" t="s">
        <v>524</v>
      </c>
      <c r="D104" s="117" t="s">
        <v>4</v>
      </c>
      <c r="E104" s="115" t="s">
        <v>943</v>
      </c>
      <c r="F104" s="283" t="s">
        <v>4</v>
      </c>
      <c r="G104" s="278"/>
      <c r="H104" s="69" t="s">
        <v>349</v>
      </c>
      <c r="I104" s="275" t="s">
        <v>327</v>
      </c>
      <c r="J104" s="275" t="s">
        <v>187</v>
      </c>
      <c r="K104" s="275" t="s">
        <v>415</v>
      </c>
      <c r="L104" s="158"/>
      <c r="M104" s="275"/>
    </row>
    <row r="105" spans="1:128" ht="114.75" customHeight="1">
      <c r="A105" s="292">
        <v>99</v>
      </c>
      <c r="B105" s="279" t="s">
        <v>767</v>
      </c>
      <c r="C105" s="116" t="s">
        <v>525</v>
      </c>
      <c r="D105" s="275" t="s">
        <v>3</v>
      </c>
      <c r="E105" s="122" t="s">
        <v>526</v>
      </c>
      <c r="F105" s="283" t="s">
        <v>5</v>
      </c>
      <c r="G105" s="278"/>
      <c r="H105" s="69" t="s">
        <v>349</v>
      </c>
      <c r="I105" s="275" t="s">
        <v>327</v>
      </c>
      <c r="J105" s="275" t="s">
        <v>187</v>
      </c>
      <c r="K105" s="275" t="s">
        <v>431</v>
      </c>
      <c r="L105" s="158"/>
      <c r="M105" s="275"/>
    </row>
    <row r="106" spans="1:128" ht="152.25" customHeight="1">
      <c r="A106" s="65">
        <v>100</v>
      </c>
      <c r="B106" s="279" t="s">
        <v>1084</v>
      </c>
      <c r="C106" s="116" t="s">
        <v>333</v>
      </c>
      <c r="D106" s="275" t="s">
        <v>3</v>
      </c>
      <c r="E106" s="124" t="s">
        <v>1313</v>
      </c>
      <c r="F106" s="283" t="s">
        <v>5</v>
      </c>
      <c r="G106" s="278"/>
      <c r="H106" s="69" t="s">
        <v>349</v>
      </c>
      <c r="I106" s="280" t="s">
        <v>327</v>
      </c>
      <c r="J106" s="280" t="s">
        <v>187</v>
      </c>
      <c r="K106" s="280" t="s">
        <v>414</v>
      </c>
      <c r="L106" s="158"/>
      <c r="M106" s="280"/>
    </row>
    <row r="107" spans="1:128" ht="63.75" customHeight="1">
      <c r="A107" s="292">
        <v>101</v>
      </c>
      <c r="B107" s="279" t="s">
        <v>1085</v>
      </c>
      <c r="C107" s="116" t="s">
        <v>527</v>
      </c>
      <c r="D107" s="275" t="s">
        <v>3</v>
      </c>
      <c r="E107" s="122" t="s">
        <v>168</v>
      </c>
      <c r="F107" s="283" t="s">
        <v>5</v>
      </c>
      <c r="G107" s="278"/>
      <c r="H107" s="69" t="s">
        <v>349</v>
      </c>
      <c r="I107" s="280" t="s">
        <v>327</v>
      </c>
      <c r="J107" s="280" t="s">
        <v>187</v>
      </c>
      <c r="K107" s="280" t="s">
        <v>420</v>
      </c>
      <c r="L107" s="158"/>
      <c r="M107" s="280"/>
    </row>
    <row r="108" spans="1:128" ht="135.75" customHeight="1">
      <c r="A108" s="65">
        <v>102</v>
      </c>
      <c r="B108" s="279" t="s">
        <v>768</v>
      </c>
      <c r="C108" s="116" t="s">
        <v>169</v>
      </c>
      <c r="D108" s="275" t="s">
        <v>3</v>
      </c>
      <c r="E108" s="140" t="s">
        <v>170</v>
      </c>
      <c r="F108" s="283" t="s">
        <v>4</v>
      </c>
      <c r="G108" s="278"/>
      <c r="H108" s="69" t="s">
        <v>349</v>
      </c>
      <c r="I108" s="280" t="s">
        <v>327</v>
      </c>
      <c r="J108" s="280" t="s">
        <v>187</v>
      </c>
      <c r="K108" s="280" t="s">
        <v>415</v>
      </c>
      <c r="L108" s="158"/>
      <c r="M108" s="280"/>
    </row>
    <row r="109" spans="1:128" ht="66" customHeight="1">
      <c r="A109" s="292">
        <v>103</v>
      </c>
      <c r="B109" s="228" t="s">
        <v>769</v>
      </c>
      <c r="C109" s="212" t="s">
        <v>306</v>
      </c>
      <c r="D109" s="287" t="s">
        <v>3</v>
      </c>
      <c r="E109" s="241" t="s">
        <v>171</v>
      </c>
      <c r="F109" s="289" t="s">
        <v>6</v>
      </c>
      <c r="G109" s="280" t="s">
        <v>187</v>
      </c>
      <c r="H109" s="69" t="s">
        <v>349</v>
      </c>
      <c r="I109" s="280" t="s">
        <v>327</v>
      </c>
      <c r="J109" s="280" t="s">
        <v>187</v>
      </c>
      <c r="K109" s="280" t="s">
        <v>415</v>
      </c>
      <c r="L109" s="158"/>
      <c r="M109" s="280"/>
    </row>
    <row r="110" spans="1:128" ht="78" customHeight="1">
      <c r="A110" s="65">
        <v>104</v>
      </c>
      <c r="B110" s="279" t="s">
        <v>770</v>
      </c>
      <c r="C110" s="116" t="s">
        <v>172</v>
      </c>
      <c r="D110" s="275" t="s">
        <v>3</v>
      </c>
      <c r="E110" s="122" t="s">
        <v>173</v>
      </c>
      <c r="F110" s="283" t="s">
        <v>3</v>
      </c>
      <c r="G110" s="278"/>
      <c r="H110" s="69" t="s">
        <v>349</v>
      </c>
      <c r="I110" s="280" t="s">
        <v>327</v>
      </c>
      <c r="J110" s="280" t="s">
        <v>187</v>
      </c>
      <c r="K110" s="280" t="s">
        <v>411</v>
      </c>
      <c r="L110" s="158"/>
      <c r="M110" s="280"/>
    </row>
    <row r="111" spans="1:128" ht="82.5" customHeight="1">
      <c r="A111" s="292">
        <v>105</v>
      </c>
      <c r="B111" s="279" t="s">
        <v>771</v>
      </c>
      <c r="C111" s="116" t="s">
        <v>174</v>
      </c>
      <c r="D111" s="275" t="s">
        <v>3</v>
      </c>
      <c r="E111" s="122" t="s">
        <v>646</v>
      </c>
      <c r="F111" s="283" t="s">
        <v>3</v>
      </c>
      <c r="G111" s="278"/>
      <c r="H111" s="69" t="s">
        <v>349</v>
      </c>
      <c r="I111" s="280" t="s">
        <v>327</v>
      </c>
      <c r="J111" s="280" t="s">
        <v>187</v>
      </c>
      <c r="K111" s="280" t="s">
        <v>645</v>
      </c>
      <c r="L111" s="158"/>
      <c r="M111" s="280"/>
    </row>
    <row r="112" spans="1:128" s="64" customFormat="1" ht="36.75" customHeight="1">
      <c r="A112" s="65">
        <v>106</v>
      </c>
      <c r="B112" s="469" t="s">
        <v>176</v>
      </c>
      <c r="C112" s="469"/>
      <c r="D112" s="469"/>
      <c r="E112" s="469"/>
      <c r="F112" s="259" t="s">
        <v>363</v>
      </c>
      <c r="G112" s="95"/>
      <c r="H112" s="274" t="s">
        <v>363</v>
      </c>
      <c r="I112" s="274" t="s">
        <v>363</v>
      </c>
      <c r="J112" s="274" t="s">
        <v>363</v>
      </c>
      <c r="K112" s="274" t="s">
        <v>363</v>
      </c>
      <c r="L112" s="274"/>
      <c r="M112" s="274"/>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row>
    <row r="113" spans="1:128" s="64" customFormat="1" ht="19.5" customHeight="1">
      <c r="A113" s="292">
        <v>107</v>
      </c>
      <c r="B113" s="469" t="s">
        <v>175</v>
      </c>
      <c r="C113" s="469"/>
      <c r="D113" s="469"/>
      <c r="E113" s="469"/>
      <c r="F113" s="259" t="s">
        <v>363</v>
      </c>
      <c r="G113" s="95"/>
      <c r="H113" s="274" t="s">
        <v>363</v>
      </c>
      <c r="I113" s="274" t="s">
        <v>363</v>
      </c>
      <c r="J113" s="274" t="s">
        <v>363</v>
      </c>
      <c r="K113" s="274" t="s">
        <v>363</v>
      </c>
      <c r="L113" s="274"/>
      <c r="M113" s="274"/>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row>
    <row r="114" spans="1:128" s="64" customFormat="1" ht="37.5" customHeight="1">
      <c r="A114" s="65">
        <v>108</v>
      </c>
      <c r="B114" s="469" t="s">
        <v>52</v>
      </c>
      <c r="C114" s="469"/>
      <c r="D114" s="469"/>
      <c r="E114" s="469"/>
      <c r="F114" s="259" t="s">
        <v>363</v>
      </c>
      <c r="G114" s="95"/>
      <c r="H114" s="274" t="s">
        <v>363</v>
      </c>
      <c r="I114" s="274" t="s">
        <v>363</v>
      </c>
      <c r="J114" s="274" t="s">
        <v>363</v>
      </c>
      <c r="K114" s="274" t="s">
        <v>363</v>
      </c>
      <c r="L114" s="274"/>
      <c r="M114" s="274" t="s">
        <v>363</v>
      </c>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row>
    <row r="115" spans="1:128" ht="123" customHeight="1">
      <c r="A115" s="292">
        <v>109</v>
      </c>
      <c r="B115" s="279" t="s">
        <v>772</v>
      </c>
      <c r="C115" s="116" t="s">
        <v>334</v>
      </c>
      <c r="D115" s="275" t="s">
        <v>3</v>
      </c>
      <c r="E115" s="122" t="s">
        <v>194</v>
      </c>
      <c r="F115" s="283" t="s">
        <v>5</v>
      </c>
      <c r="G115" s="278"/>
      <c r="H115" s="72" t="s">
        <v>351</v>
      </c>
      <c r="I115" s="280" t="s">
        <v>327</v>
      </c>
      <c r="J115" s="280" t="s">
        <v>187</v>
      </c>
      <c r="K115" s="280" t="s">
        <v>414</v>
      </c>
      <c r="L115" s="158"/>
      <c r="M115" s="280"/>
    </row>
    <row r="116" spans="1:128" ht="102" customHeight="1">
      <c r="A116" s="65">
        <v>110</v>
      </c>
      <c r="B116" s="279" t="s">
        <v>773</v>
      </c>
      <c r="C116" s="116" t="s">
        <v>195</v>
      </c>
      <c r="D116" s="275" t="s">
        <v>4</v>
      </c>
      <c r="E116" s="122" t="s">
        <v>366</v>
      </c>
      <c r="F116" s="283" t="s">
        <v>4</v>
      </c>
      <c r="G116" s="278"/>
      <c r="H116" s="72" t="s">
        <v>351</v>
      </c>
      <c r="I116" s="280" t="s">
        <v>327</v>
      </c>
      <c r="J116" s="280" t="s">
        <v>187</v>
      </c>
      <c r="K116" s="280" t="s">
        <v>414</v>
      </c>
      <c r="L116" s="158"/>
      <c r="M116" s="280"/>
    </row>
    <row r="117" spans="1:128" ht="152.25" customHeight="1">
      <c r="A117" s="292">
        <v>111</v>
      </c>
      <c r="B117" s="279" t="s">
        <v>774</v>
      </c>
      <c r="C117" s="116" t="s">
        <v>489</v>
      </c>
      <c r="D117" s="275" t="s">
        <v>4</v>
      </c>
      <c r="E117" s="122" t="s">
        <v>490</v>
      </c>
      <c r="F117" s="283" t="s">
        <v>4</v>
      </c>
      <c r="G117" s="278"/>
      <c r="H117" s="72" t="s">
        <v>351</v>
      </c>
      <c r="I117" s="280" t="s">
        <v>327</v>
      </c>
      <c r="J117" s="280" t="s">
        <v>187</v>
      </c>
      <c r="K117" s="280" t="s">
        <v>414</v>
      </c>
      <c r="L117" s="158"/>
      <c r="M117" s="280"/>
    </row>
    <row r="118" spans="1:128" s="64" customFormat="1" ht="19.5" customHeight="1">
      <c r="A118" s="65">
        <v>112</v>
      </c>
      <c r="B118" s="469" t="s">
        <v>369</v>
      </c>
      <c r="C118" s="469"/>
      <c r="D118" s="469"/>
      <c r="E118" s="469"/>
      <c r="F118" s="259" t="s">
        <v>363</v>
      </c>
      <c r="G118" s="95"/>
      <c r="H118" s="274" t="s">
        <v>363</v>
      </c>
      <c r="I118" s="274" t="s">
        <v>363</v>
      </c>
      <c r="J118" s="274" t="s">
        <v>363</v>
      </c>
      <c r="K118" s="274" t="s">
        <v>363</v>
      </c>
      <c r="L118" s="274"/>
      <c r="M118" s="274" t="s">
        <v>363</v>
      </c>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row>
    <row r="119" spans="1:128" s="64" customFormat="1" ht="19.5" customHeight="1">
      <c r="A119" s="292">
        <v>113</v>
      </c>
      <c r="B119" s="469" t="s">
        <v>343</v>
      </c>
      <c r="C119" s="469"/>
      <c r="D119" s="469"/>
      <c r="E119" s="469"/>
      <c r="F119" s="259" t="s">
        <v>363</v>
      </c>
      <c r="G119" s="95"/>
      <c r="H119" s="274" t="s">
        <v>363</v>
      </c>
      <c r="I119" s="274" t="s">
        <v>363</v>
      </c>
      <c r="J119" s="274" t="s">
        <v>363</v>
      </c>
      <c r="K119" s="274" t="s">
        <v>363</v>
      </c>
      <c r="L119" s="274"/>
      <c r="M119" s="274" t="s">
        <v>363</v>
      </c>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row>
    <row r="120" spans="1:128" ht="136.5" customHeight="1">
      <c r="A120" s="65">
        <v>114</v>
      </c>
      <c r="B120" s="93" t="s">
        <v>775</v>
      </c>
      <c r="C120" s="92" t="s">
        <v>946</v>
      </c>
      <c r="D120" s="275" t="s">
        <v>5</v>
      </c>
      <c r="E120" s="122" t="s">
        <v>1237</v>
      </c>
      <c r="F120" s="283" t="s">
        <v>5</v>
      </c>
      <c r="G120" s="278"/>
      <c r="H120" s="72" t="s">
        <v>351</v>
      </c>
      <c r="I120" s="280" t="s">
        <v>327</v>
      </c>
      <c r="J120" s="280" t="s">
        <v>187</v>
      </c>
      <c r="K120" s="280" t="s">
        <v>411</v>
      </c>
      <c r="L120" s="158"/>
      <c r="M120" s="280"/>
    </row>
    <row r="121" spans="1:128" ht="190.5" customHeight="1">
      <c r="A121" s="292">
        <v>115</v>
      </c>
      <c r="B121" s="93" t="s">
        <v>776</v>
      </c>
      <c r="C121" s="142" t="s">
        <v>945</v>
      </c>
      <c r="D121" s="275" t="s">
        <v>5</v>
      </c>
      <c r="E121" s="140" t="s">
        <v>689</v>
      </c>
      <c r="F121" s="283" t="s">
        <v>5</v>
      </c>
      <c r="G121" s="278"/>
      <c r="H121" s="72" t="s">
        <v>351</v>
      </c>
      <c r="I121" s="280" t="s">
        <v>327</v>
      </c>
      <c r="J121" s="280" t="s">
        <v>187</v>
      </c>
      <c r="K121" s="280" t="s">
        <v>415</v>
      </c>
      <c r="L121" s="158"/>
      <c r="M121" s="280"/>
    </row>
    <row r="122" spans="1:128" ht="95.25" customHeight="1">
      <c r="A122" s="65">
        <v>116</v>
      </c>
      <c r="B122" s="93" t="s">
        <v>777</v>
      </c>
      <c r="C122" s="92" t="s">
        <v>947</v>
      </c>
      <c r="D122" s="275" t="s">
        <v>5</v>
      </c>
      <c r="E122" s="122" t="s">
        <v>648</v>
      </c>
      <c r="F122" s="283" t="s">
        <v>5</v>
      </c>
      <c r="G122" s="278"/>
      <c r="H122" s="72" t="s">
        <v>351</v>
      </c>
      <c r="I122" s="280" t="s">
        <v>327</v>
      </c>
      <c r="J122" s="280" t="s">
        <v>187</v>
      </c>
      <c r="K122" s="280" t="s">
        <v>411</v>
      </c>
      <c r="L122" s="158"/>
      <c r="M122" s="280"/>
    </row>
    <row r="123" spans="1:128" ht="104.25" customHeight="1">
      <c r="A123" s="292">
        <v>117</v>
      </c>
      <c r="B123" s="93" t="s">
        <v>778</v>
      </c>
      <c r="C123" s="144" t="s">
        <v>948</v>
      </c>
      <c r="D123" s="275" t="s">
        <v>5</v>
      </c>
      <c r="E123" s="122" t="s">
        <v>647</v>
      </c>
      <c r="F123" s="283" t="s">
        <v>5</v>
      </c>
      <c r="G123" s="278"/>
      <c r="H123" s="72" t="s">
        <v>351</v>
      </c>
      <c r="I123" s="280" t="s">
        <v>327</v>
      </c>
      <c r="J123" s="280" t="s">
        <v>187</v>
      </c>
      <c r="K123" s="280" t="s">
        <v>415</v>
      </c>
      <c r="L123" s="158"/>
      <c r="M123" s="280"/>
    </row>
    <row r="124" spans="1:128" ht="90" customHeight="1">
      <c r="A124" s="65">
        <v>118</v>
      </c>
      <c r="B124" s="93" t="s">
        <v>779</v>
      </c>
      <c r="C124" s="92" t="s">
        <v>949</v>
      </c>
      <c r="D124" s="275" t="s">
        <v>5</v>
      </c>
      <c r="E124" s="122" t="s">
        <v>649</v>
      </c>
      <c r="F124" s="283" t="s">
        <v>5</v>
      </c>
      <c r="G124" s="278"/>
      <c r="H124" s="72" t="s">
        <v>351</v>
      </c>
      <c r="I124" s="280" t="s">
        <v>327</v>
      </c>
      <c r="J124" s="280" t="s">
        <v>187</v>
      </c>
      <c r="K124" s="280" t="s">
        <v>411</v>
      </c>
      <c r="L124" s="158"/>
      <c r="M124" s="280"/>
    </row>
    <row r="125" spans="1:128" ht="105" customHeight="1">
      <c r="A125" s="292">
        <v>119</v>
      </c>
      <c r="B125" s="93" t="s">
        <v>780</v>
      </c>
      <c r="C125" s="92" t="s">
        <v>950</v>
      </c>
      <c r="D125" s="275" t="s">
        <v>5</v>
      </c>
      <c r="E125" s="122" t="s">
        <v>650</v>
      </c>
      <c r="F125" s="283" t="s">
        <v>4</v>
      </c>
      <c r="G125" s="278"/>
      <c r="H125" s="72" t="s">
        <v>351</v>
      </c>
      <c r="I125" s="280" t="s">
        <v>327</v>
      </c>
      <c r="J125" s="280" t="s">
        <v>187</v>
      </c>
      <c r="K125" s="280" t="s">
        <v>415</v>
      </c>
      <c r="L125" s="158"/>
      <c r="M125" s="280"/>
    </row>
    <row r="126" spans="1:128" ht="96" customHeight="1">
      <c r="A126" s="65">
        <v>120</v>
      </c>
      <c r="B126" s="93" t="s">
        <v>781</v>
      </c>
      <c r="C126" s="92" t="s">
        <v>951</v>
      </c>
      <c r="D126" s="275" t="s">
        <v>5</v>
      </c>
      <c r="E126" s="122" t="s">
        <v>196</v>
      </c>
      <c r="F126" s="283" t="s">
        <v>5</v>
      </c>
      <c r="G126" s="278"/>
      <c r="H126" s="72" t="s">
        <v>351</v>
      </c>
      <c r="I126" s="280" t="s">
        <v>327</v>
      </c>
      <c r="J126" s="280" t="s">
        <v>187</v>
      </c>
      <c r="K126" s="280" t="s">
        <v>411</v>
      </c>
      <c r="L126" s="158"/>
      <c r="M126" s="280"/>
    </row>
    <row r="127" spans="1:128" ht="83.25" customHeight="1">
      <c r="A127" s="292">
        <v>121</v>
      </c>
      <c r="B127" s="93" t="s">
        <v>782</v>
      </c>
      <c r="C127" s="92" t="s">
        <v>952</v>
      </c>
      <c r="D127" s="275" t="s">
        <v>5</v>
      </c>
      <c r="E127" s="122" t="s">
        <v>196</v>
      </c>
      <c r="F127" s="283" t="s">
        <v>5</v>
      </c>
      <c r="G127" s="278"/>
      <c r="H127" s="72" t="s">
        <v>351</v>
      </c>
      <c r="I127" s="280" t="s">
        <v>327</v>
      </c>
      <c r="J127" s="280" t="s">
        <v>187</v>
      </c>
      <c r="K127" s="280" t="s">
        <v>415</v>
      </c>
      <c r="L127" s="158"/>
      <c r="M127" s="280"/>
    </row>
    <row r="128" spans="1:128" s="64" customFormat="1" ht="19.5" customHeight="1">
      <c r="A128" s="65">
        <v>122</v>
      </c>
      <c r="B128" s="469" t="s">
        <v>53</v>
      </c>
      <c r="C128" s="469"/>
      <c r="D128" s="469"/>
      <c r="E128" s="469"/>
      <c r="F128" s="259" t="s">
        <v>363</v>
      </c>
      <c r="G128" s="95"/>
      <c r="H128" s="274" t="s">
        <v>363</v>
      </c>
      <c r="I128" s="274" t="s">
        <v>363</v>
      </c>
      <c r="J128" s="274" t="s">
        <v>363</v>
      </c>
      <c r="K128" s="274" t="s">
        <v>363</v>
      </c>
      <c r="L128" s="274"/>
      <c r="M128" s="274" t="s">
        <v>363</v>
      </c>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row>
    <row r="129" spans="1:128" ht="71.25" customHeight="1">
      <c r="A129" s="292">
        <v>123</v>
      </c>
      <c r="B129" s="481" t="s">
        <v>783</v>
      </c>
      <c r="C129" s="479" t="s">
        <v>54</v>
      </c>
      <c r="D129" s="479" t="s">
        <v>5</v>
      </c>
      <c r="E129" s="122" t="s">
        <v>494</v>
      </c>
      <c r="F129" s="283" t="s">
        <v>5</v>
      </c>
      <c r="G129" s="278"/>
      <c r="H129" s="72" t="s">
        <v>351</v>
      </c>
      <c r="I129" s="280" t="s">
        <v>327</v>
      </c>
      <c r="J129" s="280" t="s">
        <v>187</v>
      </c>
      <c r="K129" s="280" t="s">
        <v>430</v>
      </c>
      <c r="L129" s="158"/>
      <c r="M129" s="280"/>
    </row>
    <row r="130" spans="1:128" ht="66.75" customHeight="1">
      <c r="A130" s="65">
        <v>124</v>
      </c>
      <c r="B130" s="481"/>
      <c r="C130" s="479"/>
      <c r="D130" s="479"/>
      <c r="E130" s="122" t="s">
        <v>491</v>
      </c>
      <c r="F130" s="283" t="s">
        <v>5</v>
      </c>
      <c r="G130" s="278"/>
      <c r="H130" s="72" t="s">
        <v>351</v>
      </c>
      <c r="I130" s="280" t="s">
        <v>327</v>
      </c>
      <c r="J130" s="280" t="s">
        <v>187</v>
      </c>
      <c r="K130" s="280" t="s">
        <v>430</v>
      </c>
      <c r="L130" s="158"/>
      <c r="M130" s="280"/>
    </row>
    <row r="131" spans="1:128" ht="80.25" customHeight="1">
      <c r="A131" s="292">
        <v>125</v>
      </c>
      <c r="B131" s="481"/>
      <c r="C131" s="479"/>
      <c r="D131" s="479"/>
      <c r="E131" s="122" t="s">
        <v>492</v>
      </c>
      <c r="F131" s="283" t="s">
        <v>5</v>
      </c>
      <c r="G131" s="278"/>
      <c r="H131" s="72" t="s">
        <v>351</v>
      </c>
      <c r="I131" s="280" t="s">
        <v>327</v>
      </c>
      <c r="J131" s="280" t="s">
        <v>187</v>
      </c>
      <c r="K131" s="280" t="s">
        <v>430</v>
      </c>
      <c r="L131" s="158"/>
      <c r="M131" s="280"/>
    </row>
    <row r="132" spans="1:128" ht="57.75" customHeight="1">
      <c r="A132" s="65">
        <v>126</v>
      </c>
      <c r="B132" s="481"/>
      <c r="C132" s="479"/>
      <c r="D132" s="479"/>
      <c r="E132" s="122" t="s">
        <v>493</v>
      </c>
      <c r="F132" s="283" t="s">
        <v>5</v>
      </c>
      <c r="G132" s="278"/>
      <c r="H132" s="72" t="s">
        <v>351</v>
      </c>
      <c r="I132" s="280" t="s">
        <v>327</v>
      </c>
      <c r="J132" s="280" t="s">
        <v>187</v>
      </c>
      <c r="K132" s="280" t="s">
        <v>430</v>
      </c>
      <c r="L132" s="158"/>
      <c r="M132" s="280"/>
    </row>
    <row r="133" spans="1:128" s="64" customFormat="1" ht="25.5" customHeight="1">
      <c r="A133" s="292">
        <v>127</v>
      </c>
      <c r="B133" s="469" t="s">
        <v>55</v>
      </c>
      <c r="C133" s="469"/>
      <c r="D133" s="469"/>
      <c r="E133" s="469"/>
      <c r="F133" s="259" t="s">
        <v>363</v>
      </c>
      <c r="G133" s="95"/>
      <c r="H133" s="274" t="s">
        <v>363</v>
      </c>
      <c r="I133" s="274" t="s">
        <v>363</v>
      </c>
      <c r="J133" s="274" t="s">
        <v>363</v>
      </c>
      <c r="K133" s="274" t="s">
        <v>363</v>
      </c>
      <c r="L133" s="274"/>
      <c r="M133" s="274"/>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row>
    <row r="134" spans="1:128" ht="162.75" customHeight="1">
      <c r="A134" s="65">
        <v>128</v>
      </c>
      <c r="B134" s="481" t="s">
        <v>784</v>
      </c>
      <c r="C134" s="479" t="s">
        <v>914</v>
      </c>
      <c r="D134" s="479" t="s">
        <v>5</v>
      </c>
      <c r="E134" s="277" t="s">
        <v>528</v>
      </c>
      <c r="F134" s="283" t="s">
        <v>5</v>
      </c>
      <c r="G134" s="281"/>
      <c r="H134" s="72" t="s">
        <v>351</v>
      </c>
      <c r="I134" s="280" t="s">
        <v>327</v>
      </c>
      <c r="J134" s="280" t="s">
        <v>187</v>
      </c>
      <c r="K134" s="280" t="s">
        <v>427</v>
      </c>
      <c r="L134" s="158"/>
      <c r="M134" s="280"/>
    </row>
    <row r="135" spans="1:128" ht="138" customHeight="1">
      <c r="A135" s="292">
        <v>129</v>
      </c>
      <c r="B135" s="481"/>
      <c r="C135" s="479"/>
      <c r="D135" s="479"/>
      <c r="E135" s="277" t="s">
        <v>653</v>
      </c>
      <c r="F135" s="283" t="s">
        <v>4</v>
      </c>
      <c r="G135" s="281"/>
      <c r="H135" s="72" t="s">
        <v>351</v>
      </c>
      <c r="I135" s="280" t="s">
        <v>327</v>
      </c>
      <c r="J135" s="280" t="s">
        <v>187</v>
      </c>
      <c r="K135" s="280" t="s">
        <v>427</v>
      </c>
      <c r="L135" s="158"/>
      <c r="M135" s="280"/>
    </row>
    <row r="136" spans="1:128" ht="50.25" customHeight="1">
      <c r="A136" s="65">
        <v>130</v>
      </c>
      <c r="B136" s="481"/>
      <c r="C136" s="479"/>
      <c r="D136" s="479"/>
      <c r="E136" s="477" t="s">
        <v>654</v>
      </c>
      <c r="F136" s="480" t="s">
        <v>4</v>
      </c>
      <c r="G136" s="467"/>
      <c r="H136" s="72" t="s">
        <v>351</v>
      </c>
      <c r="I136" s="280" t="s">
        <v>327</v>
      </c>
      <c r="J136" s="280" t="s">
        <v>187</v>
      </c>
      <c r="K136" s="280" t="s">
        <v>427</v>
      </c>
      <c r="L136" s="158"/>
      <c r="M136" s="280"/>
    </row>
    <row r="137" spans="1:128" ht="38.25" customHeight="1">
      <c r="A137" s="292">
        <v>131</v>
      </c>
      <c r="B137" s="481"/>
      <c r="C137" s="479"/>
      <c r="D137" s="479"/>
      <c r="E137" s="477"/>
      <c r="F137" s="480"/>
      <c r="G137" s="468"/>
      <c r="H137" s="72" t="s">
        <v>351</v>
      </c>
      <c r="I137" s="280" t="s">
        <v>327</v>
      </c>
      <c r="J137" s="280" t="s">
        <v>187</v>
      </c>
      <c r="K137" s="280" t="s">
        <v>427</v>
      </c>
      <c r="L137" s="158"/>
      <c r="M137" s="280"/>
    </row>
    <row r="138" spans="1:128" ht="102.75" customHeight="1">
      <c r="A138" s="65">
        <v>132</v>
      </c>
      <c r="B138" s="481" t="s">
        <v>785</v>
      </c>
      <c r="C138" s="479" t="s">
        <v>915</v>
      </c>
      <c r="D138" s="479" t="s">
        <v>5</v>
      </c>
      <c r="E138" s="277" t="s">
        <v>655</v>
      </c>
      <c r="F138" s="283" t="s">
        <v>5</v>
      </c>
      <c r="G138" s="281"/>
      <c r="H138" s="72" t="s">
        <v>351</v>
      </c>
      <c r="I138" s="280" t="s">
        <v>327</v>
      </c>
      <c r="J138" s="280" t="s">
        <v>187</v>
      </c>
      <c r="K138" s="280" t="s">
        <v>429</v>
      </c>
      <c r="L138" s="158"/>
      <c r="M138" s="280"/>
    </row>
    <row r="139" spans="1:128" ht="75" customHeight="1">
      <c r="A139" s="292">
        <v>133</v>
      </c>
      <c r="B139" s="481"/>
      <c r="C139" s="479"/>
      <c r="D139" s="479"/>
      <c r="E139" s="277" t="s">
        <v>764</v>
      </c>
      <c r="F139" s="283" t="s">
        <v>5</v>
      </c>
      <c r="G139" s="281"/>
      <c r="H139" s="72" t="s">
        <v>351</v>
      </c>
      <c r="I139" s="280" t="s">
        <v>327</v>
      </c>
      <c r="J139" s="280" t="s">
        <v>187</v>
      </c>
      <c r="K139" s="280" t="s">
        <v>429</v>
      </c>
      <c r="L139" s="158"/>
      <c r="M139" s="280"/>
    </row>
    <row r="140" spans="1:128" ht="81.75" customHeight="1">
      <c r="A140" s="65">
        <v>134</v>
      </c>
      <c r="B140" s="481"/>
      <c r="C140" s="479"/>
      <c r="D140" s="479"/>
      <c r="E140" s="277" t="s">
        <v>656</v>
      </c>
      <c r="F140" s="283" t="s">
        <v>5</v>
      </c>
      <c r="G140" s="278"/>
      <c r="H140" s="72" t="s">
        <v>351</v>
      </c>
      <c r="I140" s="280" t="s">
        <v>327</v>
      </c>
      <c r="J140" s="280" t="s">
        <v>187</v>
      </c>
      <c r="K140" s="280" t="s">
        <v>429</v>
      </c>
      <c r="L140" s="158"/>
      <c r="M140" s="280"/>
    </row>
    <row r="141" spans="1:128" ht="56.25" customHeight="1">
      <c r="A141" s="292">
        <v>135</v>
      </c>
      <c r="B141" s="93" t="s">
        <v>900</v>
      </c>
      <c r="C141" s="92" t="s">
        <v>916</v>
      </c>
      <c r="D141" s="275" t="s">
        <v>5</v>
      </c>
      <c r="E141" s="122" t="s">
        <v>529</v>
      </c>
      <c r="F141" s="283" t="s">
        <v>5</v>
      </c>
      <c r="G141" s="281"/>
      <c r="H141" s="72" t="s">
        <v>351</v>
      </c>
      <c r="I141" s="280" t="s">
        <v>327</v>
      </c>
      <c r="J141" s="280" t="s">
        <v>187</v>
      </c>
      <c r="K141" s="280" t="s">
        <v>427</v>
      </c>
      <c r="L141" s="158"/>
      <c r="M141" s="280"/>
    </row>
    <row r="142" spans="1:128" ht="81.75" customHeight="1">
      <c r="A142" s="65">
        <v>136</v>
      </c>
      <c r="B142" s="93" t="s">
        <v>786</v>
      </c>
      <c r="C142" s="92" t="s">
        <v>917</v>
      </c>
      <c r="D142" s="275" t="s">
        <v>5</v>
      </c>
      <c r="E142" s="122" t="s">
        <v>530</v>
      </c>
      <c r="F142" s="283" t="s">
        <v>5</v>
      </c>
      <c r="G142" s="281"/>
      <c r="H142" s="72" t="s">
        <v>351</v>
      </c>
      <c r="I142" s="280" t="s">
        <v>327</v>
      </c>
      <c r="J142" s="280" t="s">
        <v>187</v>
      </c>
      <c r="K142" s="280" t="s">
        <v>429</v>
      </c>
      <c r="L142" s="158"/>
      <c r="M142" s="280"/>
    </row>
    <row r="143" spans="1:128" ht="60.75" customHeight="1">
      <c r="A143" s="292">
        <v>137</v>
      </c>
      <c r="B143" s="93" t="s">
        <v>787</v>
      </c>
      <c r="C143" s="92" t="s">
        <v>919</v>
      </c>
      <c r="D143" s="275" t="s">
        <v>5</v>
      </c>
      <c r="E143" s="122" t="s">
        <v>651</v>
      </c>
      <c r="F143" s="283" t="s">
        <v>5</v>
      </c>
      <c r="G143" s="278"/>
      <c r="H143" s="72" t="s">
        <v>351</v>
      </c>
      <c r="I143" s="280" t="s">
        <v>327</v>
      </c>
      <c r="J143" s="280" t="s">
        <v>187</v>
      </c>
      <c r="K143" s="280" t="s">
        <v>427</v>
      </c>
      <c r="L143" s="158"/>
      <c r="M143" s="280"/>
    </row>
    <row r="144" spans="1:128" ht="87.75" customHeight="1">
      <c r="A144" s="65">
        <v>138</v>
      </c>
      <c r="B144" s="93" t="s">
        <v>788</v>
      </c>
      <c r="C144" s="92" t="s">
        <v>918</v>
      </c>
      <c r="D144" s="117" t="s">
        <v>5</v>
      </c>
      <c r="E144" s="122" t="s">
        <v>652</v>
      </c>
      <c r="F144" s="283" t="s">
        <v>5</v>
      </c>
      <c r="G144" s="278"/>
      <c r="H144" s="72" t="s">
        <v>351</v>
      </c>
      <c r="I144" s="280" t="s">
        <v>327</v>
      </c>
      <c r="J144" s="280" t="s">
        <v>187</v>
      </c>
      <c r="K144" s="280" t="s">
        <v>429</v>
      </c>
      <c r="L144" s="158"/>
      <c r="M144" s="280"/>
    </row>
    <row r="145" spans="1:128" s="64" customFormat="1" ht="22.5" customHeight="1">
      <c r="A145" s="292">
        <v>139</v>
      </c>
      <c r="B145" s="224" t="s">
        <v>789</v>
      </c>
      <c r="C145" s="218" t="s">
        <v>1240</v>
      </c>
      <c r="D145" s="285" t="s">
        <v>6</v>
      </c>
      <c r="E145" s="225" t="s">
        <v>1241</v>
      </c>
      <c r="F145" s="285" t="s">
        <v>6</v>
      </c>
      <c r="G145" s="280" t="s">
        <v>187</v>
      </c>
      <c r="H145" s="72" t="s">
        <v>351</v>
      </c>
      <c r="I145" s="280" t="s">
        <v>327</v>
      </c>
      <c r="J145" s="280" t="s">
        <v>187</v>
      </c>
      <c r="K145" s="280" t="s">
        <v>429</v>
      </c>
      <c r="L145" s="158"/>
      <c r="M145" s="280"/>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row>
    <row r="146" spans="1:128" s="64" customFormat="1" ht="21" customHeight="1">
      <c r="A146" s="65">
        <v>140</v>
      </c>
      <c r="B146" s="469" t="s">
        <v>387</v>
      </c>
      <c r="C146" s="469"/>
      <c r="D146" s="469"/>
      <c r="E146" s="469"/>
      <c r="F146" s="259" t="s">
        <v>363</v>
      </c>
      <c r="G146" s="95"/>
      <c r="H146" s="274" t="s">
        <v>363</v>
      </c>
      <c r="I146" s="274" t="s">
        <v>363</v>
      </c>
      <c r="J146" s="274" t="s">
        <v>363</v>
      </c>
      <c r="K146" s="274" t="s">
        <v>363</v>
      </c>
      <c r="L146" s="274"/>
      <c r="M146" s="274" t="s">
        <v>363</v>
      </c>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row>
    <row r="147" spans="1:128" ht="195.75" customHeight="1">
      <c r="A147" s="292">
        <v>141</v>
      </c>
      <c r="B147" s="469" t="s">
        <v>344</v>
      </c>
      <c r="C147" s="469"/>
      <c r="D147" s="469"/>
      <c r="E147" s="469"/>
      <c r="F147" s="259" t="s">
        <v>363</v>
      </c>
      <c r="G147" s="95"/>
      <c r="H147" s="274" t="s">
        <v>363</v>
      </c>
      <c r="I147" s="274" t="s">
        <v>363</v>
      </c>
      <c r="J147" s="274" t="s">
        <v>363</v>
      </c>
      <c r="K147" s="274" t="s">
        <v>363</v>
      </c>
      <c r="L147" s="274"/>
      <c r="M147" s="274" t="s">
        <v>363</v>
      </c>
    </row>
    <row r="148" spans="1:128" ht="36.75" customHeight="1">
      <c r="A148" s="65">
        <v>142</v>
      </c>
      <c r="B148" s="93" t="s">
        <v>790</v>
      </c>
      <c r="C148" s="217" t="s">
        <v>953</v>
      </c>
      <c r="D148" s="287" t="s">
        <v>6</v>
      </c>
      <c r="E148" s="219" t="s">
        <v>903</v>
      </c>
      <c r="F148" s="289" t="s">
        <v>6</v>
      </c>
      <c r="G148" s="280" t="s">
        <v>187</v>
      </c>
      <c r="H148" s="72" t="s">
        <v>351</v>
      </c>
      <c r="I148" s="280" t="s">
        <v>327</v>
      </c>
      <c r="J148" s="280" t="s">
        <v>187</v>
      </c>
      <c r="K148" s="280" t="s">
        <v>411</v>
      </c>
      <c r="L148" s="158"/>
      <c r="M148" s="280"/>
    </row>
    <row r="149" spans="1:128" ht="54" customHeight="1">
      <c r="A149" s="292">
        <v>143</v>
      </c>
      <c r="B149" s="473" t="s">
        <v>791</v>
      </c>
      <c r="C149" s="482" t="s">
        <v>954</v>
      </c>
      <c r="D149" s="482" t="s">
        <v>6</v>
      </c>
      <c r="E149" s="486" t="s">
        <v>531</v>
      </c>
      <c r="F149" s="505" t="s">
        <v>6</v>
      </c>
      <c r="G149" s="467" t="s">
        <v>187</v>
      </c>
      <c r="H149" s="72" t="s">
        <v>351</v>
      </c>
      <c r="I149" s="280" t="s">
        <v>327</v>
      </c>
      <c r="J149" s="280" t="s">
        <v>187</v>
      </c>
      <c r="K149" s="280" t="s">
        <v>428</v>
      </c>
      <c r="L149" s="158"/>
      <c r="M149" s="280"/>
    </row>
    <row r="150" spans="1:128" ht="38.25" customHeight="1">
      <c r="A150" s="65">
        <v>144</v>
      </c>
      <c r="B150" s="474"/>
      <c r="C150" s="484"/>
      <c r="D150" s="484"/>
      <c r="E150" s="486"/>
      <c r="F150" s="505"/>
      <c r="G150" s="506"/>
      <c r="H150" s="72" t="s">
        <v>351</v>
      </c>
      <c r="I150" s="280" t="s">
        <v>327</v>
      </c>
      <c r="J150" s="280" t="s">
        <v>187</v>
      </c>
      <c r="K150" s="280" t="s">
        <v>428</v>
      </c>
      <c r="L150" s="158"/>
      <c r="M150" s="280"/>
    </row>
    <row r="151" spans="1:128" ht="100.5" customHeight="1">
      <c r="A151" s="292">
        <v>145</v>
      </c>
      <c r="B151" s="473" t="s">
        <v>792</v>
      </c>
      <c r="C151" s="482" t="s">
        <v>955</v>
      </c>
      <c r="D151" s="482" t="s">
        <v>6</v>
      </c>
      <c r="E151" s="219" t="s">
        <v>904</v>
      </c>
      <c r="F151" s="289" t="s">
        <v>6</v>
      </c>
      <c r="G151" s="280" t="s">
        <v>187</v>
      </c>
      <c r="H151" s="72" t="s">
        <v>351</v>
      </c>
      <c r="I151" s="280" t="s">
        <v>327</v>
      </c>
      <c r="J151" s="280" t="s">
        <v>187</v>
      </c>
      <c r="K151" s="280" t="s">
        <v>431</v>
      </c>
      <c r="L151" s="158"/>
      <c r="M151" s="280"/>
    </row>
    <row r="152" spans="1:128" ht="64.5" customHeight="1">
      <c r="A152" s="65">
        <v>146</v>
      </c>
      <c r="B152" s="474"/>
      <c r="C152" s="484"/>
      <c r="D152" s="484"/>
      <c r="E152" s="222" t="s">
        <v>188</v>
      </c>
      <c r="F152" s="289" t="s">
        <v>6</v>
      </c>
      <c r="G152" s="280" t="s">
        <v>187</v>
      </c>
      <c r="H152" s="72" t="s">
        <v>351</v>
      </c>
      <c r="I152" s="280" t="s">
        <v>327</v>
      </c>
      <c r="J152" s="280" t="s">
        <v>187</v>
      </c>
      <c r="K152" s="280" t="s">
        <v>431</v>
      </c>
      <c r="L152" s="158"/>
      <c r="M152" s="280"/>
    </row>
    <row r="153" spans="1:128" ht="133.5" customHeight="1">
      <c r="A153" s="292">
        <v>147</v>
      </c>
      <c r="B153" s="473" t="s">
        <v>793</v>
      </c>
      <c r="C153" s="479" t="s">
        <v>199</v>
      </c>
      <c r="D153" s="479" t="s">
        <v>5</v>
      </c>
      <c r="E153" s="477" t="s">
        <v>56</v>
      </c>
      <c r="F153" s="480" t="s">
        <v>5</v>
      </c>
      <c r="G153" s="467"/>
      <c r="H153" s="72" t="s">
        <v>351</v>
      </c>
      <c r="I153" s="280" t="s">
        <v>327</v>
      </c>
      <c r="J153" s="280" t="s">
        <v>187</v>
      </c>
      <c r="K153" s="280" t="s">
        <v>428</v>
      </c>
      <c r="L153" s="158"/>
      <c r="M153" s="280"/>
    </row>
    <row r="154" spans="1:128" ht="132" customHeight="1">
      <c r="A154" s="65">
        <v>148</v>
      </c>
      <c r="B154" s="474"/>
      <c r="C154" s="479"/>
      <c r="D154" s="479"/>
      <c r="E154" s="477"/>
      <c r="F154" s="480"/>
      <c r="G154" s="468"/>
      <c r="H154" s="72" t="s">
        <v>351</v>
      </c>
      <c r="I154" s="280" t="s">
        <v>327</v>
      </c>
      <c r="J154" s="280" t="s">
        <v>187</v>
      </c>
      <c r="K154" s="280" t="s">
        <v>428</v>
      </c>
      <c r="L154" s="158"/>
      <c r="M154" s="280"/>
    </row>
    <row r="155" spans="1:128" s="64" customFormat="1" ht="36" customHeight="1">
      <c r="A155" s="292">
        <v>149</v>
      </c>
      <c r="B155" s="279" t="s">
        <v>794</v>
      </c>
      <c r="C155" s="116" t="s">
        <v>197</v>
      </c>
      <c r="D155" s="275" t="s">
        <v>9</v>
      </c>
      <c r="E155" s="122" t="s">
        <v>198</v>
      </c>
      <c r="F155" s="283" t="s">
        <v>9</v>
      </c>
      <c r="G155" s="278"/>
      <c r="H155" s="72" t="s">
        <v>351</v>
      </c>
      <c r="I155" s="280" t="s">
        <v>327</v>
      </c>
      <c r="J155" s="280" t="s">
        <v>187</v>
      </c>
      <c r="K155" s="280" t="s">
        <v>431</v>
      </c>
      <c r="L155" s="158"/>
      <c r="M155" s="280"/>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row>
    <row r="156" spans="1:128" ht="126" customHeight="1">
      <c r="A156" s="65">
        <v>150</v>
      </c>
      <c r="B156" s="469" t="s">
        <v>57</v>
      </c>
      <c r="C156" s="469"/>
      <c r="D156" s="469"/>
      <c r="E156" s="469"/>
      <c r="F156" s="259" t="s">
        <v>363</v>
      </c>
      <c r="G156" s="95"/>
      <c r="H156" s="274" t="s">
        <v>363</v>
      </c>
      <c r="I156" s="274" t="s">
        <v>363</v>
      </c>
      <c r="J156" s="274" t="s">
        <v>363</v>
      </c>
      <c r="K156" s="274" t="s">
        <v>363</v>
      </c>
      <c r="L156" s="274"/>
      <c r="M156" s="274" t="s">
        <v>363</v>
      </c>
    </row>
    <row r="157" spans="1:128" s="64" customFormat="1" ht="22.5" customHeight="1">
      <c r="A157" s="292">
        <v>151</v>
      </c>
      <c r="B157" s="279" t="s">
        <v>795</v>
      </c>
      <c r="C157" s="116" t="s">
        <v>58</v>
      </c>
      <c r="D157" s="275" t="s">
        <v>5</v>
      </c>
      <c r="E157" s="122" t="s">
        <v>59</v>
      </c>
      <c r="F157" s="283" t="s">
        <v>5</v>
      </c>
      <c r="G157" s="278"/>
      <c r="H157" s="72" t="s">
        <v>351</v>
      </c>
      <c r="I157" s="280" t="s">
        <v>327</v>
      </c>
      <c r="J157" s="280" t="s">
        <v>187</v>
      </c>
      <c r="K157" s="280" t="s">
        <v>431</v>
      </c>
      <c r="L157" s="158"/>
      <c r="M157" s="280"/>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row>
    <row r="158" spans="1:128" ht="113.25" customHeight="1">
      <c r="A158" s="65">
        <v>152</v>
      </c>
      <c r="B158" s="469" t="s">
        <v>60</v>
      </c>
      <c r="C158" s="469"/>
      <c r="D158" s="469"/>
      <c r="E158" s="469"/>
      <c r="F158" s="259" t="s">
        <v>363</v>
      </c>
      <c r="G158" s="95"/>
      <c r="H158" s="274" t="s">
        <v>363</v>
      </c>
      <c r="I158" s="274" t="s">
        <v>363</v>
      </c>
      <c r="J158" s="274" t="s">
        <v>363</v>
      </c>
      <c r="K158" s="274" t="s">
        <v>363</v>
      </c>
      <c r="L158" s="274"/>
      <c r="M158" s="274" t="s">
        <v>363</v>
      </c>
    </row>
    <row r="159" spans="1:128" ht="89.25" customHeight="1">
      <c r="A159" s="292">
        <v>153</v>
      </c>
      <c r="B159" s="93" t="s">
        <v>796</v>
      </c>
      <c r="C159" s="92" t="s">
        <v>957</v>
      </c>
      <c r="D159" s="275" t="s">
        <v>5</v>
      </c>
      <c r="E159" s="122" t="s">
        <v>956</v>
      </c>
      <c r="F159" s="283" t="s">
        <v>5</v>
      </c>
      <c r="G159" s="278"/>
      <c r="H159" s="72" t="s">
        <v>351</v>
      </c>
      <c r="I159" s="280" t="s">
        <v>327</v>
      </c>
      <c r="J159" s="280" t="s">
        <v>187</v>
      </c>
      <c r="K159" s="280" t="s">
        <v>427</v>
      </c>
      <c r="L159" s="158"/>
      <c r="M159" s="280"/>
    </row>
    <row r="160" spans="1:128" ht="83.25" customHeight="1">
      <c r="A160" s="65">
        <v>154</v>
      </c>
      <c r="B160" s="473" t="s">
        <v>797</v>
      </c>
      <c r="C160" s="475" t="s">
        <v>958</v>
      </c>
      <c r="D160" s="475" t="s">
        <v>5</v>
      </c>
      <c r="E160" s="122" t="s">
        <v>61</v>
      </c>
      <c r="F160" s="283" t="s">
        <v>5</v>
      </c>
      <c r="G160" s="278"/>
      <c r="H160" s="72" t="s">
        <v>351</v>
      </c>
      <c r="I160" s="280" t="s">
        <v>327</v>
      </c>
      <c r="J160" s="280" t="s">
        <v>187</v>
      </c>
      <c r="K160" s="280" t="s">
        <v>431</v>
      </c>
      <c r="L160" s="158"/>
      <c r="M160" s="280"/>
    </row>
    <row r="161" spans="1:128" ht="77.25" customHeight="1">
      <c r="A161" s="292">
        <v>155</v>
      </c>
      <c r="B161" s="493"/>
      <c r="C161" s="478"/>
      <c r="D161" s="478"/>
      <c r="E161" s="122" t="s">
        <v>62</v>
      </c>
      <c r="F161" s="283" t="s">
        <v>5</v>
      </c>
      <c r="G161" s="278"/>
      <c r="H161" s="72" t="s">
        <v>351</v>
      </c>
      <c r="I161" s="280" t="s">
        <v>327</v>
      </c>
      <c r="J161" s="280" t="s">
        <v>187</v>
      </c>
      <c r="K161" s="280" t="s">
        <v>431</v>
      </c>
      <c r="L161" s="158"/>
      <c r="M161" s="280"/>
    </row>
    <row r="162" spans="1:128" s="64" customFormat="1" ht="19.5" customHeight="1">
      <c r="A162" s="65">
        <v>156</v>
      </c>
      <c r="B162" s="474"/>
      <c r="C162" s="476"/>
      <c r="D162" s="476"/>
      <c r="E162" s="122" t="s">
        <v>63</v>
      </c>
      <c r="F162" s="283" t="s">
        <v>5</v>
      </c>
      <c r="G162" s="278"/>
      <c r="H162" s="72" t="s">
        <v>351</v>
      </c>
      <c r="I162" s="280" t="s">
        <v>327</v>
      </c>
      <c r="J162" s="280" t="s">
        <v>187</v>
      </c>
      <c r="K162" s="280" t="s">
        <v>431</v>
      </c>
      <c r="L162" s="158"/>
      <c r="M162" s="280"/>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row>
    <row r="163" spans="1:128" ht="129.75" customHeight="1">
      <c r="A163" s="292">
        <v>157</v>
      </c>
      <c r="B163" s="469" t="s">
        <v>64</v>
      </c>
      <c r="C163" s="469"/>
      <c r="D163" s="469"/>
      <c r="E163" s="469"/>
      <c r="F163" s="259" t="s">
        <v>363</v>
      </c>
      <c r="G163" s="95"/>
      <c r="H163" s="274" t="s">
        <v>363</v>
      </c>
      <c r="I163" s="274" t="s">
        <v>363</v>
      </c>
      <c r="J163" s="274" t="s">
        <v>363</v>
      </c>
      <c r="K163" s="274" t="s">
        <v>363</v>
      </c>
      <c r="L163" s="274"/>
      <c r="M163" s="274" t="s">
        <v>363</v>
      </c>
    </row>
    <row r="164" spans="1:128" ht="94.5" customHeight="1">
      <c r="A164" s="65">
        <v>158</v>
      </c>
      <c r="B164" s="279" t="s">
        <v>798</v>
      </c>
      <c r="C164" s="212" t="s">
        <v>191</v>
      </c>
      <c r="D164" s="287" t="s">
        <v>6</v>
      </c>
      <c r="E164" s="214" t="s">
        <v>532</v>
      </c>
      <c r="F164" s="289" t="s">
        <v>6</v>
      </c>
      <c r="G164" s="280" t="s">
        <v>187</v>
      </c>
      <c r="H164" s="72" t="s">
        <v>351</v>
      </c>
      <c r="I164" s="280" t="s">
        <v>327</v>
      </c>
      <c r="J164" s="280" t="s">
        <v>187</v>
      </c>
      <c r="K164" s="280" t="s">
        <v>431</v>
      </c>
      <c r="L164" s="158"/>
      <c r="M164" s="280"/>
    </row>
    <row r="165" spans="1:128" s="64" customFormat="1" ht="19.5" customHeight="1">
      <c r="A165" s="292">
        <v>159</v>
      </c>
      <c r="B165" s="279" t="s">
        <v>799</v>
      </c>
      <c r="C165" s="116" t="s">
        <v>189</v>
      </c>
      <c r="D165" s="275" t="s">
        <v>5</v>
      </c>
      <c r="E165" s="122" t="s">
        <v>190</v>
      </c>
      <c r="F165" s="283" t="s">
        <v>5</v>
      </c>
      <c r="G165" s="278"/>
      <c r="H165" s="72" t="s">
        <v>351</v>
      </c>
      <c r="I165" s="280" t="s">
        <v>327</v>
      </c>
      <c r="J165" s="280" t="s">
        <v>187</v>
      </c>
      <c r="K165" s="280" t="s">
        <v>432</v>
      </c>
      <c r="L165" s="158"/>
      <c r="M165" s="280"/>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row>
    <row r="166" spans="1:128" ht="66" customHeight="1">
      <c r="A166" s="65">
        <v>160</v>
      </c>
      <c r="B166" s="469" t="s">
        <v>65</v>
      </c>
      <c r="C166" s="469"/>
      <c r="D166" s="469"/>
      <c r="E166" s="469"/>
      <c r="F166" s="259" t="s">
        <v>363</v>
      </c>
      <c r="G166" s="95"/>
      <c r="H166" s="274" t="s">
        <v>363</v>
      </c>
      <c r="I166" s="274" t="s">
        <v>363</v>
      </c>
      <c r="J166" s="274" t="s">
        <v>363</v>
      </c>
      <c r="K166" s="274" t="s">
        <v>363</v>
      </c>
      <c r="L166" s="274"/>
      <c r="M166" s="274" t="s">
        <v>363</v>
      </c>
    </row>
    <row r="167" spans="1:128" s="64" customFormat="1" ht="19.5" customHeight="1">
      <c r="A167" s="292">
        <v>161</v>
      </c>
      <c r="B167" s="279" t="s">
        <v>800</v>
      </c>
      <c r="C167" s="116" t="s">
        <v>193</v>
      </c>
      <c r="D167" s="275" t="s">
        <v>5</v>
      </c>
      <c r="E167" s="122" t="s">
        <v>192</v>
      </c>
      <c r="F167" s="283" t="s">
        <v>5</v>
      </c>
      <c r="G167" s="278"/>
      <c r="H167" s="72" t="s">
        <v>351</v>
      </c>
      <c r="I167" s="280" t="s">
        <v>327</v>
      </c>
      <c r="J167" s="280" t="s">
        <v>187</v>
      </c>
      <c r="K167" s="280" t="s">
        <v>431</v>
      </c>
      <c r="L167" s="158"/>
      <c r="M167" s="280"/>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row>
    <row r="168" spans="1:128" ht="66.75" customHeight="1">
      <c r="A168" s="65">
        <v>162</v>
      </c>
      <c r="B168" s="469" t="s">
        <v>223</v>
      </c>
      <c r="C168" s="469"/>
      <c r="D168" s="469"/>
      <c r="E168" s="469"/>
      <c r="F168" s="259" t="s">
        <v>363</v>
      </c>
      <c r="G168" s="95"/>
      <c r="H168" s="274" t="s">
        <v>363</v>
      </c>
      <c r="I168" s="274" t="s">
        <v>363</v>
      </c>
      <c r="J168" s="274" t="s">
        <v>363</v>
      </c>
      <c r="K168" s="274" t="s">
        <v>363</v>
      </c>
      <c r="L168" s="274"/>
      <c r="M168" s="274" t="s">
        <v>363</v>
      </c>
    </row>
    <row r="169" spans="1:128" s="64" customFormat="1" ht="33.75" customHeight="1">
      <c r="A169" s="292">
        <v>163</v>
      </c>
      <c r="B169" s="228" t="s">
        <v>801</v>
      </c>
      <c r="C169" s="217" t="s">
        <v>335</v>
      </c>
      <c r="D169" s="287" t="s">
        <v>6</v>
      </c>
      <c r="E169" s="214" t="s">
        <v>224</v>
      </c>
      <c r="F169" s="287" t="s">
        <v>6</v>
      </c>
      <c r="G169" s="280" t="s">
        <v>187</v>
      </c>
      <c r="H169" s="72" t="s">
        <v>351</v>
      </c>
      <c r="I169" s="280" t="s">
        <v>327</v>
      </c>
      <c r="J169" s="280" t="s">
        <v>187</v>
      </c>
      <c r="K169" s="280" t="s">
        <v>411</v>
      </c>
      <c r="L169" s="158"/>
      <c r="M169" s="280"/>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row>
    <row r="170" spans="1:128" s="64" customFormat="1" ht="36.75" customHeight="1">
      <c r="A170" s="65">
        <v>164</v>
      </c>
      <c r="B170" s="223" t="s">
        <v>802</v>
      </c>
      <c r="C170" s="218" t="s">
        <v>1242</v>
      </c>
      <c r="D170" s="285" t="s">
        <v>6</v>
      </c>
      <c r="E170" s="225" t="s">
        <v>1243</v>
      </c>
      <c r="F170" s="285" t="s">
        <v>6</v>
      </c>
      <c r="G170" s="280" t="s">
        <v>187</v>
      </c>
      <c r="H170" s="72" t="s">
        <v>351</v>
      </c>
      <c r="I170" s="280" t="s">
        <v>327</v>
      </c>
      <c r="J170" s="280" t="s">
        <v>187</v>
      </c>
      <c r="K170" s="280" t="s">
        <v>645</v>
      </c>
      <c r="L170" s="158"/>
      <c r="M170" s="280"/>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row>
    <row r="171" spans="1:128" ht="59.25" customHeight="1">
      <c r="A171" s="292">
        <v>165</v>
      </c>
      <c r="B171" s="469" t="s">
        <v>66</v>
      </c>
      <c r="C171" s="469"/>
      <c r="D171" s="469"/>
      <c r="E171" s="469"/>
      <c r="F171" s="259" t="s">
        <v>363</v>
      </c>
      <c r="G171" s="95"/>
      <c r="H171" s="274" t="s">
        <v>363</v>
      </c>
      <c r="I171" s="274" t="s">
        <v>363</v>
      </c>
      <c r="J171" s="274" t="s">
        <v>363</v>
      </c>
      <c r="K171" s="274" t="s">
        <v>363</v>
      </c>
      <c r="L171" s="274"/>
      <c r="M171" s="274" t="s">
        <v>363</v>
      </c>
    </row>
    <row r="172" spans="1:128" ht="55.5" customHeight="1">
      <c r="A172" s="65">
        <v>166</v>
      </c>
      <c r="B172" s="469" t="s">
        <v>345</v>
      </c>
      <c r="C172" s="469"/>
      <c r="D172" s="469"/>
      <c r="E172" s="469"/>
      <c r="F172" s="259" t="s">
        <v>363</v>
      </c>
      <c r="G172" s="95"/>
      <c r="H172" s="274" t="s">
        <v>363</v>
      </c>
      <c r="I172" s="274" t="s">
        <v>363</v>
      </c>
      <c r="J172" s="274" t="s">
        <v>363</v>
      </c>
      <c r="K172" s="274" t="s">
        <v>363</v>
      </c>
      <c r="L172" s="274"/>
      <c r="M172" s="274" t="s">
        <v>363</v>
      </c>
    </row>
    <row r="173" spans="1:128" ht="56.25" customHeight="1">
      <c r="A173" s="292">
        <v>167</v>
      </c>
      <c r="B173" s="279" t="s">
        <v>803</v>
      </c>
      <c r="C173" s="212" t="s">
        <v>36</v>
      </c>
      <c r="D173" s="287" t="s">
        <v>3</v>
      </c>
      <c r="E173" s="214" t="s">
        <v>200</v>
      </c>
      <c r="F173" s="289" t="s">
        <v>6</v>
      </c>
      <c r="G173" s="280" t="s">
        <v>187</v>
      </c>
      <c r="H173" s="72" t="s">
        <v>351</v>
      </c>
      <c r="I173" s="280" t="s">
        <v>327</v>
      </c>
      <c r="J173" s="280" t="s">
        <v>187</v>
      </c>
      <c r="K173" s="280" t="s">
        <v>432</v>
      </c>
      <c r="L173" s="158"/>
      <c r="M173" s="280"/>
    </row>
    <row r="174" spans="1:128" ht="57.75" customHeight="1">
      <c r="A174" s="65">
        <v>168</v>
      </c>
      <c r="B174" s="93" t="s">
        <v>804</v>
      </c>
      <c r="C174" s="92" t="s">
        <v>959</v>
      </c>
      <c r="D174" s="275" t="s">
        <v>3</v>
      </c>
      <c r="E174" s="122" t="s">
        <v>533</v>
      </c>
      <c r="F174" s="283" t="s">
        <v>5</v>
      </c>
      <c r="G174" s="278"/>
      <c r="H174" s="72" t="s">
        <v>351</v>
      </c>
      <c r="I174" s="280" t="s">
        <v>327</v>
      </c>
      <c r="J174" s="280" t="s">
        <v>187</v>
      </c>
      <c r="K174" s="280" t="s">
        <v>411</v>
      </c>
      <c r="L174" s="158"/>
      <c r="M174" s="280"/>
    </row>
    <row r="175" spans="1:128" ht="62.25" customHeight="1">
      <c r="A175" s="292">
        <v>169</v>
      </c>
      <c r="B175" s="279" t="s">
        <v>805</v>
      </c>
      <c r="C175" s="92" t="s">
        <v>960</v>
      </c>
      <c r="D175" s="275" t="s">
        <v>3</v>
      </c>
      <c r="E175" s="122" t="s">
        <v>534</v>
      </c>
      <c r="F175" s="283" t="s">
        <v>4</v>
      </c>
      <c r="G175" s="278"/>
      <c r="H175" s="72" t="s">
        <v>351</v>
      </c>
      <c r="I175" s="280" t="s">
        <v>327</v>
      </c>
      <c r="J175" s="280" t="s">
        <v>187</v>
      </c>
      <c r="K175" s="280" t="s">
        <v>414</v>
      </c>
      <c r="L175" s="158"/>
      <c r="M175" s="280"/>
    </row>
    <row r="176" spans="1:128" ht="65.25" customHeight="1">
      <c r="A176" s="65">
        <v>170</v>
      </c>
      <c r="B176" s="93" t="s">
        <v>806</v>
      </c>
      <c r="C176" s="92" t="s">
        <v>961</v>
      </c>
      <c r="D176" s="275" t="s">
        <v>3</v>
      </c>
      <c r="E176" s="122" t="s">
        <v>535</v>
      </c>
      <c r="F176" s="283" t="s">
        <v>4</v>
      </c>
      <c r="G176" s="278"/>
      <c r="H176" s="72" t="s">
        <v>351</v>
      </c>
      <c r="I176" s="280" t="s">
        <v>327</v>
      </c>
      <c r="J176" s="280" t="s">
        <v>187</v>
      </c>
      <c r="K176" s="280" t="s">
        <v>420</v>
      </c>
      <c r="L176" s="158"/>
      <c r="M176" s="280"/>
    </row>
    <row r="177" spans="1:128" ht="119.25" customHeight="1">
      <c r="A177" s="292">
        <v>171</v>
      </c>
      <c r="B177" s="279" t="s">
        <v>807</v>
      </c>
      <c r="C177" s="92" t="s">
        <v>962</v>
      </c>
      <c r="D177" s="275" t="s">
        <v>3</v>
      </c>
      <c r="E177" s="122" t="s">
        <v>536</v>
      </c>
      <c r="F177" s="283" t="s">
        <v>4</v>
      </c>
      <c r="G177" s="278"/>
      <c r="H177" s="72" t="s">
        <v>351</v>
      </c>
      <c r="I177" s="280" t="s">
        <v>327</v>
      </c>
      <c r="J177" s="280" t="s">
        <v>187</v>
      </c>
      <c r="K177" s="280" t="s">
        <v>427</v>
      </c>
      <c r="L177" s="158"/>
      <c r="M177" s="280"/>
    </row>
    <row r="178" spans="1:128" ht="57.75" customHeight="1">
      <c r="A178" s="65">
        <v>172</v>
      </c>
      <c r="B178" s="93" t="s">
        <v>808</v>
      </c>
      <c r="C178" s="92" t="s">
        <v>38</v>
      </c>
      <c r="D178" s="275" t="s">
        <v>3</v>
      </c>
      <c r="E178" s="122" t="s">
        <v>537</v>
      </c>
      <c r="F178" s="283" t="s">
        <v>4</v>
      </c>
      <c r="G178" s="278"/>
      <c r="H178" s="72" t="s">
        <v>351</v>
      </c>
      <c r="I178" s="280" t="s">
        <v>327</v>
      </c>
      <c r="J178" s="280" t="s">
        <v>187</v>
      </c>
      <c r="K178" s="280" t="s">
        <v>429</v>
      </c>
      <c r="L178" s="158"/>
      <c r="M178" s="280"/>
    </row>
    <row r="179" spans="1:128" ht="57" customHeight="1">
      <c r="A179" s="292">
        <v>173</v>
      </c>
      <c r="B179" s="279" t="s">
        <v>809</v>
      </c>
      <c r="C179" s="116" t="s">
        <v>35</v>
      </c>
      <c r="D179" s="275" t="s">
        <v>3</v>
      </c>
      <c r="E179" s="122" t="s">
        <v>37</v>
      </c>
      <c r="F179" s="283" t="s">
        <v>3</v>
      </c>
      <c r="G179" s="278"/>
      <c r="H179" s="72" t="s">
        <v>351</v>
      </c>
      <c r="I179" s="280" t="s">
        <v>327</v>
      </c>
      <c r="J179" s="280" t="s">
        <v>187</v>
      </c>
      <c r="K179" s="280" t="s">
        <v>432</v>
      </c>
      <c r="L179" s="158"/>
      <c r="M179" s="280"/>
    </row>
    <row r="180" spans="1:128" ht="56.25" customHeight="1">
      <c r="A180" s="65">
        <v>174</v>
      </c>
      <c r="B180" s="279" t="s">
        <v>810</v>
      </c>
      <c r="C180" s="92" t="s">
        <v>1244</v>
      </c>
      <c r="D180" s="275" t="s">
        <v>3</v>
      </c>
      <c r="E180" s="125" t="s">
        <v>1245</v>
      </c>
      <c r="F180" s="283" t="s">
        <v>5</v>
      </c>
      <c r="G180" s="281"/>
      <c r="H180" s="72" t="s">
        <v>351</v>
      </c>
      <c r="I180" s="280" t="s">
        <v>327</v>
      </c>
      <c r="J180" s="280" t="s">
        <v>187</v>
      </c>
      <c r="K180" s="280" t="s">
        <v>411</v>
      </c>
      <c r="L180" s="158"/>
      <c r="M180" s="280"/>
    </row>
    <row r="181" spans="1:128" ht="59.25" customHeight="1">
      <c r="A181" s="292">
        <v>175</v>
      </c>
      <c r="B181" s="93" t="s">
        <v>811</v>
      </c>
      <c r="C181" s="92" t="s">
        <v>1246</v>
      </c>
      <c r="D181" s="275" t="s">
        <v>3</v>
      </c>
      <c r="E181" s="125" t="s">
        <v>1250</v>
      </c>
      <c r="F181" s="283" t="s">
        <v>5</v>
      </c>
      <c r="G181" s="281"/>
      <c r="H181" s="72" t="s">
        <v>351</v>
      </c>
      <c r="I181" s="280" t="s">
        <v>327</v>
      </c>
      <c r="J181" s="280" t="s">
        <v>187</v>
      </c>
      <c r="K181" s="280" t="s">
        <v>415</v>
      </c>
      <c r="L181" s="158"/>
      <c r="M181" s="280"/>
    </row>
    <row r="182" spans="1:128" ht="61.5" customHeight="1">
      <c r="A182" s="65">
        <v>176</v>
      </c>
      <c r="B182" s="279" t="s">
        <v>812</v>
      </c>
      <c r="C182" s="92" t="s">
        <v>1247</v>
      </c>
      <c r="D182" s="275" t="s">
        <v>3</v>
      </c>
      <c r="E182" s="125" t="s">
        <v>1251</v>
      </c>
      <c r="F182" s="283" t="s">
        <v>5</v>
      </c>
      <c r="G182" s="281"/>
      <c r="H182" s="72" t="s">
        <v>351</v>
      </c>
      <c r="I182" s="280" t="s">
        <v>327</v>
      </c>
      <c r="J182" s="280" t="s">
        <v>187</v>
      </c>
      <c r="K182" s="280" t="s">
        <v>420</v>
      </c>
      <c r="L182" s="158"/>
      <c r="M182" s="280"/>
    </row>
    <row r="183" spans="1:128" ht="58.5" customHeight="1">
      <c r="A183" s="292">
        <v>177</v>
      </c>
      <c r="B183" s="93" t="s">
        <v>813</v>
      </c>
      <c r="C183" s="92" t="s">
        <v>1248</v>
      </c>
      <c r="D183" s="275" t="s">
        <v>3</v>
      </c>
      <c r="E183" s="125" t="s">
        <v>1252</v>
      </c>
      <c r="F183" s="283" t="s">
        <v>5</v>
      </c>
      <c r="G183" s="281"/>
      <c r="H183" s="72" t="s">
        <v>351</v>
      </c>
      <c r="I183" s="280" t="s">
        <v>327</v>
      </c>
      <c r="J183" s="280" t="s">
        <v>187</v>
      </c>
      <c r="K183" s="280" t="s">
        <v>427</v>
      </c>
      <c r="L183" s="158"/>
      <c r="M183" s="280"/>
    </row>
    <row r="184" spans="1:128" ht="75.75" customHeight="1">
      <c r="A184" s="65">
        <v>178</v>
      </c>
      <c r="B184" s="279" t="s">
        <v>814</v>
      </c>
      <c r="C184" s="92" t="s">
        <v>1249</v>
      </c>
      <c r="D184" s="275" t="s">
        <v>3</v>
      </c>
      <c r="E184" s="125" t="s">
        <v>1253</v>
      </c>
      <c r="F184" s="283" t="s">
        <v>5</v>
      </c>
      <c r="G184" s="281"/>
      <c r="H184" s="72" t="s">
        <v>351</v>
      </c>
      <c r="I184" s="280" t="s">
        <v>327</v>
      </c>
      <c r="J184" s="280" t="s">
        <v>187</v>
      </c>
      <c r="K184" s="280" t="s">
        <v>429</v>
      </c>
      <c r="L184" s="158"/>
      <c r="M184" s="280"/>
    </row>
    <row r="185" spans="1:128" ht="57.75" customHeight="1">
      <c r="A185" s="292">
        <v>179</v>
      </c>
      <c r="B185" s="93" t="s">
        <v>901</v>
      </c>
      <c r="C185" s="116" t="s">
        <v>39</v>
      </c>
      <c r="D185" s="275" t="s">
        <v>3</v>
      </c>
      <c r="E185" s="122" t="s">
        <v>1319</v>
      </c>
      <c r="F185" s="283" t="s">
        <v>5</v>
      </c>
      <c r="G185" s="278"/>
      <c r="H185" s="72" t="s">
        <v>351</v>
      </c>
      <c r="I185" s="280" t="s">
        <v>327</v>
      </c>
      <c r="J185" s="280" t="s">
        <v>187</v>
      </c>
      <c r="K185" s="280" t="s">
        <v>411</v>
      </c>
      <c r="L185" s="158"/>
      <c r="M185" s="280"/>
    </row>
    <row r="186" spans="1:128" ht="58.5" customHeight="1">
      <c r="A186" s="65">
        <v>180</v>
      </c>
      <c r="B186" s="279" t="s">
        <v>815</v>
      </c>
      <c r="C186" s="226" t="s">
        <v>1255</v>
      </c>
      <c r="D186" s="285" t="s">
        <v>6</v>
      </c>
      <c r="E186" s="225" t="s">
        <v>1256</v>
      </c>
      <c r="F186" s="285" t="s">
        <v>6</v>
      </c>
      <c r="G186" s="280" t="s">
        <v>187</v>
      </c>
      <c r="H186" s="72" t="s">
        <v>351</v>
      </c>
      <c r="I186" s="280" t="s">
        <v>327</v>
      </c>
      <c r="J186" s="280" t="s">
        <v>187</v>
      </c>
      <c r="K186" s="280" t="s">
        <v>1254</v>
      </c>
      <c r="L186" s="158"/>
      <c r="M186" s="280"/>
    </row>
    <row r="187" spans="1:128" ht="56.25" customHeight="1">
      <c r="A187" s="292">
        <v>181</v>
      </c>
      <c r="B187" s="469" t="s">
        <v>275</v>
      </c>
      <c r="C187" s="469"/>
      <c r="D187" s="469"/>
      <c r="E187" s="469"/>
      <c r="F187" s="259" t="s">
        <v>363</v>
      </c>
      <c r="G187" s="95"/>
      <c r="H187" s="274" t="s">
        <v>363</v>
      </c>
      <c r="I187" s="274" t="s">
        <v>363</v>
      </c>
      <c r="J187" s="274" t="s">
        <v>363</v>
      </c>
      <c r="K187" s="274" t="s">
        <v>363</v>
      </c>
      <c r="L187" s="274"/>
      <c r="M187" s="274" t="s">
        <v>363</v>
      </c>
    </row>
    <row r="188" spans="1:128" ht="87.75" customHeight="1">
      <c r="A188" s="65">
        <v>182</v>
      </c>
      <c r="B188" s="279" t="s">
        <v>816</v>
      </c>
      <c r="C188" s="116" t="s">
        <v>40</v>
      </c>
      <c r="D188" s="275" t="s">
        <v>5</v>
      </c>
      <c r="E188" s="122" t="s">
        <v>41</v>
      </c>
      <c r="F188" s="283" t="s">
        <v>5</v>
      </c>
      <c r="G188" s="278"/>
      <c r="H188" s="72" t="s">
        <v>351</v>
      </c>
      <c r="I188" s="280" t="s">
        <v>327</v>
      </c>
      <c r="J188" s="280" t="s">
        <v>187</v>
      </c>
      <c r="K188" s="280" t="s">
        <v>415</v>
      </c>
      <c r="L188" s="158"/>
      <c r="M188" s="280"/>
    </row>
    <row r="189" spans="1:128" s="64" customFormat="1" ht="19.5" customHeight="1">
      <c r="A189" s="292">
        <v>183</v>
      </c>
      <c r="B189" s="469" t="s">
        <v>276</v>
      </c>
      <c r="C189" s="469"/>
      <c r="D189" s="469"/>
      <c r="E189" s="469"/>
      <c r="F189" s="259" t="s">
        <v>363</v>
      </c>
      <c r="G189" s="95"/>
      <c r="H189" s="274" t="s">
        <v>363</v>
      </c>
      <c r="I189" s="274" t="s">
        <v>363</v>
      </c>
      <c r="J189" s="274" t="s">
        <v>363</v>
      </c>
      <c r="K189" s="274" t="s">
        <v>363</v>
      </c>
      <c r="L189" s="274"/>
      <c r="M189" s="274" t="s">
        <v>363</v>
      </c>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row>
    <row r="190" spans="1:128" ht="69" customHeight="1">
      <c r="A190" s="65">
        <v>184</v>
      </c>
      <c r="B190" s="279" t="s">
        <v>817</v>
      </c>
      <c r="C190" s="116" t="s">
        <v>201</v>
      </c>
      <c r="D190" s="275" t="s">
        <v>3</v>
      </c>
      <c r="E190" s="122" t="s">
        <v>202</v>
      </c>
      <c r="F190" s="283" t="s">
        <v>5</v>
      </c>
      <c r="G190" s="278"/>
      <c r="H190" s="72" t="s">
        <v>351</v>
      </c>
      <c r="I190" s="280" t="s">
        <v>327</v>
      </c>
      <c r="J190" s="280" t="s">
        <v>187</v>
      </c>
      <c r="K190" s="280" t="s">
        <v>420</v>
      </c>
      <c r="L190" s="158"/>
      <c r="M190" s="280"/>
    </row>
    <row r="191" spans="1:128" s="64" customFormat="1" ht="19.5" customHeight="1">
      <c r="A191" s="292">
        <v>185</v>
      </c>
      <c r="B191" s="279" t="s">
        <v>818</v>
      </c>
      <c r="C191" s="116" t="s">
        <v>204</v>
      </c>
      <c r="D191" s="275" t="s">
        <v>3</v>
      </c>
      <c r="E191" s="122" t="s">
        <v>203</v>
      </c>
      <c r="F191" s="283" t="s">
        <v>5</v>
      </c>
      <c r="G191" s="278"/>
      <c r="H191" s="72" t="s">
        <v>351</v>
      </c>
      <c r="I191" s="280" t="s">
        <v>327</v>
      </c>
      <c r="J191" s="280" t="s">
        <v>187</v>
      </c>
      <c r="K191" s="280" t="s">
        <v>427</v>
      </c>
      <c r="L191" s="158"/>
      <c r="M191" s="280"/>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row>
    <row r="192" spans="1:128" ht="93" customHeight="1">
      <c r="A192" s="65">
        <v>186</v>
      </c>
      <c r="B192" s="469" t="s">
        <v>278</v>
      </c>
      <c r="C192" s="469"/>
      <c r="D192" s="469"/>
      <c r="E192" s="469"/>
      <c r="F192" s="259" t="s">
        <v>363</v>
      </c>
      <c r="G192" s="95"/>
      <c r="H192" s="274" t="s">
        <v>363</v>
      </c>
      <c r="I192" s="274" t="s">
        <v>363</v>
      </c>
      <c r="J192" s="274" t="s">
        <v>363</v>
      </c>
      <c r="K192" s="274" t="s">
        <v>363</v>
      </c>
      <c r="L192" s="274"/>
      <c r="M192" s="274" t="s">
        <v>363</v>
      </c>
    </row>
    <row r="193" spans="1:128" ht="59.25" customHeight="1">
      <c r="A193" s="292">
        <v>187</v>
      </c>
      <c r="B193" s="93" t="s">
        <v>819</v>
      </c>
      <c r="C193" s="92" t="s">
        <v>963</v>
      </c>
      <c r="D193" s="117" t="s">
        <v>3</v>
      </c>
      <c r="E193" s="122" t="s">
        <v>684</v>
      </c>
      <c r="F193" s="283" t="s">
        <v>5</v>
      </c>
      <c r="G193" s="278"/>
      <c r="H193" s="72" t="s">
        <v>351</v>
      </c>
      <c r="I193" s="280" t="s">
        <v>327</v>
      </c>
      <c r="J193" s="156" t="s">
        <v>187</v>
      </c>
      <c r="K193" s="280" t="s">
        <v>411</v>
      </c>
      <c r="L193" s="158"/>
      <c r="M193" s="156"/>
    </row>
    <row r="194" spans="1:128" s="64" customFormat="1" ht="19.5" customHeight="1">
      <c r="A194" s="65">
        <v>188</v>
      </c>
      <c r="B194" s="93" t="s">
        <v>1088</v>
      </c>
      <c r="C194" s="92" t="s">
        <v>964</v>
      </c>
      <c r="D194" s="117" t="s">
        <v>3</v>
      </c>
      <c r="E194" s="122" t="s">
        <v>685</v>
      </c>
      <c r="F194" s="283" t="s">
        <v>5</v>
      </c>
      <c r="G194" s="278"/>
      <c r="H194" s="72" t="s">
        <v>351</v>
      </c>
      <c r="I194" s="280" t="s">
        <v>327</v>
      </c>
      <c r="J194" s="156" t="s">
        <v>187</v>
      </c>
      <c r="K194" s="280" t="s">
        <v>428</v>
      </c>
      <c r="L194" s="158"/>
      <c r="M194" s="156"/>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row>
    <row r="195" spans="1:128" ht="75.75" customHeight="1">
      <c r="A195" s="292">
        <v>189</v>
      </c>
      <c r="B195" s="93" t="s">
        <v>893</v>
      </c>
      <c r="C195" s="92" t="s">
        <v>965</v>
      </c>
      <c r="D195" s="117" t="s">
        <v>3</v>
      </c>
      <c r="E195" s="122" t="s">
        <v>686</v>
      </c>
      <c r="F195" s="283" t="s">
        <v>5</v>
      </c>
      <c r="G195" s="278"/>
      <c r="H195" s="72" t="s">
        <v>351</v>
      </c>
      <c r="I195" s="280" t="s">
        <v>327</v>
      </c>
      <c r="J195" s="156" t="s">
        <v>187</v>
      </c>
      <c r="K195" s="280" t="s">
        <v>429</v>
      </c>
      <c r="L195" s="158"/>
      <c r="M195" s="156"/>
    </row>
    <row r="196" spans="1:128" ht="114.75" customHeight="1">
      <c r="A196" s="65">
        <v>190</v>
      </c>
      <c r="B196" s="93" t="s">
        <v>910</v>
      </c>
      <c r="C196" s="92" t="s">
        <v>966</v>
      </c>
      <c r="D196" s="117" t="s">
        <v>3</v>
      </c>
      <c r="E196" s="122" t="s">
        <v>687</v>
      </c>
      <c r="F196" s="283" t="s">
        <v>5</v>
      </c>
      <c r="G196" s="278"/>
      <c r="H196" s="72" t="s">
        <v>351</v>
      </c>
      <c r="I196" s="280" t="s">
        <v>327</v>
      </c>
      <c r="J196" s="156" t="s">
        <v>187</v>
      </c>
      <c r="K196" s="280" t="s">
        <v>432</v>
      </c>
      <c r="L196" s="158"/>
      <c r="M196" s="156"/>
    </row>
    <row r="197" spans="1:128" ht="81" customHeight="1">
      <c r="A197" s="292">
        <v>191</v>
      </c>
      <c r="B197" s="473" t="s">
        <v>820</v>
      </c>
      <c r="C197" s="475" t="s">
        <v>967</v>
      </c>
      <c r="D197" s="475" t="s">
        <v>9</v>
      </c>
      <c r="E197" s="122" t="s">
        <v>42</v>
      </c>
      <c r="F197" s="283" t="s">
        <v>5</v>
      </c>
      <c r="G197" s="278"/>
      <c r="H197" s="72" t="s">
        <v>351</v>
      </c>
      <c r="I197" s="280" t="s">
        <v>327</v>
      </c>
      <c r="J197" s="280" t="s">
        <v>187</v>
      </c>
      <c r="K197" s="280" t="s">
        <v>430</v>
      </c>
      <c r="L197" s="158"/>
      <c r="M197" s="280"/>
    </row>
    <row r="198" spans="1:128" ht="78" customHeight="1">
      <c r="A198" s="65">
        <v>192</v>
      </c>
      <c r="B198" s="474"/>
      <c r="C198" s="476"/>
      <c r="D198" s="476"/>
      <c r="E198" s="122" t="s">
        <v>43</v>
      </c>
      <c r="F198" s="283" t="s">
        <v>5</v>
      </c>
      <c r="G198" s="278"/>
      <c r="H198" s="72" t="s">
        <v>351</v>
      </c>
      <c r="I198" s="280" t="s">
        <v>327</v>
      </c>
      <c r="J198" s="280" t="s">
        <v>187</v>
      </c>
      <c r="K198" s="280" t="s">
        <v>430</v>
      </c>
      <c r="L198" s="158"/>
      <c r="M198" s="280"/>
    </row>
    <row r="199" spans="1:128" ht="108.75" customHeight="1">
      <c r="A199" s="292">
        <v>193</v>
      </c>
      <c r="B199" s="93" t="s">
        <v>821</v>
      </c>
      <c r="C199" s="92" t="s">
        <v>968</v>
      </c>
      <c r="D199" s="275" t="s">
        <v>9</v>
      </c>
      <c r="E199" s="122" t="s">
        <v>44</v>
      </c>
      <c r="F199" s="283" t="s">
        <v>5</v>
      </c>
      <c r="G199" s="278"/>
      <c r="H199" s="72" t="s">
        <v>351</v>
      </c>
      <c r="I199" s="280" t="s">
        <v>327</v>
      </c>
      <c r="J199" s="280" t="s">
        <v>187</v>
      </c>
      <c r="K199" s="280" t="s">
        <v>431</v>
      </c>
      <c r="L199" s="158"/>
      <c r="M199" s="280"/>
    </row>
    <row r="200" spans="1:128" ht="51" customHeight="1">
      <c r="A200" s="65">
        <v>194</v>
      </c>
      <c r="B200" s="469" t="s">
        <v>346</v>
      </c>
      <c r="C200" s="469"/>
      <c r="D200" s="469"/>
      <c r="E200" s="469"/>
      <c r="F200" s="259" t="s">
        <v>363</v>
      </c>
      <c r="G200" s="95"/>
      <c r="H200" s="274" t="s">
        <v>363</v>
      </c>
      <c r="I200" s="274" t="s">
        <v>363</v>
      </c>
      <c r="J200" s="274" t="s">
        <v>363</v>
      </c>
      <c r="K200" s="274" t="s">
        <v>363</v>
      </c>
      <c r="L200" s="274"/>
      <c r="M200" s="274" t="s">
        <v>363</v>
      </c>
    </row>
    <row r="201" spans="1:128" ht="56.25" customHeight="1">
      <c r="A201" s="292">
        <v>195</v>
      </c>
      <c r="B201" s="279" t="s">
        <v>822</v>
      </c>
      <c r="C201" s="116" t="s">
        <v>205</v>
      </c>
      <c r="D201" s="275" t="s">
        <v>3</v>
      </c>
      <c r="E201" s="122" t="s">
        <v>45</v>
      </c>
      <c r="F201" s="283" t="s">
        <v>5</v>
      </c>
      <c r="G201" s="278"/>
      <c r="H201" s="72" t="s">
        <v>351</v>
      </c>
      <c r="I201" s="280" t="s">
        <v>327</v>
      </c>
      <c r="J201" s="280" t="s">
        <v>187</v>
      </c>
      <c r="K201" s="280" t="s">
        <v>430</v>
      </c>
      <c r="L201" s="158"/>
      <c r="M201" s="280"/>
    </row>
    <row r="202" spans="1:128" s="64" customFormat="1" ht="19.5" customHeight="1">
      <c r="A202" s="65">
        <v>196</v>
      </c>
      <c r="B202" s="279" t="s">
        <v>894</v>
      </c>
      <c r="C202" s="116" t="s">
        <v>49</v>
      </c>
      <c r="D202" s="275" t="s">
        <v>5</v>
      </c>
      <c r="E202" s="122" t="s">
        <v>46</v>
      </c>
      <c r="F202" s="283" t="s">
        <v>5</v>
      </c>
      <c r="G202" s="278"/>
      <c r="H202" s="72" t="s">
        <v>351</v>
      </c>
      <c r="I202" s="280" t="s">
        <v>327</v>
      </c>
      <c r="J202" s="280" t="s">
        <v>187</v>
      </c>
      <c r="K202" s="280" t="s">
        <v>432</v>
      </c>
      <c r="L202" s="158"/>
      <c r="M202" s="280"/>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row>
    <row r="203" spans="1:128" ht="105" customHeight="1">
      <c r="A203" s="292">
        <v>197</v>
      </c>
      <c r="B203" s="279" t="s">
        <v>823</v>
      </c>
      <c r="C203" s="116" t="s">
        <v>48</v>
      </c>
      <c r="D203" s="275" t="s">
        <v>5</v>
      </c>
      <c r="E203" s="122" t="s">
        <v>47</v>
      </c>
      <c r="F203" s="283" t="s">
        <v>5</v>
      </c>
      <c r="G203" s="278"/>
      <c r="H203" s="72" t="s">
        <v>351</v>
      </c>
      <c r="I203" s="280" t="s">
        <v>327</v>
      </c>
      <c r="J203" s="280" t="s">
        <v>187</v>
      </c>
      <c r="K203" s="280" t="s">
        <v>432</v>
      </c>
      <c r="L203" s="158"/>
      <c r="M203" s="280"/>
    </row>
    <row r="204" spans="1:128" ht="92.25" customHeight="1">
      <c r="A204" s="65">
        <v>198</v>
      </c>
      <c r="B204" s="469" t="s">
        <v>277</v>
      </c>
      <c r="C204" s="469"/>
      <c r="D204" s="469"/>
      <c r="E204" s="469"/>
      <c r="F204" s="259" t="s">
        <v>363</v>
      </c>
      <c r="G204" s="95"/>
      <c r="H204" s="274" t="s">
        <v>363</v>
      </c>
      <c r="I204" s="274" t="s">
        <v>363</v>
      </c>
      <c r="J204" s="274" t="s">
        <v>363</v>
      </c>
      <c r="K204" s="274" t="s">
        <v>363</v>
      </c>
      <c r="L204" s="274"/>
      <c r="M204" s="274" t="s">
        <v>363</v>
      </c>
    </row>
    <row r="205" spans="1:128" ht="54.75" customHeight="1">
      <c r="A205" s="292">
        <v>199</v>
      </c>
      <c r="B205" s="93" t="s">
        <v>824</v>
      </c>
      <c r="C205" s="92" t="s">
        <v>969</v>
      </c>
      <c r="D205" s="275" t="s">
        <v>5</v>
      </c>
      <c r="E205" s="122" t="s">
        <v>540</v>
      </c>
      <c r="F205" s="283" t="s">
        <v>5</v>
      </c>
      <c r="G205" s="278"/>
      <c r="H205" s="72" t="s">
        <v>351</v>
      </c>
      <c r="I205" s="280" t="s">
        <v>327</v>
      </c>
      <c r="J205" s="280" t="s">
        <v>187</v>
      </c>
      <c r="K205" s="280" t="s">
        <v>428</v>
      </c>
      <c r="L205" s="158"/>
      <c r="M205" s="280"/>
    </row>
    <row r="206" spans="1:128" s="64" customFormat="1" ht="32.25" customHeight="1">
      <c r="A206" s="65">
        <v>200</v>
      </c>
      <c r="B206" s="93" t="s">
        <v>1089</v>
      </c>
      <c r="C206" s="92" t="s">
        <v>970</v>
      </c>
      <c r="D206" s="275" t="s">
        <v>5</v>
      </c>
      <c r="E206" s="122" t="s">
        <v>539</v>
      </c>
      <c r="F206" s="283" t="s">
        <v>5</v>
      </c>
      <c r="G206" s="278"/>
      <c r="H206" s="72" t="s">
        <v>351</v>
      </c>
      <c r="I206" s="280" t="s">
        <v>327</v>
      </c>
      <c r="J206" s="280" t="s">
        <v>187</v>
      </c>
      <c r="K206" s="280" t="s">
        <v>430</v>
      </c>
      <c r="L206" s="158"/>
      <c r="M206" s="280"/>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row>
    <row r="207" spans="1:128" ht="68.25" customHeight="1">
      <c r="A207" s="292">
        <v>201</v>
      </c>
      <c r="B207" s="93" t="s">
        <v>895</v>
      </c>
      <c r="C207" s="116" t="s">
        <v>206</v>
      </c>
      <c r="D207" s="275" t="s">
        <v>9</v>
      </c>
      <c r="E207" s="122" t="s">
        <v>50</v>
      </c>
      <c r="F207" s="283" t="s">
        <v>5</v>
      </c>
      <c r="G207" s="278"/>
      <c r="H207" s="72" t="s">
        <v>351</v>
      </c>
      <c r="I207" s="280" t="s">
        <v>327</v>
      </c>
      <c r="J207" s="280" t="s">
        <v>187</v>
      </c>
      <c r="K207" s="280" t="s">
        <v>420</v>
      </c>
      <c r="L207" s="158"/>
      <c r="M207" s="280"/>
    </row>
    <row r="208" spans="1:128" ht="78" customHeight="1">
      <c r="A208" s="65">
        <v>202</v>
      </c>
      <c r="B208" s="93" t="s">
        <v>911</v>
      </c>
      <c r="C208" s="116" t="s">
        <v>51</v>
      </c>
      <c r="D208" s="275" t="s">
        <v>9</v>
      </c>
      <c r="E208" s="122" t="s">
        <v>209</v>
      </c>
      <c r="F208" s="283" t="s">
        <v>5</v>
      </c>
      <c r="G208" s="278"/>
      <c r="H208" s="72" t="s">
        <v>351</v>
      </c>
      <c r="I208" s="280" t="s">
        <v>327</v>
      </c>
      <c r="J208" s="280" t="s">
        <v>187</v>
      </c>
      <c r="K208" s="280" t="s">
        <v>420</v>
      </c>
      <c r="L208" s="158"/>
      <c r="M208" s="280"/>
    </row>
    <row r="209" spans="1:128" ht="63" customHeight="1">
      <c r="A209" s="292">
        <v>203</v>
      </c>
      <c r="B209" s="93" t="s">
        <v>825</v>
      </c>
      <c r="C209" s="116" t="s">
        <v>207</v>
      </c>
      <c r="D209" s="275" t="s">
        <v>9</v>
      </c>
      <c r="E209" s="125" t="s">
        <v>744</v>
      </c>
      <c r="F209" s="283" t="s">
        <v>6</v>
      </c>
      <c r="G209" s="278"/>
      <c r="H209" s="72" t="s">
        <v>351</v>
      </c>
      <c r="I209" s="280" t="s">
        <v>327</v>
      </c>
      <c r="J209" s="280" t="s">
        <v>187</v>
      </c>
      <c r="K209" s="280" t="s">
        <v>415</v>
      </c>
      <c r="L209" s="158"/>
      <c r="M209" s="280"/>
    </row>
    <row r="210" spans="1:128" ht="64.5" customHeight="1">
      <c r="A210" s="65">
        <v>204</v>
      </c>
      <c r="B210" s="93" t="s">
        <v>826</v>
      </c>
      <c r="C210" s="116" t="s">
        <v>208</v>
      </c>
      <c r="D210" s="275" t="s">
        <v>9</v>
      </c>
      <c r="E210" s="122" t="s">
        <v>211</v>
      </c>
      <c r="F210" s="283" t="s">
        <v>9</v>
      </c>
      <c r="G210" s="278"/>
      <c r="H210" s="72" t="s">
        <v>351</v>
      </c>
      <c r="I210" s="280" t="s">
        <v>327</v>
      </c>
      <c r="J210" s="280" t="s">
        <v>187</v>
      </c>
      <c r="K210" s="280" t="s">
        <v>432</v>
      </c>
      <c r="L210" s="158"/>
      <c r="M210" s="280"/>
    </row>
    <row r="211" spans="1:128" ht="81.75" customHeight="1">
      <c r="A211" s="292">
        <v>205</v>
      </c>
      <c r="B211" s="93" t="s">
        <v>827</v>
      </c>
      <c r="C211" s="116" t="s">
        <v>210</v>
      </c>
      <c r="D211" s="275" t="s">
        <v>9</v>
      </c>
      <c r="E211" s="122" t="s">
        <v>212</v>
      </c>
      <c r="F211" s="283" t="s">
        <v>9</v>
      </c>
      <c r="G211" s="278"/>
      <c r="H211" s="72" t="s">
        <v>351</v>
      </c>
      <c r="I211" s="280" t="s">
        <v>327</v>
      </c>
      <c r="J211" s="280" t="s">
        <v>187</v>
      </c>
      <c r="K211" s="280" t="s">
        <v>411</v>
      </c>
      <c r="L211" s="158"/>
      <c r="M211" s="280"/>
    </row>
    <row r="212" spans="1:128" ht="67.5" customHeight="1">
      <c r="A212" s="65">
        <v>206</v>
      </c>
      <c r="B212" s="469" t="s">
        <v>67</v>
      </c>
      <c r="C212" s="469"/>
      <c r="D212" s="469"/>
      <c r="E212" s="469"/>
      <c r="F212" s="259" t="s">
        <v>363</v>
      </c>
      <c r="G212" s="95"/>
      <c r="H212" s="274" t="s">
        <v>363</v>
      </c>
      <c r="I212" s="274" t="s">
        <v>363</v>
      </c>
      <c r="J212" s="274" t="s">
        <v>363</v>
      </c>
      <c r="K212" s="274" t="s">
        <v>363</v>
      </c>
      <c r="L212" s="274"/>
      <c r="M212" s="274" t="s">
        <v>363</v>
      </c>
    </row>
    <row r="213" spans="1:128" ht="83.25" customHeight="1">
      <c r="A213" s="292">
        <v>207</v>
      </c>
      <c r="B213" s="469" t="s">
        <v>68</v>
      </c>
      <c r="C213" s="469"/>
      <c r="D213" s="469"/>
      <c r="E213" s="469"/>
      <c r="F213" s="259" t="s">
        <v>363</v>
      </c>
      <c r="G213" s="95"/>
      <c r="H213" s="274" t="s">
        <v>363</v>
      </c>
      <c r="I213" s="274" t="s">
        <v>363</v>
      </c>
      <c r="J213" s="274" t="s">
        <v>363</v>
      </c>
      <c r="K213" s="274" t="s">
        <v>363</v>
      </c>
      <c r="L213" s="274"/>
      <c r="M213" s="274" t="s">
        <v>363</v>
      </c>
    </row>
    <row r="214" spans="1:128" s="64" customFormat="1" ht="19.5" customHeight="1">
      <c r="A214" s="65">
        <v>208</v>
      </c>
      <c r="B214" s="279" t="s">
        <v>828</v>
      </c>
      <c r="C214" s="116" t="s">
        <v>213</v>
      </c>
      <c r="D214" s="275" t="s">
        <v>3</v>
      </c>
      <c r="E214" s="122" t="s">
        <v>313</v>
      </c>
      <c r="F214" s="283" t="s">
        <v>5</v>
      </c>
      <c r="G214" s="278"/>
      <c r="H214" s="72" t="s">
        <v>351</v>
      </c>
      <c r="I214" s="280" t="s">
        <v>327</v>
      </c>
      <c r="J214" s="280" t="s">
        <v>187</v>
      </c>
      <c r="K214" s="280" t="s">
        <v>414</v>
      </c>
      <c r="L214" s="158"/>
      <c r="M214" s="280"/>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row>
    <row r="215" spans="1:128" s="64" customFormat="1" ht="33.75" customHeight="1">
      <c r="A215" s="292">
        <v>209</v>
      </c>
      <c r="B215" s="481" t="s">
        <v>829</v>
      </c>
      <c r="C215" s="479" t="s">
        <v>214</v>
      </c>
      <c r="D215" s="479" t="s">
        <v>3</v>
      </c>
      <c r="E215" s="122" t="s">
        <v>215</v>
      </c>
      <c r="F215" s="283" t="s">
        <v>5</v>
      </c>
      <c r="G215" s="278"/>
      <c r="H215" s="72" t="s">
        <v>351</v>
      </c>
      <c r="I215" s="280" t="s">
        <v>327</v>
      </c>
      <c r="J215" s="280" t="s">
        <v>187</v>
      </c>
      <c r="K215" s="280" t="s">
        <v>415</v>
      </c>
      <c r="L215" s="158"/>
      <c r="M215" s="280"/>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row>
    <row r="216" spans="1:128" ht="135" customHeight="1">
      <c r="A216" s="65">
        <v>210</v>
      </c>
      <c r="B216" s="481"/>
      <c r="C216" s="479"/>
      <c r="D216" s="479"/>
      <c r="E216" s="122" t="s">
        <v>542</v>
      </c>
      <c r="F216" s="283" t="s">
        <v>5</v>
      </c>
      <c r="G216" s="278"/>
      <c r="H216" s="72" t="s">
        <v>351</v>
      </c>
      <c r="I216" s="280" t="s">
        <v>327</v>
      </c>
      <c r="J216" s="280" t="s">
        <v>187</v>
      </c>
      <c r="K216" s="280" t="s">
        <v>415</v>
      </c>
      <c r="L216" s="158"/>
      <c r="M216" s="280"/>
    </row>
    <row r="217" spans="1:128" ht="168.75" customHeight="1">
      <c r="A217" s="292">
        <v>211</v>
      </c>
      <c r="B217" s="481"/>
      <c r="C217" s="479"/>
      <c r="D217" s="287" t="s">
        <v>6</v>
      </c>
      <c r="E217" s="214" t="s">
        <v>541</v>
      </c>
      <c r="F217" s="289" t="s">
        <v>6</v>
      </c>
      <c r="G217" s="280" t="s">
        <v>187</v>
      </c>
      <c r="H217" s="72" t="s">
        <v>351</v>
      </c>
      <c r="I217" s="280" t="s">
        <v>327</v>
      </c>
      <c r="J217" s="280" t="s">
        <v>187</v>
      </c>
      <c r="K217" s="280" t="s">
        <v>415</v>
      </c>
      <c r="L217" s="158"/>
      <c r="M217" s="280"/>
    </row>
    <row r="218" spans="1:128" ht="182.25" customHeight="1">
      <c r="A218" s="65">
        <v>212</v>
      </c>
      <c r="B218" s="481" t="s">
        <v>896</v>
      </c>
      <c r="C218" s="479" t="s">
        <v>635</v>
      </c>
      <c r="D218" s="479" t="s">
        <v>5</v>
      </c>
      <c r="E218" s="477" t="s">
        <v>634</v>
      </c>
      <c r="F218" s="480" t="s">
        <v>5</v>
      </c>
      <c r="G218" s="467"/>
      <c r="H218" s="72" t="s">
        <v>351</v>
      </c>
      <c r="I218" s="280" t="s">
        <v>327</v>
      </c>
      <c r="J218" s="280" t="s">
        <v>187</v>
      </c>
      <c r="K218" s="280" t="s">
        <v>681</v>
      </c>
      <c r="L218" s="158"/>
      <c r="M218" s="280"/>
    </row>
    <row r="219" spans="1:128" ht="150" customHeight="1">
      <c r="A219" s="292">
        <v>213</v>
      </c>
      <c r="B219" s="481"/>
      <c r="C219" s="479"/>
      <c r="D219" s="479"/>
      <c r="E219" s="477"/>
      <c r="F219" s="480"/>
      <c r="G219" s="468"/>
      <c r="H219" s="72" t="s">
        <v>351</v>
      </c>
      <c r="I219" s="280" t="s">
        <v>327</v>
      </c>
      <c r="J219" s="280" t="s">
        <v>187</v>
      </c>
      <c r="K219" s="280" t="s">
        <v>411</v>
      </c>
      <c r="L219" s="158"/>
      <c r="M219" s="280"/>
    </row>
    <row r="220" spans="1:128" ht="52.5" customHeight="1">
      <c r="A220" s="65">
        <v>214</v>
      </c>
      <c r="B220" s="279" t="s">
        <v>830</v>
      </c>
      <c r="C220" s="116" t="s">
        <v>216</v>
      </c>
      <c r="D220" s="275" t="s">
        <v>3</v>
      </c>
      <c r="E220" s="122" t="s">
        <v>543</v>
      </c>
      <c r="F220" s="283" t="s">
        <v>5</v>
      </c>
      <c r="G220" s="278"/>
      <c r="H220" s="72" t="s">
        <v>351</v>
      </c>
      <c r="I220" s="280" t="s">
        <v>327</v>
      </c>
      <c r="J220" s="280" t="s">
        <v>187</v>
      </c>
      <c r="K220" s="280" t="s">
        <v>411</v>
      </c>
      <c r="L220" s="158"/>
      <c r="M220" s="280"/>
    </row>
    <row r="221" spans="1:128" ht="156.75" customHeight="1">
      <c r="A221" s="292">
        <v>215</v>
      </c>
      <c r="B221" s="279" t="s">
        <v>831</v>
      </c>
      <c r="C221" s="212" t="s">
        <v>222</v>
      </c>
      <c r="D221" s="287" t="s">
        <v>9</v>
      </c>
      <c r="E221" s="214" t="s">
        <v>1238</v>
      </c>
      <c r="F221" s="289" t="s">
        <v>6</v>
      </c>
      <c r="G221" s="280" t="s">
        <v>187</v>
      </c>
      <c r="H221" s="72" t="s">
        <v>351</v>
      </c>
      <c r="I221" s="280" t="s">
        <v>327</v>
      </c>
      <c r="J221" s="280" t="s">
        <v>187</v>
      </c>
      <c r="K221" s="280" t="s">
        <v>432</v>
      </c>
      <c r="L221" s="158"/>
      <c r="M221" s="280"/>
    </row>
    <row r="222" spans="1:128" ht="99.75" customHeight="1">
      <c r="A222" s="65">
        <v>216</v>
      </c>
      <c r="B222" s="469" t="s">
        <v>69</v>
      </c>
      <c r="C222" s="469"/>
      <c r="D222" s="469"/>
      <c r="E222" s="469"/>
      <c r="F222" s="259" t="s">
        <v>363</v>
      </c>
      <c r="G222" s="95"/>
      <c r="H222" s="274" t="s">
        <v>363</v>
      </c>
      <c r="I222" s="274" t="s">
        <v>363</v>
      </c>
      <c r="J222" s="274" t="s">
        <v>363</v>
      </c>
      <c r="K222" s="274" t="s">
        <v>363</v>
      </c>
      <c r="L222" s="274"/>
      <c r="M222" s="274" t="s">
        <v>363</v>
      </c>
    </row>
    <row r="223" spans="1:128" ht="78" customHeight="1">
      <c r="A223" s="292">
        <v>217</v>
      </c>
      <c r="B223" s="481" t="s">
        <v>912</v>
      </c>
      <c r="C223" s="479" t="s">
        <v>217</v>
      </c>
      <c r="D223" s="479" t="s">
        <v>5</v>
      </c>
      <c r="E223" s="477" t="s">
        <v>545</v>
      </c>
      <c r="F223" s="465" t="s">
        <v>5</v>
      </c>
      <c r="G223" s="467"/>
      <c r="H223" s="72" t="s">
        <v>351</v>
      </c>
      <c r="I223" s="280" t="s">
        <v>327</v>
      </c>
      <c r="J223" s="275" t="s">
        <v>187</v>
      </c>
      <c r="K223" s="280" t="s">
        <v>420</v>
      </c>
      <c r="L223" s="158"/>
      <c r="M223" s="275"/>
    </row>
    <row r="224" spans="1:128" s="64" customFormat="1" ht="36" customHeight="1">
      <c r="A224" s="65">
        <v>218</v>
      </c>
      <c r="B224" s="481"/>
      <c r="C224" s="479"/>
      <c r="D224" s="479"/>
      <c r="E224" s="477"/>
      <c r="F224" s="466"/>
      <c r="G224" s="468"/>
      <c r="H224" s="72" t="s">
        <v>351</v>
      </c>
      <c r="I224" s="275" t="s">
        <v>327</v>
      </c>
      <c r="J224" s="275" t="s">
        <v>187</v>
      </c>
      <c r="K224" s="280" t="s">
        <v>420</v>
      </c>
      <c r="L224" s="158"/>
      <c r="M224" s="156"/>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row>
    <row r="225" spans="1:128" s="20" customFormat="1" ht="141.75" customHeight="1">
      <c r="A225" s="292">
        <v>219</v>
      </c>
      <c r="B225" s="93" t="s">
        <v>832</v>
      </c>
      <c r="C225" s="92" t="s">
        <v>971</v>
      </c>
      <c r="D225" s="275" t="s">
        <v>4</v>
      </c>
      <c r="E225" s="276" t="s">
        <v>909</v>
      </c>
      <c r="F225" s="283" t="s">
        <v>5</v>
      </c>
      <c r="G225" s="281"/>
      <c r="H225" s="72" t="s">
        <v>351</v>
      </c>
      <c r="I225" s="275" t="s">
        <v>327</v>
      </c>
      <c r="J225" s="275" t="s">
        <v>187</v>
      </c>
      <c r="K225" s="280" t="s">
        <v>415</v>
      </c>
      <c r="L225" s="158"/>
      <c r="M225" s="156"/>
    </row>
    <row r="226" spans="1:128" ht="60.75" customHeight="1">
      <c r="A226" s="65">
        <v>220</v>
      </c>
      <c r="B226" s="481" t="s">
        <v>833</v>
      </c>
      <c r="C226" s="482" t="s">
        <v>546</v>
      </c>
      <c r="D226" s="485" t="s">
        <v>6</v>
      </c>
      <c r="E226" s="486" t="s">
        <v>908</v>
      </c>
      <c r="F226" s="487" t="s">
        <v>6</v>
      </c>
      <c r="G226" s="490" t="s">
        <v>187</v>
      </c>
      <c r="H226" s="72" t="s">
        <v>351</v>
      </c>
      <c r="I226" s="275" t="s">
        <v>327</v>
      </c>
      <c r="J226" s="275" t="s">
        <v>187</v>
      </c>
      <c r="K226" s="280" t="s">
        <v>420</v>
      </c>
      <c r="L226" s="158"/>
      <c r="M226" s="275"/>
    </row>
    <row r="227" spans="1:128" ht="100.5" customHeight="1">
      <c r="A227" s="292">
        <v>221</v>
      </c>
      <c r="B227" s="481"/>
      <c r="C227" s="483"/>
      <c r="D227" s="485"/>
      <c r="E227" s="486"/>
      <c r="F227" s="488"/>
      <c r="G227" s="491"/>
      <c r="H227" s="72" t="s">
        <v>351</v>
      </c>
      <c r="I227" s="275" t="s">
        <v>327</v>
      </c>
      <c r="J227" s="275" t="s">
        <v>187</v>
      </c>
      <c r="K227" s="280" t="s">
        <v>420</v>
      </c>
      <c r="L227" s="158"/>
      <c r="M227" s="156"/>
    </row>
    <row r="228" spans="1:128" ht="59.25" customHeight="1">
      <c r="A228" s="65">
        <v>222</v>
      </c>
      <c r="B228" s="93" t="s">
        <v>834</v>
      </c>
      <c r="C228" s="484"/>
      <c r="D228" s="485"/>
      <c r="E228" s="486"/>
      <c r="F228" s="489"/>
      <c r="G228" s="492"/>
      <c r="H228" s="72" t="s">
        <v>351</v>
      </c>
      <c r="I228" s="275" t="s">
        <v>327</v>
      </c>
      <c r="J228" s="275" t="s">
        <v>187</v>
      </c>
      <c r="K228" s="280" t="s">
        <v>420</v>
      </c>
      <c r="L228" s="158"/>
      <c r="M228" s="156"/>
    </row>
    <row r="229" spans="1:128" ht="39" customHeight="1">
      <c r="A229" s="292">
        <v>223</v>
      </c>
      <c r="B229" s="469" t="s">
        <v>70</v>
      </c>
      <c r="C229" s="469"/>
      <c r="D229" s="469"/>
      <c r="E229" s="469"/>
      <c r="F229" s="259" t="s">
        <v>363</v>
      </c>
      <c r="G229" s="95"/>
      <c r="H229" s="274" t="s">
        <v>363</v>
      </c>
      <c r="I229" s="274" t="s">
        <v>363</v>
      </c>
      <c r="J229" s="274" t="s">
        <v>363</v>
      </c>
      <c r="K229" s="274" t="s">
        <v>363</v>
      </c>
      <c r="L229" s="274"/>
      <c r="M229" s="274" t="s">
        <v>363</v>
      </c>
    </row>
    <row r="230" spans="1:128" ht="73.5" customHeight="1">
      <c r="A230" s="65">
        <v>224</v>
      </c>
      <c r="B230" s="93" t="s">
        <v>835</v>
      </c>
      <c r="C230" s="92" t="s">
        <v>972</v>
      </c>
      <c r="D230" s="275" t="s">
        <v>3</v>
      </c>
      <c r="E230" s="122" t="s">
        <v>636</v>
      </c>
      <c r="F230" s="283" t="s">
        <v>4</v>
      </c>
      <c r="G230" s="278"/>
      <c r="H230" s="72" t="s">
        <v>351</v>
      </c>
      <c r="I230" s="275" t="s">
        <v>327</v>
      </c>
      <c r="J230" s="275" t="s">
        <v>187</v>
      </c>
      <c r="K230" s="280" t="s">
        <v>411</v>
      </c>
      <c r="L230" s="158"/>
      <c r="M230" s="156"/>
    </row>
    <row r="231" spans="1:128" s="64" customFormat="1" ht="38.25" customHeight="1">
      <c r="A231" s="292">
        <v>225</v>
      </c>
      <c r="B231" s="473" t="s">
        <v>836</v>
      </c>
      <c r="C231" s="494" t="s">
        <v>218</v>
      </c>
      <c r="D231" s="494" t="s">
        <v>6</v>
      </c>
      <c r="E231" s="497" t="s">
        <v>639</v>
      </c>
      <c r="F231" s="494" t="s">
        <v>4</v>
      </c>
      <c r="G231" s="498" t="s">
        <v>187</v>
      </c>
      <c r="H231" s="72" t="s">
        <v>351</v>
      </c>
      <c r="I231" s="275" t="s">
        <v>327</v>
      </c>
      <c r="J231" s="275" t="s">
        <v>187</v>
      </c>
      <c r="K231" s="280" t="s">
        <v>428</v>
      </c>
      <c r="L231" s="158"/>
      <c r="M231" s="156"/>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row>
    <row r="232" spans="1:128" ht="57" customHeight="1">
      <c r="A232" s="65">
        <v>226</v>
      </c>
      <c r="B232" s="493"/>
      <c r="C232" s="495"/>
      <c r="D232" s="495"/>
      <c r="E232" s="497"/>
      <c r="F232" s="495"/>
      <c r="G232" s="499"/>
      <c r="H232" s="72" t="s">
        <v>351</v>
      </c>
      <c r="I232" s="275" t="s">
        <v>327</v>
      </c>
      <c r="J232" s="275" t="s">
        <v>187</v>
      </c>
      <c r="K232" s="280" t="s">
        <v>428</v>
      </c>
      <c r="L232" s="158"/>
      <c r="M232" s="156"/>
    </row>
    <row r="233" spans="1:128" ht="67.5" customHeight="1">
      <c r="A233" s="292">
        <v>227</v>
      </c>
      <c r="B233" s="493"/>
      <c r="C233" s="495"/>
      <c r="D233" s="495"/>
      <c r="E233" s="497"/>
      <c r="F233" s="495"/>
      <c r="G233" s="499"/>
      <c r="H233" s="72" t="s">
        <v>351</v>
      </c>
      <c r="I233" s="275" t="s">
        <v>327</v>
      </c>
      <c r="J233" s="275" t="s">
        <v>187</v>
      </c>
      <c r="K233" s="280" t="s">
        <v>428</v>
      </c>
      <c r="L233" s="158"/>
      <c r="M233" s="156"/>
    </row>
    <row r="234" spans="1:128" ht="63" customHeight="1">
      <c r="A234" s="65">
        <v>228</v>
      </c>
      <c r="B234" s="474"/>
      <c r="C234" s="496"/>
      <c r="D234" s="496"/>
      <c r="E234" s="497"/>
      <c r="F234" s="496"/>
      <c r="G234" s="500"/>
      <c r="H234" s="72" t="s">
        <v>351</v>
      </c>
      <c r="I234" s="275" t="s">
        <v>327</v>
      </c>
      <c r="J234" s="275" t="s">
        <v>187</v>
      </c>
      <c r="K234" s="280" t="s">
        <v>428</v>
      </c>
      <c r="L234" s="158"/>
      <c r="M234" s="156"/>
    </row>
    <row r="235" spans="1:128" ht="57" customHeight="1">
      <c r="A235" s="292">
        <v>229</v>
      </c>
      <c r="B235" s="93" t="s">
        <v>837</v>
      </c>
      <c r="C235" s="92" t="s">
        <v>973</v>
      </c>
      <c r="D235" s="272" t="s">
        <v>3</v>
      </c>
      <c r="E235" s="122" t="s">
        <v>637</v>
      </c>
      <c r="F235" s="283" t="s">
        <v>4</v>
      </c>
      <c r="G235" s="278"/>
      <c r="H235" s="72" t="s">
        <v>351</v>
      </c>
      <c r="I235" s="275" t="s">
        <v>327</v>
      </c>
      <c r="J235" s="275" t="s">
        <v>187</v>
      </c>
      <c r="K235" s="280" t="s">
        <v>429</v>
      </c>
      <c r="L235" s="158"/>
      <c r="M235" s="156"/>
    </row>
    <row r="236" spans="1:128" ht="45" customHeight="1">
      <c r="A236" s="65">
        <v>230</v>
      </c>
      <c r="B236" s="473" t="s">
        <v>1090</v>
      </c>
      <c r="C236" s="478" t="s">
        <v>219</v>
      </c>
      <c r="D236" s="479" t="s">
        <v>3</v>
      </c>
      <c r="E236" s="225" t="s">
        <v>638</v>
      </c>
      <c r="F236" s="285" t="s">
        <v>6</v>
      </c>
      <c r="G236" s="275" t="s">
        <v>187</v>
      </c>
      <c r="H236" s="72" t="s">
        <v>351</v>
      </c>
      <c r="I236" s="275" t="s">
        <v>327</v>
      </c>
      <c r="J236" s="275" t="s">
        <v>187</v>
      </c>
      <c r="K236" s="280" t="s">
        <v>432</v>
      </c>
      <c r="L236" s="158"/>
      <c r="M236" s="156"/>
    </row>
    <row r="237" spans="1:128" ht="50.25" customHeight="1">
      <c r="A237" s="292">
        <v>231</v>
      </c>
      <c r="B237" s="474"/>
      <c r="C237" s="476"/>
      <c r="D237" s="479"/>
      <c r="E237" s="122" t="s">
        <v>220</v>
      </c>
      <c r="F237" s="283" t="s">
        <v>5</v>
      </c>
      <c r="G237" s="278"/>
      <c r="H237" s="72" t="s">
        <v>351</v>
      </c>
      <c r="I237" s="280" t="s">
        <v>327</v>
      </c>
      <c r="J237" s="280" t="s">
        <v>187</v>
      </c>
      <c r="K237" s="280" t="s">
        <v>432</v>
      </c>
      <c r="L237" s="158"/>
      <c r="M237" s="280"/>
    </row>
    <row r="238" spans="1:128" ht="94.5" customHeight="1">
      <c r="A238" s="65">
        <v>232</v>
      </c>
      <c r="B238" s="279" t="s">
        <v>897</v>
      </c>
      <c r="C238" s="212" t="s">
        <v>221</v>
      </c>
      <c r="D238" s="286" t="s">
        <v>6</v>
      </c>
      <c r="E238" s="234" t="s">
        <v>547</v>
      </c>
      <c r="F238" s="289" t="s">
        <v>6</v>
      </c>
      <c r="G238" s="275" t="s">
        <v>187</v>
      </c>
      <c r="H238" s="72" t="s">
        <v>351</v>
      </c>
      <c r="I238" s="280" t="s">
        <v>327</v>
      </c>
      <c r="J238" s="280" t="s">
        <v>187</v>
      </c>
      <c r="K238" s="280" t="s">
        <v>432</v>
      </c>
      <c r="L238" s="158"/>
      <c r="M238" s="18"/>
    </row>
    <row r="239" spans="1:128" ht="120" customHeight="1">
      <c r="A239" s="292">
        <v>233</v>
      </c>
      <c r="B239" s="469" t="s">
        <v>177</v>
      </c>
      <c r="C239" s="469"/>
      <c r="D239" s="469"/>
      <c r="E239" s="469"/>
      <c r="F239" s="259" t="s">
        <v>363</v>
      </c>
      <c r="G239" s="95"/>
      <c r="H239" s="274" t="s">
        <v>363</v>
      </c>
      <c r="I239" s="274" t="s">
        <v>363</v>
      </c>
      <c r="J239" s="274" t="s">
        <v>363</v>
      </c>
      <c r="K239" s="274" t="s">
        <v>363</v>
      </c>
      <c r="L239" s="274"/>
      <c r="M239" s="274" t="s">
        <v>363</v>
      </c>
    </row>
    <row r="240" spans="1:128" ht="108" customHeight="1">
      <c r="A240" s="65">
        <v>234</v>
      </c>
      <c r="B240" s="469" t="s">
        <v>279</v>
      </c>
      <c r="C240" s="469"/>
      <c r="D240" s="469"/>
      <c r="E240" s="469"/>
      <c r="F240" s="259" t="s">
        <v>363</v>
      </c>
      <c r="G240" s="95"/>
      <c r="H240" s="274" t="s">
        <v>363</v>
      </c>
      <c r="I240" s="274" t="s">
        <v>363</v>
      </c>
      <c r="J240" s="274" t="s">
        <v>363</v>
      </c>
      <c r="K240" s="274" t="s">
        <v>363</v>
      </c>
      <c r="L240" s="274"/>
      <c r="M240" s="274" t="s">
        <v>363</v>
      </c>
    </row>
    <row r="241" spans="1:128" s="64" customFormat="1" ht="38.25" customHeight="1">
      <c r="A241" s="292">
        <v>235</v>
      </c>
      <c r="B241" s="93" t="s">
        <v>913</v>
      </c>
      <c r="C241" s="92" t="s">
        <v>974</v>
      </c>
      <c r="D241" s="275" t="s">
        <v>5</v>
      </c>
      <c r="E241" s="126" t="s">
        <v>657</v>
      </c>
      <c r="F241" s="291" t="s">
        <v>5</v>
      </c>
      <c r="G241" s="96"/>
      <c r="H241" s="71" t="s">
        <v>350</v>
      </c>
      <c r="I241" s="280" t="s">
        <v>327</v>
      </c>
      <c r="J241" s="280" t="s">
        <v>187</v>
      </c>
      <c r="K241" s="280" t="s">
        <v>411</v>
      </c>
      <c r="L241" s="158"/>
      <c r="M241" s="280"/>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row>
    <row r="242" spans="1:128" s="64" customFormat="1" ht="30" customHeight="1">
      <c r="A242" s="65">
        <v>236</v>
      </c>
      <c r="B242" s="93" t="s">
        <v>838</v>
      </c>
      <c r="C242" s="92" t="s">
        <v>975</v>
      </c>
      <c r="D242" s="275" t="s">
        <v>5</v>
      </c>
      <c r="E242" s="126" t="s">
        <v>658</v>
      </c>
      <c r="F242" s="291" t="s">
        <v>5</v>
      </c>
      <c r="G242" s="96"/>
      <c r="H242" s="71" t="s">
        <v>350</v>
      </c>
      <c r="I242" s="280" t="s">
        <v>327</v>
      </c>
      <c r="J242" s="280" t="s">
        <v>187</v>
      </c>
      <c r="K242" s="280" t="s">
        <v>427</v>
      </c>
      <c r="L242" s="158"/>
      <c r="M242" s="280"/>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row>
    <row r="243" spans="1:128" ht="120" customHeight="1">
      <c r="A243" s="292">
        <v>237</v>
      </c>
      <c r="B243" s="93" t="s">
        <v>839</v>
      </c>
      <c r="C243" s="116" t="s">
        <v>225</v>
      </c>
      <c r="D243" s="275" t="s">
        <v>9</v>
      </c>
      <c r="E243" s="125" t="s">
        <v>548</v>
      </c>
      <c r="F243" s="283" t="s">
        <v>5</v>
      </c>
      <c r="G243" s="278"/>
      <c r="H243" s="71" t="s">
        <v>350</v>
      </c>
      <c r="I243" s="280" t="s">
        <v>327</v>
      </c>
      <c r="J243" s="280" t="s">
        <v>187</v>
      </c>
      <c r="K243" s="280" t="s">
        <v>420</v>
      </c>
      <c r="L243" s="158"/>
      <c r="M243" s="280"/>
    </row>
    <row r="244" spans="1:128" ht="54.75" customHeight="1">
      <c r="A244" s="65">
        <v>238</v>
      </c>
      <c r="B244" s="93" t="s">
        <v>840</v>
      </c>
      <c r="C244" s="116" t="s">
        <v>226</v>
      </c>
      <c r="D244" s="275" t="s">
        <v>5</v>
      </c>
      <c r="E244" s="122" t="s">
        <v>227</v>
      </c>
      <c r="F244" s="283" t="s">
        <v>5</v>
      </c>
      <c r="G244" s="278"/>
      <c r="H244" s="71" t="s">
        <v>350</v>
      </c>
      <c r="I244" s="280" t="s">
        <v>327</v>
      </c>
      <c r="J244" s="280" t="s">
        <v>187</v>
      </c>
      <c r="K244" s="280" t="s">
        <v>432</v>
      </c>
      <c r="L244" s="158"/>
      <c r="M244" s="280"/>
    </row>
    <row r="245" spans="1:128" ht="122.25" customHeight="1">
      <c r="A245" s="292">
        <v>239</v>
      </c>
      <c r="B245" s="93" t="s">
        <v>841</v>
      </c>
      <c r="C245" s="92" t="s">
        <v>1239</v>
      </c>
      <c r="D245" s="275" t="s">
        <v>5</v>
      </c>
      <c r="E245" s="125" t="s">
        <v>1298</v>
      </c>
      <c r="F245" s="283" t="s">
        <v>5</v>
      </c>
      <c r="G245" s="278"/>
      <c r="H245" s="71" t="s">
        <v>350</v>
      </c>
      <c r="I245" s="280" t="s">
        <v>327</v>
      </c>
      <c r="J245" s="280" t="s">
        <v>187</v>
      </c>
      <c r="K245" s="280" t="s">
        <v>411</v>
      </c>
      <c r="L245" s="158"/>
      <c r="M245" s="280"/>
    </row>
    <row r="246" spans="1:128" ht="71.25" customHeight="1">
      <c r="A246" s="65">
        <v>240</v>
      </c>
      <c r="B246" s="93" t="s">
        <v>842</v>
      </c>
      <c r="C246" s="92" t="s">
        <v>976</v>
      </c>
      <c r="D246" s="275" t="s">
        <v>5</v>
      </c>
      <c r="E246" s="125" t="s">
        <v>1299</v>
      </c>
      <c r="F246" s="283" t="s">
        <v>4</v>
      </c>
      <c r="G246" s="278"/>
      <c r="H246" s="71" t="s">
        <v>350</v>
      </c>
      <c r="I246" s="280" t="s">
        <v>327</v>
      </c>
      <c r="J246" s="280" t="s">
        <v>187</v>
      </c>
      <c r="K246" s="280" t="s">
        <v>414</v>
      </c>
      <c r="L246" s="158"/>
      <c r="M246" s="280"/>
    </row>
    <row r="247" spans="1:128" ht="75" customHeight="1">
      <c r="A247" s="292">
        <v>241</v>
      </c>
      <c r="B247" s="93" t="s">
        <v>843</v>
      </c>
      <c r="C247" s="92" t="s">
        <v>977</v>
      </c>
      <c r="D247" s="275" t="s">
        <v>5</v>
      </c>
      <c r="E247" s="125" t="s">
        <v>1300</v>
      </c>
      <c r="F247" s="283" t="s">
        <v>4</v>
      </c>
      <c r="G247" s="278"/>
      <c r="H247" s="71" t="s">
        <v>350</v>
      </c>
      <c r="I247" s="280" t="s">
        <v>327</v>
      </c>
      <c r="J247" s="280" t="s">
        <v>187</v>
      </c>
      <c r="K247" s="280" t="s">
        <v>415</v>
      </c>
      <c r="L247" s="158"/>
      <c r="M247" s="280"/>
    </row>
    <row r="248" spans="1:128" ht="112.5" customHeight="1">
      <c r="A248" s="65">
        <v>242</v>
      </c>
      <c r="B248" s="93" t="s">
        <v>844</v>
      </c>
      <c r="C248" s="92" t="s">
        <v>1078</v>
      </c>
      <c r="D248" s="275" t="s">
        <v>5</v>
      </c>
      <c r="E248" s="125" t="s">
        <v>1301</v>
      </c>
      <c r="F248" s="283" t="s">
        <v>4</v>
      </c>
      <c r="G248" s="278"/>
      <c r="H248" s="71" t="s">
        <v>350</v>
      </c>
      <c r="I248" s="280" t="s">
        <v>327</v>
      </c>
      <c r="J248" s="280" t="s">
        <v>187</v>
      </c>
      <c r="K248" s="280" t="s">
        <v>420</v>
      </c>
      <c r="L248" s="158"/>
      <c r="M248" s="280"/>
    </row>
    <row r="249" spans="1:128" ht="98.25" customHeight="1">
      <c r="A249" s="292">
        <v>243</v>
      </c>
      <c r="B249" s="93" t="s">
        <v>845</v>
      </c>
      <c r="C249" s="272" t="s">
        <v>978</v>
      </c>
      <c r="D249" s="272" t="s">
        <v>5</v>
      </c>
      <c r="E249" s="125" t="s">
        <v>1296</v>
      </c>
      <c r="F249" s="283" t="s">
        <v>4</v>
      </c>
      <c r="G249" s="278"/>
      <c r="H249" s="71" t="s">
        <v>350</v>
      </c>
      <c r="I249" s="280" t="s">
        <v>327</v>
      </c>
      <c r="J249" s="280" t="s">
        <v>187</v>
      </c>
      <c r="K249" s="280" t="s">
        <v>427</v>
      </c>
      <c r="L249" s="158"/>
      <c r="M249" s="280"/>
    </row>
    <row r="250" spans="1:128" ht="102" customHeight="1">
      <c r="A250" s="65">
        <v>244</v>
      </c>
      <c r="B250" s="93" t="s">
        <v>846</v>
      </c>
      <c r="C250" s="92" t="s">
        <v>979</v>
      </c>
      <c r="D250" s="275" t="s">
        <v>5</v>
      </c>
      <c r="E250" s="125" t="s">
        <v>1297</v>
      </c>
      <c r="F250" s="283" t="s">
        <v>4</v>
      </c>
      <c r="G250" s="278"/>
      <c r="H250" s="71" t="s">
        <v>350</v>
      </c>
      <c r="I250" s="280" t="s">
        <v>327</v>
      </c>
      <c r="J250" s="280" t="s">
        <v>187</v>
      </c>
      <c r="K250" s="280" t="s">
        <v>428</v>
      </c>
      <c r="L250" s="158"/>
      <c r="M250" s="280"/>
    </row>
    <row r="251" spans="1:128" ht="74.25" customHeight="1">
      <c r="A251" s="292">
        <v>245</v>
      </c>
      <c r="B251" s="93" t="s">
        <v>847</v>
      </c>
      <c r="C251" s="92" t="s">
        <v>980</v>
      </c>
      <c r="D251" s="275" t="s">
        <v>5</v>
      </c>
      <c r="E251" s="125" t="s">
        <v>1302</v>
      </c>
      <c r="F251" s="283" t="s">
        <v>4</v>
      </c>
      <c r="G251" s="278"/>
      <c r="H251" s="71" t="s">
        <v>350</v>
      </c>
      <c r="I251" s="280" t="s">
        <v>327</v>
      </c>
      <c r="J251" s="280" t="s">
        <v>187</v>
      </c>
      <c r="K251" s="280" t="s">
        <v>429</v>
      </c>
      <c r="L251" s="158"/>
      <c r="M251" s="280"/>
    </row>
    <row r="252" spans="1:128" ht="144" customHeight="1">
      <c r="A252" s="65">
        <v>246</v>
      </c>
      <c r="B252" s="93" t="s">
        <v>848</v>
      </c>
      <c r="C252" s="92" t="s">
        <v>981</v>
      </c>
      <c r="D252" s="275" t="s">
        <v>5</v>
      </c>
      <c r="E252" s="125" t="s">
        <v>1303</v>
      </c>
      <c r="F252" s="283" t="s">
        <v>4</v>
      </c>
      <c r="G252" s="278"/>
      <c r="H252" s="71" t="s">
        <v>350</v>
      </c>
      <c r="I252" s="280" t="s">
        <v>327</v>
      </c>
      <c r="J252" s="280" t="s">
        <v>187</v>
      </c>
      <c r="K252" s="280" t="s">
        <v>430</v>
      </c>
      <c r="L252" s="158"/>
      <c r="M252" s="280"/>
    </row>
    <row r="253" spans="1:128" ht="66" customHeight="1">
      <c r="A253" s="292">
        <v>247</v>
      </c>
      <c r="B253" s="93" t="s">
        <v>849</v>
      </c>
      <c r="C253" s="92" t="s">
        <v>982</v>
      </c>
      <c r="D253" s="275" t="s">
        <v>5</v>
      </c>
      <c r="E253" s="125" t="s">
        <v>1304</v>
      </c>
      <c r="F253" s="283" t="s">
        <v>4</v>
      </c>
      <c r="G253" s="278"/>
      <c r="H253" s="71" t="s">
        <v>350</v>
      </c>
      <c r="I253" s="280" t="s">
        <v>327</v>
      </c>
      <c r="J253" s="280" t="s">
        <v>187</v>
      </c>
      <c r="K253" s="280" t="s">
        <v>431</v>
      </c>
      <c r="L253" s="158"/>
      <c r="M253" s="280"/>
    </row>
    <row r="254" spans="1:128" ht="133.5" customHeight="1">
      <c r="A254" s="65">
        <v>248</v>
      </c>
      <c r="B254" s="93" t="s">
        <v>850</v>
      </c>
      <c r="C254" s="92" t="s">
        <v>983</v>
      </c>
      <c r="D254" s="275" t="s">
        <v>5</v>
      </c>
      <c r="E254" s="125" t="s">
        <v>1305</v>
      </c>
      <c r="F254" s="283" t="s">
        <v>4</v>
      </c>
      <c r="G254" s="278"/>
      <c r="H254" s="71" t="s">
        <v>350</v>
      </c>
      <c r="I254" s="280" t="s">
        <v>327</v>
      </c>
      <c r="J254" s="280" t="s">
        <v>187</v>
      </c>
      <c r="K254" s="280" t="s">
        <v>432</v>
      </c>
      <c r="L254" s="158"/>
      <c r="M254" s="280"/>
    </row>
    <row r="255" spans="1:128" ht="111" customHeight="1">
      <c r="A255" s="292">
        <v>249</v>
      </c>
      <c r="B255" s="93" t="s">
        <v>851</v>
      </c>
      <c r="C255" s="116" t="s">
        <v>336</v>
      </c>
      <c r="D255" s="275" t="s">
        <v>5</v>
      </c>
      <c r="E255" s="122" t="s">
        <v>314</v>
      </c>
      <c r="F255" s="283" t="s">
        <v>5</v>
      </c>
      <c r="G255" s="278"/>
      <c r="H255" s="71" t="s">
        <v>350</v>
      </c>
      <c r="I255" s="280" t="s">
        <v>327</v>
      </c>
      <c r="J255" s="280" t="s">
        <v>187</v>
      </c>
      <c r="K255" s="280" t="s">
        <v>411</v>
      </c>
      <c r="L255" s="158"/>
      <c r="M255" s="280"/>
    </row>
    <row r="256" spans="1:128" ht="91.5" customHeight="1">
      <c r="A256" s="65">
        <v>250</v>
      </c>
      <c r="B256" s="93" t="s">
        <v>852</v>
      </c>
      <c r="C256" s="226" t="s">
        <v>1257</v>
      </c>
      <c r="D256" s="285" t="s">
        <v>6</v>
      </c>
      <c r="E256" s="225" t="s">
        <v>1258</v>
      </c>
      <c r="F256" s="285" t="s">
        <v>6</v>
      </c>
      <c r="G256" s="275" t="s">
        <v>187</v>
      </c>
      <c r="H256" s="71" t="s">
        <v>350</v>
      </c>
      <c r="I256" s="280" t="s">
        <v>327</v>
      </c>
      <c r="J256" s="280" t="s">
        <v>187</v>
      </c>
      <c r="K256" s="280" t="s">
        <v>414</v>
      </c>
      <c r="L256" s="158"/>
      <c r="M256" s="280"/>
    </row>
    <row r="257" spans="1:128" ht="193.5" customHeight="1">
      <c r="A257" s="292">
        <v>251</v>
      </c>
      <c r="B257" s="93" t="s">
        <v>853</v>
      </c>
      <c r="C257" s="116" t="s">
        <v>228</v>
      </c>
      <c r="D257" s="275" t="s">
        <v>3</v>
      </c>
      <c r="E257" s="122" t="s">
        <v>549</v>
      </c>
      <c r="F257" s="283" t="s">
        <v>3</v>
      </c>
      <c r="G257" s="278"/>
      <c r="H257" s="71" t="s">
        <v>350</v>
      </c>
      <c r="I257" s="280" t="s">
        <v>327</v>
      </c>
      <c r="J257" s="280" t="s">
        <v>187</v>
      </c>
      <c r="K257" s="280" t="s">
        <v>415</v>
      </c>
      <c r="L257" s="158"/>
      <c r="M257" s="280"/>
    </row>
    <row r="258" spans="1:128" ht="43.5" customHeight="1">
      <c r="A258" s="65">
        <v>252</v>
      </c>
      <c r="B258" s="469" t="s">
        <v>280</v>
      </c>
      <c r="C258" s="469"/>
      <c r="D258" s="469"/>
      <c r="E258" s="469"/>
      <c r="F258" s="259" t="s">
        <v>363</v>
      </c>
      <c r="G258" s="95"/>
      <c r="H258" s="274" t="s">
        <v>363</v>
      </c>
      <c r="I258" s="274" t="s">
        <v>363</v>
      </c>
      <c r="J258" s="274" t="s">
        <v>363</v>
      </c>
      <c r="K258" s="274" t="s">
        <v>363</v>
      </c>
      <c r="L258" s="274"/>
      <c r="M258" s="274" t="s">
        <v>363</v>
      </c>
    </row>
    <row r="259" spans="1:128" s="64" customFormat="1" ht="38.25" customHeight="1">
      <c r="A259" s="292">
        <v>253</v>
      </c>
      <c r="B259" s="279" t="s">
        <v>854</v>
      </c>
      <c r="C259" s="116" t="s">
        <v>550</v>
      </c>
      <c r="D259" s="275" t="s">
        <v>3</v>
      </c>
      <c r="E259" s="122" t="s">
        <v>555</v>
      </c>
      <c r="F259" s="283" t="s">
        <v>5</v>
      </c>
      <c r="G259" s="278"/>
      <c r="H259" s="71" t="s">
        <v>350</v>
      </c>
      <c r="I259" s="280" t="s">
        <v>327</v>
      </c>
      <c r="J259" s="280" t="s">
        <v>187</v>
      </c>
      <c r="K259" s="280" t="s">
        <v>414</v>
      </c>
      <c r="L259" s="158"/>
      <c r="M259" s="280"/>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row>
    <row r="260" spans="1:128" ht="210.75" customHeight="1">
      <c r="A260" s="65">
        <v>254</v>
      </c>
      <c r="B260" s="279" t="s">
        <v>855</v>
      </c>
      <c r="C260" s="116" t="s">
        <v>551</v>
      </c>
      <c r="D260" s="275" t="s">
        <v>3</v>
      </c>
      <c r="E260" s="122" t="s">
        <v>229</v>
      </c>
      <c r="F260" s="283" t="s">
        <v>3</v>
      </c>
      <c r="G260" s="278"/>
      <c r="H260" s="71" t="s">
        <v>350</v>
      </c>
      <c r="I260" s="280" t="s">
        <v>327</v>
      </c>
      <c r="J260" s="280" t="s">
        <v>187</v>
      </c>
      <c r="K260" s="280" t="s">
        <v>428</v>
      </c>
      <c r="L260" s="158"/>
      <c r="M260" s="280"/>
    </row>
    <row r="261" spans="1:128" ht="75" customHeight="1">
      <c r="A261" s="292">
        <v>255</v>
      </c>
      <c r="B261" s="279" t="s">
        <v>856</v>
      </c>
      <c r="C261" s="116" t="s">
        <v>552</v>
      </c>
      <c r="D261" s="275" t="s">
        <v>3</v>
      </c>
      <c r="E261" s="122" t="s">
        <v>230</v>
      </c>
      <c r="F261" s="283" t="s">
        <v>5</v>
      </c>
      <c r="G261" s="278"/>
      <c r="H261" s="71" t="s">
        <v>350</v>
      </c>
      <c r="I261" s="280" t="s">
        <v>327</v>
      </c>
      <c r="J261" s="280" t="s">
        <v>187</v>
      </c>
      <c r="K261" s="280" t="s">
        <v>414</v>
      </c>
      <c r="L261" s="158"/>
      <c r="M261" s="280"/>
    </row>
    <row r="262" spans="1:128" ht="94.5" customHeight="1">
      <c r="A262" s="65">
        <v>256</v>
      </c>
      <c r="B262" s="279" t="s">
        <v>857</v>
      </c>
      <c r="C262" s="116" t="s">
        <v>231</v>
      </c>
      <c r="D262" s="275" t="s">
        <v>3</v>
      </c>
      <c r="E262" s="122" t="s">
        <v>232</v>
      </c>
      <c r="F262" s="283" t="s">
        <v>5</v>
      </c>
      <c r="G262" s="278"/>
      <c r="H262" s="71" t="s">
        <v>350</v>
      </c>
      <c r="I262" s="280" t="s">
        <v>327</v>
      </c>
      <c r="J262" s="280" t="s">
        <v>187</v>
      </c>
      <c r="K262" s="280" t="s">
        <v>432</v>
      </c>
      <c r="L262" s="158"/>
      <c r="M262" s="280"/>
    </row>
    <row r="263" spans="1:128" ht="76.5" customHeight="1">
      <c r="A263" s="292">
        <v>257</v>
      </c>
      <c r="B263" s="279" t="s">
        <v>858</v>
      </c>
      <c r="C263" s="92" t="s">
        <v>986</v>
      </c>
      <c r="D263" s="275" t="s">
        <v>3</v>
      </c>
      <c r="E263" s="276" t="s">
        <v>1295</v>
      </c>
      <c r="F263" s="283" t="s">
        <v>4</v>
      </c>
      <c r="G263" s="278"/>
      <c r="H263" s="71" t="s">
        <v>350</v>
      </c>
      <c r="I263" s="280" t="s">
        <v>327</v>
      </c>
      <c r="J263" s="280" t="s">
        <v>187</v>
      </c>
      <c r="K263" s="280" t="s">
        <v>411</v>
      </c>
      <c r="L263" s="158"/>
      <c r="M263" s="280"/>
    </row>
    <row r="264" spans="1:128" ht="172.5" customHeight="1">
      <c r="A264" s="65">
        <v>258</v>
      </c>
      <c r="B264" s="279" t="s">
        <v>859</v>
      </c>
      <c r="C264" s="92" t="s">
        <v>984</v>
      </c>
      <c r="D264" s="275" t="s">
        <v>3</v>
      </c>
      <c r="E264" s="122" t="s">
        <v>1277</v>
      </c>
      <c r="F264" s="283" t="s">
        <v>4</v>
      </c>
      <c r="G264" s="278"/>
      <c r="H264" s="71" t="s">
        <v>350</v>
      </c>
      <c r="I264" s="280" t="s">
        <v>327</v>
      </c>
      <c r="J264" s="280" t="s">
        <v>187</v>
      </c>
      <c r="K264" s="280" t="s">
        <v>414</v>
      </c>
      <c r="L264" s="158"/>
      <c r="M264" s="280"/>
    </row>
    <row r="265" spans="1:128" ht="56.25" customHeight="1">
      <c r="A265" s="292">
        <v>259</v>
      </c>
      <c r="B265" s="279" t="s">
        <v>860</v>
      </c>
      <c r="C265" s="92" t="s">
        <v>985</v>
      </c>
      <c r="D265" s="275" t="s">
        <v>3</v>
      </c>
      <c r="E265" s="122" t="s">
        <v>751</v>
      </c>
      <c r="F265" s="283" t="s">
        <v>4</v>
      </c>
      <c r="G265" s="278"/>
      <c r="H265" s="71" t="s">
        <v>350</v>
      </c>
      <c r="I265" s="280" t="s">
        <v>327</v>
      </c>
      <c r="J265" s="280" t="s">
        <v>187</v>
      </c>
      <c r="K265" s="280" t="s">
        <v>415</v>
      </c>
      <c r="L265" s="158"/>
      <c r="M265" s="280"/>
    </row>
    <row r="266" spans="1:128" ht="111.75" customHeight="1">
      <c r="A266" s="65">
        <v>260</v>
      </c>
      <c r="B266" s="279" t="s">
        <v>861</v>
      </c>
      <c r="C266" s="92" t="s">
        <v>1079</v>
      </c>
      <c r="D266" s="275" t="s">
        <v>3</v>
      </c>
      <c r="E266" s="122" t="s">
        <v>1278</v>
      </c>
      <c r="F266" s="283" t="s">
        <v>4</v>
      </c>
      <c r="G266" s="278"/>
      <c r="H266" s="71" t="s">
        <v>350</v>
      </c>
      <c r="I266" s="280" t="s">
        <v>327</v>
      </c>
      <c r="J266" s="280" t="s">
        <v>187</v>
      </c>
      <c r="K266" s="280" t="s">
        <v>420</v>
      </c>
      <c r="L266" s="158"/>
      <c r="M266" s="280"/>
    </row>
    <row r="267" spans="1:128" ht="135" customHeight="1">
      <c r="A267" s="292">
        <v>261</v>
      </c>
      <c r="B267" s="279" t="s">
        <v>862</v>
      </c>
      <c r="C267" s="272" t="s">
        <v>987</v>
      </c>
      <c r="D267" s="275" t="s">
        <v>3</v>
      </c>
      <c r="E267" s="272" t="s">
        <v>1279</v>
      </c>
      <c r="F267" s="284" t="s">
        <v>4</v>
      </c>
      <c r="G267" s="288"/>
      <c r="H267" s="71" t="s">
        <v>350</v>
      </c>
      <c r="I267" s="280" t="s">
        <v>327</v>
      </c>
      <c r="J267" s="280" t="s">
        <v>187</v>
      </c>
      <c r="K267" s="280" t="s">
        <v>427</v>
      </c>
      <c r="L267" s="158"/>
      <c r="M267" s="280"/>
    </row>
    <row r="268" spans="1:128" s="20" customFormat="1" ht="131.25" customHeight="1">
      <c r="A268" s="65">
        <v>262</v>
      </c>
      <c r="B268" s="279" t="s">
        <v>863</v>
      </c>
      <c r="C268" s="92" t="s">
        <v>988</v>
      </c>
      <c r="D268" s="275" t="s">
        <v>3</v>
      </c>
      <c r="E268" s="122" t="s">
        <v>1280</v>
      </c>
      <c r="F268" s="283" t="s">
        <v>4</v>
      </c>
      <c r="G268" s="278"/>
      <c r="H268" s="71" t="s">
        <v>350</v>
      </c>
      <c r="I268" s="280" t="s">
        <v>327</v>
      </c>
      <c r="J268" s="280" t="s">
        <v>187</v>
      </c>
      <c r="K268" s="280" t="s">
        <v>428</v>
      </c>
      <c r="L268" s="158"/>
      <c r="M268" s="280"/>
    </row>
    <row r="269" spans="1:128" ht="122.25" customHeight="1">
      <c r="A269" s="292">
        <v>263</v>
      </c>
      <c r="B269" s="279" t="s">
        <v>864</v>
      </c>
      <c r="C269" s="92" t="s">
        <v>989</v>
      </c>
      <c r="D269" s="275" t="s">
        <v>3</v>
      </c>
      <c r="E269" s="122" t="s">
        <v>1281</v>
      </c>
      <c r="F269" s="283" t="s">
        <v>4</v>
      </c>
      <c r="G269" s="278"/>
      <c r="H269" s="71" t="s">
        <v>350</v>
      </c>
      <c r="I269" s="280" t="s">
        <v>327</v>
      </c>
      <c r="J269" s="280" t="s">
        <v>187</v>
      </c>
      <c r="K269" s="280" t="s">
        <v>429</v>
      </c>
      <c r="L269" s="158"/>
      <c r="M269" s="280"/>
    </row>
    <row r="270" spans="1:128" ht="136.5" customHeight="1">
      <c r="A270" s="65">
        <v>264</v>
      </c>
      <c r="B270" s="279" t="s">
        <v>865</v>
      </c>
      <c r="C270" s="92" t="s">
        <v>990</v>
      </c>
      <c r="D270" s="275" t="s">
        <v>3</v>
      </c>
      <c r="E270" s="122" t="s">
        <v>1282</v>
      </c>
      <c r="F270" s="283" t="s">
        <v>4</v>
      </c>
      <c r="G270" s="278"/>
      <c r="H270" s="71" t="s">
        <v>350</v>
      </c>
      <c r="I270" s="280" t="s">
        <v>327</v>
      </c>
      <c r="J270" s="280" t="s">
        <v>187</v>
      </c>
      <c r="K270" s="280" t="s">
        <v>430</v>
      </c>
      <c r="L270" s="158"/>
      <c r="M270" s="280"/>
    </row>
    <row r="271" spans="1:128" ht="159.75" customHeight="1">
      <c r="A271" s="292">
        <v>265</v>
      </c>
      <c r="B271" s="279" t="s">
        <v>866</v>
      </c>
      <c r="C271" s="92" t="s">
        <v>991</v>
      </c>
      <c r="D271" s="275" t="s">
        <v>3</v>
      </c>
      <c r="E271" s="122" t="s">
        <v>1283</v>
      </c>
      <c r="F271" s="283" t="s">
        <v>4</v>
      </c>
      <c r="G271" s="278"/>
      <c r="H271" s="71" t="s">
        <v>350</v>
      </c>
      <c r="I271" s="280" t="s">
        <v>327</v>
      </c>
      <c r="J271" s="280" t="s">
        <v>187</v>
      </c>
      <c r="K271" s="280" t="s">
        <v>431</v>
      </c>
      <c r="L271" s="158"/>
      <c r="M271" s="280"/>
    </row>
    <row r="272" spans="1:128" ht="111.75" customHeight="1">
      <c r="A272" s="65">
        <v>266</v>
      </c>
      <c r="B272" s="279" t="s">
        <v>867</v>
      </c>
      <c r="C272" s="92" t="s">
        <v>992</v>
      </c>
      <c r="D272" s="275" t="s">
        <v>3</v>
      </c>
      <c r="E272" s="122" t="s">
        <v>1284</v>
      </c>
      <c r="F272" s="283" t="s">
        <v>4</v>
      </c>
      <c r="G272" s="278"/>
      <c r="H272" s="71" t="s">
        <v>350</v>
      </c>
      <c r="I272" s="280" t="s">
        <v>327</v>
      </c>
      <c r="J272" s="280" t="s">
        <v>187</v>
      </c>
      <c r="K272" s="280" t="s">
        <v>432</v>
      </c>
      <c r="L272" s="158"/>
      <c r="M272" s="280"/>
    </row>
    <row r="273" spans="1:128" ht="102" customHeight="1">
      <c r="A273" s="292">
        <v>267</v>
      </c>
      <c r="B273" s="279" t="s">
        <v>868</v>
      </c>
      <c r="C273" s="92" t="s">
        <v>1316</v>
      </c>
      <c r="D273" s="272" t="s">
        <v>3</v>
      </c>
      <c r="E273" s="276" t="s">
        <v>680</v>
      </c>
      <c r="F273" s="283" t="s">
        <v>4</v>
      </c>
      <c r="G273" s="278"/>
      <c r="H273" s="71" t="s">
        <v>350</v>
      </c>
      <c r="I273" s="280" t="s">
        <v>327</v>
      </c>
      <c r="J273" s="280" t="s">
        <v>187</v>
      </c>
      <c r="K273" s="280" t="s">
        <v>411</v>
      </c>
      <c r="L273" s="158"/>
      <c r="M273" s="280"/>
    </row>
    <row r="274" spans="1:128" ht="99" customHeight="1">
      <c r="A274" s="65">
        <v>268</v>
      </c>
      <c r="B274" s="279" t="s">
        <v>898</v>
      </c>
      <c r="C274" s="92" t="s">
        <v>1315</v>
      </c>
      <c r="D274" s="272" t="s">
        <v>3</v>
      </c>
      <c r="E274" s="122" t="s">
        <v>564</v>
      </c>
      <c r="F274" s="283" t="s">
        <v>4</v>
      </c>
      <c r="G274" s="278"/>
      <c r="H274" s="71" t="s">
        <v>350</v>
      </c>
      <c r="I274" s="280" t="s">
        <v>327</v>
      </c>
      <c r="J274" s="280" t="s">
        <v>187</v>
      </c>
      <c r="K274" s="280" t="s">
        <v>415</v>
      </c>
      <c r="L274" s="158"/>
      <c r="M274" s="280"/>
    </row>
    <row r="275" spans="1:128" ht="108" customHeight="1">
      <c r="A275" s="292">
        <v>269</v>
      </c>
      <c r="B275" s="273" t="s">
        <v>869</v>
      </c>
      <c r="C275" s="272" t="s">
        <v>1314</v>
      </c>
      <c r="D275" s="272" t="s">
        <v>3</v>
      </c>
      <c r="E275" s="272" t="s">
        <v>565</v>
      </c>
      <c r="F275" s="284" t="s">
        <v>4</v>
      </c>
      <c r="G275" s="288"/>
      <c r="H275" s="71" t="s">
        <v>350</v>
      </c>
      <c r="I275" s="280" t="s">
        <v>327</v>
      </c>
      <c r="J275" s="280" t="s">
        <v>187</v>
      </c>
      <c r="K275" s="280" t="s">
        <v>420</v>
      </c>
      <c r="L275" s="158"/>
      <c r="M275" s="280"/>
    </row>
    <row r="276" spans="1:128" s="62" customFormat="1" ht="129" customHeight="1">
      <c r="A276" s="65">
        <v>270</v>
      </c>
      <c r="B276" s="93" t="s">
        <v>1091</v>
      </c>
      <c r="C276" s="92" t="s">
        <v>1317</v>
      </c>
      <c r="D276" s="475" t="s">
        <v>3</v>
      </c>
      <c r="E276" s="122" t="s">
        <v>679</v>
      </c>
      <c r="F276" s="283" t="s">
        <v>4</v>
      </c>
      <c r="G276" s="278"/>
      <c r="H276" s="71" t="s">
        <v>350</v>
      </c>
      <c r="I276" s="280" t="s">
        <v>327</v>
      </c>
      <c r="J276" s="280" t="s">
        <v>187</v>
      </c>
      <c r="K276" s="280" t="s">
        <v>431</v>
      </c>
      <c r="L276" s="158"/>
      <c r="M276" s="280"/>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row>
    <row r="277" spans="1:128" ht="104.25" customHeight="1">
      <c r="A277" s="292">
        <v>271</v>
      </c>
      <c r="B277" s="147" t="s">
        <v>1092</v>
      </c>
      <c r="C277" s="92" t="s">
        <v>1318</v>
      </c>
      <c r="D277" s="476"/>
      <c r="E277" s="122" t="s">
        <v>567</v>
      </c>
      <c r="F277" s="283" t="s">
        <v>4</v>
      </c>
      <c r="G277" s="278"/>
      <c r="H277" s="71" t="s">
        <v>350</v>
      </c>
      <c r="I277" s="280" t="s">
        <v>327</v>
      </c>
      <c r="J277" s="280" t="s">
        <v>187</v>
      </c>
      <c r="K277" s="280" t="s">
        <v>432</v>
      </c>
      <c r="L277" s="158"/>
      <c r="M277" s="280"/>
    </row>
    <row r="278" spans="1:128" ht="98.25" customHeight="1">
      <c r="A278" s="65">
        <v>272</v>
      </c>
      <c r="B278" s="93" t="s">
        <v>1093</v>
      </c>
      <c r="C278" s="253" t="s">
        <v>1273</v>
      </c>
      <c r="D278" s="285" t="s">
        <v>6</v>
      </c>
      <c r="E278" s="225" t="s">
        <v>1274</v>
      </c>
      <c r="F278" s="285" t="s">
        <v>6</v>
      </c>
      <c r="G278" s="275" t="s">
        <v>187</v>
      </c>
      <c r="H278" s="71" t="s">
        <v>350</v>
      </c>
      <c r="I278" s="280" t="s">
        <v>327</v>
      </c>
      <c r="J278" s="280" t="s">
        <v>187</v>
      </c>
      <c r="K278" s="280" t="s">
        <v>429</v>
      </c>
      <c r="L278" s="158"/>
      <c r="M278" s="280"/>
    </row>
    <row r="279" spans="1:128" ht="137.25" customHeight="1">
      <c r="A279" s="292">
        <v>273</v>
      </c>
      <c r="B279" s="93" t="s">
        <v>1094</v>
      </c>
      <c r="C279" s="92" t="s">
        <v>993</v>
      </c>
      <c r="D279" s="275" t="s">
        <v>9</v>
      </c>
      <c r="E279" s="122" t="s">
        <v>559</v>
      </c>
      <c r="F279" s="283" t="s">
        <v>4</v>
      </c>
      <c r="G279" s="278"/>
      <c r="H279" s="71" t="s">
        <v>350</v>
      </c>
      <c r="I279" s="280" t="s">
        <v>327</v>
      </c>
      <c r="J279" s="280" t="s">
        <v>187</v>
      </c>
      <c r="K279" s="280" t="s">
        <v>414</v>
      </c>
      <c r="L279" s="158"/>
      <c r="M279" s="280"/>
    </row>
    <row r="280" spans="1:128" ht="102.75" customHeight="1">
      <c r="A280" s="65">
        <v>274</v>
      </c>
      <c r="B280" s="147" t="s">
        <v>1095</v>
      </c>
      <c r="C280" s="92" t="s">
        <v>994</v>
      </c>
      <c r="D280" s="275" t="s">
        <v>9</v>
      </c>
      <c r="E280" s="122" t="s">
        <v>560</v>
      </c>
      <c r="F280" s="283" t="s">
        <v>4</v>
      </c>
      <c r="G280" s="278"/>
      <c r="H280" s="71" t="s">
        <v>350</v>
      </c>
      <c r="I280" s="280" t="s">
        <v>327</v>
      </c>
      <c r="J280" s="280" t="s">
        <v>187</v>
      </c>
      <c r="K280" s="280" t="s">
        <v>415</v>
      </c>
      <c r="L280" s="158"/>
      <c r="M280" s="280"/>
    </row>
    <row r="281" spans="1:128" ht="81" customHeight="1">
      <c r="A281" s="292">
        <v>275</v>
      </c>
      <c r="B281" s="93" t="s">
        <v>1096</v>
      </c>
      <c r="C281" s="92" t="s">
        <v>1320</v>
      </c>
      <c r="D281" s="275" t="s">
        <v>9</v>
      </c>
      <c r="E281" s="122" t="s">
        <v>561</v>
      </c>
      <c r="F281" s="283" t="s">
        <v>4</v>
      </c>
      <c r="G281" s="278"/>
      <c r="H281" s="71" t="s">
        <v>350</v>
      </c>
      <c r="I281" s="280" t="s">
        <v>327</v>
      </c>
      <c r="J281" s="280" t="s">
        <v>187</v>
      </c>
      <c r="K281" s="280" t="s">
        <v>420</v>
      </c>
      <c r="L281" s="158"/>
      <c r="M281" s="280"/>
    </row>
    <row r="282" spans="1:128" ht="63.75" customHeight="1">
      <c r="A282" s="65">
        <v>276</v>
      </c>
      <c r="B282" s="93" t="s">
        <v>1097</v>
      </c>
      <c r="C282" s="92" t="s">
        <v>995</v>
      </c>
      <c r="D282" s="275" t="s">
        <v>9</v>
      </c>
      <c r="E282" s="122" t="s">
        <v>562</v>
      </c>
      <c r="F282" s="283" t="s">
        <v>4</v>
      </c>
      <c r="G282" s="278"/>
      <c r="H282" s="71" t="s">
        <v>350</v>
      </c>
      <c r="I282" s="280" t="s">
        <v>327</v>
      </c>
      <c r="J282" s="280" t="s">
        <v>187</v>
      </c>
      <c r="K282" s="280" t="s">
        <v>430</v>
      </c>
      <c r="L282" s="158"/>
      <c r="M282" s="280"/>
    </row>
    <row r="283" spans="1:128" ht="84.75" customHeight="1">
      <c r="A283" s="292">
        <v>277</v>
      </c>
      <c r="B283" s="93" t="s">
        <v>1098</v>
      </c>
      <c r="C283" s="92" t="s">
        <v>996</v>
      </c>
      <c r="D283" s="275" t="s">
        <v>3</v>
      </c>
      <c r="E283" s="122" t="s">
        <v>556</v>
      </c>
      <c r="F283" s="283" t="s">
        <v>5</v>
      </c>
      <c r="G283" s="278"/>
      <c r="H283" s="71" t="s">
        <v>350</v>
      </c>
      <c r="I283" s="280" t="s">
        <v>327</v>
      </c>
      <c r="J283" s="280" t="s">
        <v>187</v>
      </c>
      <c r="K283" s="280" t="s">
        <v>415</v>
      </c>
      <c r="L283" s="158"/>
      <c r="M283" s="280"/>
    </row>
    <row r="284" spans="1:128" ht="108.75" customHeight="1">
      <c r="A284" s="65">
        <v>278</v>
      </c>
      <c r="B284" s="147" t="s">
        <v>1099</v>
      </c>
      <c r="C284" s="92" t="s">
        <v>997</v>
      </c>
      <c r="D284" s="275" t="s">
        <v>3</v>
      </c>
      <c r="E284" s="122" t="s">
        <v>557</v>
      </c>
      <c r="F284" s="283" t="s">
        <v>5</v>
      </c>
      <c r="G284" s="278"/>
      <c r="H284" s="71" t="s">
        <v>350</v>
      </c>
      <c r="I284" s="280" t="s">
        <v>327</v>
      </c>
      <c r="J284" s="280" t="s">
        <v>187</v>
      </c>
      <c r="K284" s="280" t="s">
        <v>429</v>
      </c>
      <c r="L284" s="158"/>
      <c r="M284" s="280"/>
    </row>
    <row r="285" spans="1:128" s="3" customFormat="1" ht="95.25" customHeight="1">
      <c r="A285" s="292">
        <v>279</v>
      </c>
      <c r="B285" s="93" t="s">
        <v>1100</v>
      </c>
      <c r="C285" s="92" t="s">
        <v>998</v>
      </c>
      <c r="D285" s="275" t="s">
        <v>3</v>
      </c>
      <c r="E285" s="125" t="s">
        <v>558</v>
      </c>
      <c r="F285" s="283" t="s">
        <v>5</v>
      </c>
      <c r="G285" s="278"/>
      <c r="H285" s="71" t="s">
        <v>350</v>
      </c>
      <c r="I285" s="280" t="s">
        <v>327</v>
      </c>
      <c r="J285" s="280" t="s">
        <v>187</v>
      </c>
      <c r="K285" s="280" t="s">
        <v>430</v>
      </c>
      <c r="L285" s="158"/>
      <c r="M285" s="280"/>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row>
    <row r="286" spans="1:128" s="25" customFormat="1" ht="102" customHeight="1">
      <c r="A286" s="65">
        <v>280</v>
      </c>
      <c r="B286" s="93" t="s">
        <v>1101</v>
      </c>
      <c r="C286" s="92" t="s">
        <v>553</v>
      </c>
      <c r="D286" s="275" t="s">
        <v>3</v>
      </c>
      <c r="E286" s="122" t="s">
        <v>563</v>
      </c>
      <c r="F286" s="283" t="s">
        <v>5</v>
      </c>
      <c r="G286" s="278"/>
      <c r="H286" s="71" t="s">
        <v>350</v>
      </c>
      <c r="I286" s="280" t="s">
        <v>327</v>
      </c>
      <c r="J286" s="280" t="s">
        <v>187</v>
      </c>
      <c r="K286" s="280" t="s">
        <v>431</v>
      </c>
      <c r="L286" s="158"/>
      <c r="M286" s="280"/>
    </row>
    <row r="287" spans="1:128" s="25" customFormat="1" ht="102" customHeight="1">
      <c r="A287" s="292">
        <v>281</v>
      </c>
      <c r="B287" s="147" t="s">
        <v>1102</v>
      </c>
      <c r="C287" s="92" t="s">
        <v>1080</v>
      </c>
      <c r="D287" s="275" t="s">
        <v>3</v>
      </c>
      <c r="E287" s="92" t="s">
        <v>1306</v>
      </c>
      <c r="F287" s="283" t="s">
        <v>4</v>
      </c>
      <c r="G287" s="281"/>
      <c r="H287" s="71" t="s">
        <v>350</v>
      </c>
      <c r="I287" s="280" t="s">
        <v>327</v>
      </c>
      <c r="J287" s="280" t="s">
        <v>187</v>
      </c>
      <c r="K287" s="280" t="s">
        <v>420</v>
      </c>
      <c r="L287" s="158"/>
      <c r="M287" s="280"/>
    </row>
    <row r="288" spans="1:128" ht="112.5" customHeight="1">
      <c r="A288" s="65">
        <v>282</v>
      </c>
      <c r="B288" s="93" t="s">
        <v>1103</v>
      </c>
      <c r="C288" s="92" t="s">
        <v>999</v>
      </c>
      <c r="D288" s="275" t="s">
        <v>3</v>
      </c>
      <c r="E288" s="122" t="s">
        <v>566</v>
      </c>
      <c r="F288" s="283" t="s">
        <v>4</v>
      </c>
      <c r="G288" s="281"/>
      <c r="H288" s="71" t="s">
        <v>350</v>
      </c>
      <c r="I288" s="280" t="s">
        <v>327</v>
      </c>
      <c r="J288" s="280" t="s">
        <v>187</v>
      </c>
      <c r="K288" s="280" t="s">
        <v>429</v>
      </c>
      <c r="L288" s="158"/>
      <c r="M288" s="280"/>
    </row>
    <row r="289" spans="1:128" ht="60.75" customHeight="1">
      <c r="A289" s="292">
        <v>283</v>
      </c>
      <c r="B289" s="93" t="s">
        <v>1104</v>
      </c>
      <c r="C289" s="116" t="s">
        <v>554</v>
      </c>
      <c r="D289" s="275" t="s">
        <v>3</v>
      </c>
      <c r="E289" s="122" t="s">
        <v>337</v>
      </c>
      <c r="F289" s="283" t="s">
        <v>5</v>
      </c>
      <c r="G289" s="278"/>
      <c r="H289" s="71" t="s">
        <v>350</v>
      </c>
      <c r="I289" s="280" t="s">
        <v>327</v>
      </c>
      <c r="J289" s="280" t="s">
        <v>187</v>
      </c>
      <c r="K289" s="280" t="s">
        <v>414</v>
      </c>
      <c r="L289" s="158"/>
      <c r="M289" s="280"/>
    </row>
    <row r="290" spans="1:128" ht="66.75" customHeight="1">
      <c r="A290" s="65">
        <v>284</v>
      </c>
      <c r="B290" s="147" t="s">
        <v>1105</v>
      </c>
      <c r="C290" s="116" t="s">
        <v>338</v>
      </c>
      <c r="D290" s="275" t="s">
        <v>3</v>
      </c>
      <c r="E290" s="122" t="s">
        <v>233</v>
      </c>
      <c r="F290" s="283" t="s">
        <v>3</v>
      </c>
      <c r="G290" s="278"/>
      <c r="H290" s="71" t="s">
        <v>350</v>
      </c>
      <c r="I290" s="280" t="s">
        <v>327</v>
      </c>
      <c r="J290" s="280" t="s">
        <v>187</v>
      </c>
      <c r="K290" s="280" t="s">
        <v>432</v>
      </c>
      <c r="L290" s="158"/>
      <c r="M290" s="280"/>
    </row>
    <row r="291" spans="1:128" ht="55.5" customHeight="1">
      <c r="A291" s="292">
        <v>285</v>
      </c>
      <c r="B291" s="93" t="s">
        <v>1106</v>
      </c>
      <c r="C291" s="116" t="s">
        <v>235</v>
      </c>
      <c r="D291" s="275" t="s">
        <v>5</v>
      </c>
      <c r="E291" s="122" t="s">
        <v>236</v>
      </c>
      <c r="F291" s="283" t="s">
        <v>5</v>
      </c>
      <c r="G291" s="278"/>
      <c r="H291" s="71" t="s">
        <v>350</v>
      </c>
      <c r="I291" s="280" t="s">
        <v>327</v>
      </c>
      <c r="J291" s="280" t="s">
        <v>187</v>
      </c>
      <c r="K291" s="280" t="s">
        <v>431</v>
      </c>
      <c r="L291" s="158"/>
      <c r="M291" s="280"/>
    </row>
    <row r="292" spans="1:128" ht="141" customHeight="1">
      <c r="A292" s="65">
        <v>286</v>
      </c>
      <c r="B292" s="147" t="s">
        <v>1107</v>
      </c>
      <c r="C292" s="116" t="s">
        <v>234</v>
      </c>
      <c r="D292" s="275" t="s">
        <v>9</v>
      </c>
      <c r="E292" s="122" t="s">
        <v>8</v>
      </c>
      <c r="F292" s="283" t="s">
        <v>9</v>
      </c>
      <c r="G292" s="278"/>
      <c r="H292" s="71" t="s">
        <v>350</v>
      </c>
      <c r="I292" s="280" t="s">
        <v>327</v>
      </c>
      <c r="J292" s="280" t="s">
        <v>187</v>
      </c>
      <c r="K292" s="280" t="s">
        <v>411</v>
      </c>
      <c r="L292" s="158"/>
      <c r="M292" s="280"/>
    </row>
    <row r="293" spans="1:128" ht="53.25" customHeight="1">
      <c r="A293" s="292">
        <v>287</v>
      </c>
      <c r="B293" s="469" t="s">
        <v>281</v>
      </c>
      <c r="C293" s="469"/>
      <c r="D293" s="469"/>
      <c r="E293" s="469"/>
      <c r="F293" s="259" t="s">
        <v>363</v>
      </c>
      <c r="G293" s="95"/>
      <c r="H293" s="274" t="s">
        <v>363</v>
      </c>
      <c r="I293" s="274" t="s">
        <v>363</v>
      </c>
      <c r="J293" s="274" t="s">
        <v>363</v>
      </c>
      <c r="K293" s="274" t="s">
        <v>363</v>
      </c>
      <c r="L293" s="274"/>
      <c r="M293" s="274" t="s">
        <v>363</v>
      </c>
    </row>
    <row r="294" spans="1:128" s="64" customFormat="1" ht="27.75" customHeight="1">
      <c r="A294" s="65">
        <v>288</v>
      </c>
      <c r="B294" s="279" t="s">
        <v>1108</v>
      </c>
      <c r="C294" s="116" t="s">
        <v>237</v>
      </c>
      <c r="D294" s="275" t="s">
        <v>3</v>
      </c>
      <c r="E294" s="122" t="s">
        <v>238</v>
      </c>
      <c r="F294" s="283" t="s">
        <v>3</v>
      </c>
      <c r="G294" s="278"/>
      <c r="H294" s="71" t="s">
        <v>350</v>
      </c>
      <c r="I294" s="280" t="s">
        <v>327</v>
      </c>
      <c r="J294" s="280" t="s">
        <v>187</v>
      </c>
      <c r="K294" s="280" t="s">
        <v>414</v>
      </c>
      <c r="L294" s="158"/>
      <c r="M294" s="280"/>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row>
    <row r="295" spans="1:128" ht="64.5" customHeight="1">
      <c r="A295" s="292">
        <v>289</v>
      </c>
      <c r="B295" s="279" t="s">
        <v>1109</v>
      </c>
      <c r="C295" s="116" t="s">
        <v>239</v>
      </c>
      <c r="D295" s="275" t="s">
        <v>3</v>
      </c>
      <c r="E295" s="122" t="s">
        <v>240</v>
      </c>
      <c r="F295" s="283" t="s">
        <v>3</v>
      </c>
      <c r="G295" s="278"/>
      <c r="H295" s="71" t="s">
        <v>350</v>
      </c>
      <c r="I295" s="280" t="s">
        <v>327</v>
      </c>
      <c r="J295" s="280" t="s">
        <v>187</v>
      </c>
      <c r="K295" s="280" t="s">
        <v>430</v>
      </c>
      <c r="L295" s="158"/>
      <c r="M295" s="280"/>
    </row>
    <row r="296" spans="1:128" ht="62.25" customHeight="1">
      <c r="A296" s="65">
        <v>290</v>
      </c>
      <c r="B296" s="279" t="s">
        <v>1086</v>
      </c>
      <c r="C296" s="116" t="s">
        <v>11</v>
      </c>
      <c r="D296" s="275" t="s">
        <v>3</v>
      </c>
      <c r="E296" s="122" t="s">
        <v>243</v>
      </c>
      <c r="F296" s="283" t="s">
        <v>5</v>
      </c>
      <c r="G296" s="278"/>
      <c r="H296" s="71" t="s">
        <v>350</v>
      </c>
      <c r="I296" s="280" t="s">
        <v>327</v>
      </c>
      <c r="J296" s="280" t="s">
        <v>187</v>
      </c>
      <c r="K296" s="280" t="s">
        <v>415</v>
      </c>
      <c r="L296" s="158"/>
      <c r="M296" s="280"/>
    </row>
    <row r="297" spans="1:128" ht="161.25" customHeight="1">
      <c r="A297" s="292">
        <v>291</v>
      </c>
      <c r="B297" s="279" t="s">
        <v>1110</v>
      </c>
      <c r="C297" s="116" t="s">
        <v>13</v>
      </c>
      <c r="D297" s="275" t="s">
        <v>5</v>
      </c>
      <c r="E297" s="122" t="s">
        <v>12</v>
      </c>
      <c r="F297" s="283" t="s">
        <v>5</v>
      </c>
      <c r="G297" s="278"/>
      <c r="H297" s="71" t="s">
        <v>350</v>
      </c>
      <c r="I297" s="280" t="s">
        <v>327</v>
      </c>
      <c r="J297" s="280" t="s">
        <v>187</v>
      </c>
      <c r="K297" s="280" t="s">
        <v>432</v>
      </c>
      <c r="L297" s="158"/>
      <c r="M297" s="280"/>
    </row>
    <row r="298" spans="1:128" ht="89.25" customHeight="1">
      <c r="A298" s="65">
        <v>292</v>
      </c>
      <c r="B298" s="279" t="s">
        <v>1087</v>
      </c>
      <c r="C298" s="92" t="s">
        <v>1000</v>
      </c>
      <c r="D298" s="275" t="s">
        <v>3</v>
      </c>
      <c r="E298" s="122" t="s">
        <v>659</v>
      </c>
      <c r="F298" s="283" t="s">
        <v>5</v>
      </c>
      <c r="G298" s="278"/>
      <c r="H298" s="71" t="s">
        <v>350</v>
      </c>
      <c r="I298" s="280" t="s">
        <v>327</v>
      </c>
      <c r="J298" s="280" t="s">
        <v>187</v>
      </c>
      <c r="K298" s="280" t="s">
        <v>411</v>
      </c>
      <c r="L298" s="158"/>
      <c r="M298" s="280"/>
    </row>
    <row r="299" spans="1:128" ht="131.25" customHeight="1">
      <c r="A299" s="292">
        <v>293</v>
      </c>
      <c r="B299" s="279" t="s">
        <v>1111</v>
      </c>
      <c r="C299" s="92" t="s">
        <v>1001</v>
      </c>
      <c r="D299" s="275" t="s">
        <v>3</v>
      </c>
      <c r="E299" s="122" t="s">
        <v>661</v>
      </c>
      <c r="F299" s="283" t="s">
        <v>4</v>
      </c>
      <c r="G299" s="278"/>
      <c r="H299" s="71" t="s">
        <v>350</v>
      </c>
      <c r="I299" s="280" t="s">
        <v>327</v>
      </c>
      <c r="J299" s="280" t="s">
        <v>187</v>
      </c>
      <c r="K299" s="280" t="s">
        <v>415</v>
      </c>
      <c r="L299" s="158"/>
      <c r="M299" s="280"/>
    </row>
    <row r="300" spans="1:128" ht="152.25" customHeight="1">
      <c r="A300" s="65">
        <v>294</v>
      </c>
      <c r="B300" s="279" t="s">
        <v>1112</v>
      </c>
      <c r="C300" s="92" t="s">
        <v>1002</v>
      </c>
      <c r="D300" s="275" t="s">
        <v>3</v>
      </c>
      <c r="E300" s="122" t="s">
        <v>660</v>
      </c>
      <c r="F300" s="283" t="s">
        <v>4</v>
      </c>
      <c r="G300" s="278"/>
      <c r="H300" s="71" t="s">
        <v>350</v>
      </c>
      <c r="I300" s="280" t="s">
        <v>327</v>
      </c>
      <c r="J300" s="280" t="s">
        <v>187</v>
      </c>
      <c r="K300" s="280" t="s">
        <v>430</v>
      </c>
      <c r="L300" s="158"/>
      <c r="M300" s="280"/>
    </row>
    <row r="301" spans="1:128" ht="69" customHeight="1">
      <c r="A301" s="292">
        <v>295</v>
      </c>
      <c r="B301" s="279" t="s">
        <v>1113</v>
      </c>
      <c r="C301" s="116" t="s">
        <v>242</v>
      </c>
      <c r="D301" s="275" t="s">
        <v>9</v>
      </c>
      <c r="E301" s="122" t="s">
        <v>568</v>
      </c>
      <c r="F301" s="283" t="s">
        <v>9</v>
      </c>
      <c r="G301" s="278"/>
      <c r="H301" s="71" t="s">
        <v>350</v>
      </c>
      <c r="I301" s="280" t="s">
        <v>327</v>
      </c>
      <c r="J301" s="280" t="s">
        <v>187</v>
      </c>
      <c r="K301" s="280" t="s">
        <v>420</v>
      </c>
      <c r="L301" s="158"/>
      <c r="M301" s="280"/>
    </row>
    <row r="302" spans="1:128" ht="77.25" customHeight="1">
      <c r="A302" s="65">
        <v>296</v>
      </c>
      <c r="B302" s="279" t="s">
        <v>1114</v>
      </c>
      <c r="C302" s="92" t="s">
        <v>1003</v>
      </c>
      <c r="D302" s="275" t="s">
        <v>3</v>
      </c>
      <c r="E302" s="122" t="s">
        <v>678</v>
      </c>
      <c r="F302" s="283" t="s">
        <v>5</v>
      </c>
      <c r="G302" s="278"/>
      <c r="H302" s="71" t="s">
        <v>350</v>
      </c>
      <c r="I302" s="280" t="s">
        <v>327</v>
      </c>
      <c r="J302" s="280" t="s">
        <v>187</v>
      </c>
      <c r="K302" s="280" t="s">
        <v>411</v>
      </c>
      <c r="L302" s="158"/>
      <c r="M302" s="280"/>
    </row>
    <row r="303" spans="1:128" ht="83.25" customHeight="1">
      <c r="A303" s="292">
        <v>297</v>
      </c>
      <c r="B303" s="473" t="s">
        <v>1115</v>
      </c>
      <c r="C303" s="475" t="s">
        <v>1004</v>
      </c>
      <c r="D303" s="475" t="s">
        <v>3</v>
      </c>
      <c r="E303" s="475" t="s">
        <v>569</v>
      </c>
      <c r="F303" s="465" t="s">
        <v>5</v>
      </c>
      <c r="G303" s="467"/>
      <c r="H303" s="71" t="s">
        <v>350</v>
      </c>
      <c r="I303" s="280" t="s">
        <v>327</v>
      </c>
      <c r="J303" s="280" t="s">
        <v>187</v>
      </c>
      <c r="K303" s="280" t="s">
        <v>414</v>
      </c>
      <c r="L303" s="158"/>
      <c r="M303" s="280"/>
    </row>
    <row r="304" spans="1:128" ht="67.5" customHeight="1">
      <c r="A304" s="65">
        <v>298</v>
      </c>
      <c r="B304" s="474"/>
      <c r="C304" s="476"/>
      <c r="D304" s="476"/>
      <c r="E304" s="476"/>
      <c r="F304" s="466"/>
      <c r="G304" s="468"/>
      <c r="H304" s="71" t="s">
        <v>350</v>
      </c>
      <c r="I304" s="280" t="s">
        <v>327</v>
      </c>
      <c r="J304" s="280" t="s">
        <v>187</v>
      </c>
      <c r="K304" s="280" t="s">
        <v>414</v>
      </c>
      <c r="L304" s="158"/>
      <c r="M304" s="280"/>
    </row>
    <row r="305" spans="1:128" ht="57" customHeight="1">
      <c r="A305" s="292">
        <v>299</v>
      </c>
      <c r="B305" s="473" t="s">
        <v>1116</v>
      </c>
      <c r="C305" s="475" t="s">
        <v>1005</v>
      </c>
      <c r="D305" s="475" t="s">
        <v>3</v>
      </c>
      <c r="E305" s="477" t="s">
        <v>902</v>
      </c>
      <c r="F305" s="480" t="s">
        <v>5</v>
      </c>
      <c r="G305" s="467"/>
      <c r="H305" s="71" t="s">
        <v>350</v>
      </c>
      <c r="I305" s="280" t="s">
        <v>327</v>
      </c>
      <c r="J305" s="280" t="s">
        <v>187</v>
      </c>
      <c r="K305" s="280" t="s">
        <v>415</v>
      </c>
      <c r="L305" s="158"/>
      <c r="M305" s="280"/>
    </row>
    <row r="306" spans="1:128" ht="49.5" customHeight="1">
      <c r="A306" s="65">
        <v>300</v>
      </c>
      <c r="B306" s="474"/>
      <c r="C306" s="476"/>
      <c r="D306" s="476"/>
      <c r="E306" s="477"/>
      <c r="F306" s="480"/>
      <c r="G306" s="468"/>
      <c r="H306" s="71" t="s">
        <v>350</v>
      </c>
      <c r="I306" s="280" t="s">
        <v>327</v>
      </c>
      <c r="J306" s="280" t="s">
        <v>187</v>
      </c>
      <c r="K306" s="280" t="s">
        <v>415</v>
      </c>
      <c r="L306" s="158"/>
      <c r="M306" s="280"/>
    </row>
    <row r="307" spans="1:128" ht="57" customHeight="1">
      <c r="A307" s="292">
        <v>301</v>
      </c>
      <c r="B307" s="473" t="s">
        <v>1117</v>
      </c>
      <c r="C307" s="475" t="s">
        <v>1081</v>
      </c>
      <c r="D307" s="475" t="s">
        <v>3</v>
      </c>
      <c r="E307" s="477" t="s">
        <v>746</v>
      </c>
      <c r="F307" s="480" t="s">
        <v>5</v>
      </c>
      <c r="G307" s="467"/>
      <c r="H307" s="71" t="s">
        <v>350</v>
      </c>
      <c r="I307" s="280" t="s">
        <v>327</v>
      </c>
      <c r="J307" s="280" t="s">
        <v>187</v>
      </c>
      <c r="K307" s="280" t="s">
        <v>420</v>
      </c>
      <c r="L307" s="158"/>
      <c r="M307" s="280"/>
    </row>
    <row r="308" spans="1:128" ht="48.75" customHeight="1">
      <c r="A308" s="65">
        <v>302</v>
      </c>
      <c r="B308" s="474"/>
      <c r="C308" s="476"/>
      <c r="D308" s="476"/>
      <c r="E308" s="477"/>
      <c r="F308" s="480"/>
      <c r="G308" s="468"/>
      <c r="H308" s="71" t="s">
        <v>350</v>
      </c>
      <c r="I308" s="280" t="s">
        <v>327</v>
      </c>
      <c r="J308" s="280" t="s">
        <v>187</v>
      </c>
      <c r="K308" s="280" t="s">
        <v>420</v>
      </c>
      <c r="L308" s="158"/>
      <c r="M308" s="280"/>
    </row>
    <row r="309" spans="1:128" ht="54.75" customHeight="1">
      <c r="A309" s="292">
        <v>303</v>
      </c>
      <c r="B309" s="473" t="s">
        <v>1118</v>
      </c>
      <c r="C309" s="475" t="s">
        <v>1006</v>
      </c>
      <c r="D309" s="475" t="s">
        <v>3</v>
      </c>
      <c r="E309" s="477" t="s">
        <v>570</v>
      </c>
      <c r="F309" s="480" t="s">
        <v>5</v>
      </c>
      <c r="G309" s="467"/>
      <c r="H309" s="71" t="s">
        <v>350</v>
      </c>
      <c r="I309" s="280" t="s">
        <v>327</v>
      </c>
      <c r="J309" s="280" t="s">
        <v>187</v>
      </c>
      <c r="K309" s="280" t="s">
        <v>427</v>
      </c>
      <c r="L309" s="158"/>
      <c r="M309" s="280"/>
    </row>
    <row r="310" spans="1:128" ht="51" customHeight="1">
      <c r="A310" s="65">
        <v>304</v>
      </c>
      <c r="B310" s="474"/>
      <c r="C310" s="476"/>
      <c r="D310" s="476"/>
      <c r="E310" s="477"/>
      <c r="F310" s="480"/>
      <c r="G310" s="468"/>
      <c r="H310" s="71" t="s">
        <v>350</v>
      </c>
      <c r="I310" s="280" t="s">
        <v>327</v>
      </c>
      <c r="J310" s="280" t="s">
        <v>187</v>
      </c>
      <c r="K310" s="280" t="s">
        <v>427</v>
      </c>
      <c r="L310" s="158"/>
      <c r="M310" s="280"/>
    </row>
    <row r="311" spans="1:128" ht="79.5" customHeight="1">
      <c r="A311" s="292">
        <v>305</v>
      </c>
      <c r="B311" s="93" t="s">
        <v>1119</v>
      </c>
      <c r="C311" s="92" t="s">
        <v>1007</v>
      </c>
      <c r="D311" s="275" t="s">
        <v>3</v>
      </c>
      <c r="E311" s="276" t="s">
        <v>747</v>
      </c>
      <c r="F311" s="283" t="s">
        <v>5</v>
      </c>
      <c r="G311" s="278"/>
      <c r="H311" s="71" t="s">
        <v>350</v>
      </c>
      <c r="I311" s="280" t="s">
        <v>327</v>
      </c>
      <c r="J311" s="280" t="s">
        <v>187</v>
      </c>
      <c r="K311" s="280" t="s">
        <v>428</v>
      </c>
      <c r="L311" s="158"/>
      <c r="M311" s="280"/>
    </row>
    <row r="312" spans="1:128" ht="39" customHeight="1">
      <c r="A312" s="65">
        <v>306</v>
      </c>
      <c r="B312" s="473" t="s">
        <v>1120</v>
      </c>
      <c r="C312" s="475" t="s">
        <v>1008</v>
      </c>
      <c r="D312" s="475" t="s">
        <v>3</v>
      </c>
      <c r="E312" s="477" t="s">
        <v>748</v>
      </c>
      <c r="F312" s="480" t="s">
        <v>5</v>
      </c>
      <c r="G312" s="467"/>
      <c r="H312" s="71" t="s">
        <v>350</v>
      </c>
      <c r="I312" s="280" t="s">
        <v>327</v>
      </c>
      <c r="J312" s="280" t="s">
        <v>187</v>
      </c>
      <c r="K312" s="280" t="s">
        <v>429</v>
      </c>
      <c r="L312" s="158"/>
      <c r="M312" s="280"/>
    </row>
    <row r="313" spans="1:128" ht="56.25" customHeight="1">
      <c r="A313" s="292">
        <v>307</v>
      </c>
      <c r="B313" s="474"/>
      <c r="C313" s="476"/>
      <c r="D313" s="476"/>
      <c r="E313" s="477"/>
      <c r="F313" s="480"/>
      <c r="G313" s="468"/>
      <c r="H313" s="71" t="s">
        <v>350</v>
      </c>
      <c r="I313" s="280" t="s">
        <v>327</v>
      </c>
      <c r="J313" s="280" t="s">
        <v>187</v>
      </c>
      <c r="K313" s="280" t="s">
        <v>429</v>
      </c>
      <c r="L313" s="158"/>
      <c r="M313" s="280"/>
    </row>
    <row r="314" spans="1:128" ht="75.75" customHeight="1">
      <c r="A314" s="65">
        <v>308</v>
      </c>
      <c r="B314" s="93" t="s">
        <v>1121</v>
      </c>
      <c r="C314" s="92" t="s">
        <v>1009</v>
      </c>
      <c r="D314" s="275" t="s">
        <v>3</v>
      </c>
      <c r="E314" s="122" t="s">
        <v>749</v>
      </c>
      <c r="F314" s="283" t="s">
        <v>5</v>
      </c>
      <c r="G314" s="278"/>
      <c r="H314" s="71" t="s">
        <v>350</v>
      </c>
      <c r="I314" s="280" t="s">
        <v>327</v>
      </c>
      <c r="J314" s="280" t="s">
        <v>187</v>
      </c>
      <c r="K314" s="280" t="s">
        <v>430</v>
      </c>
      <c r="L314" s="158"/>
      <c r="M314" s="280"/>
    </row>
    <row r="315" spans="1:128" ht="53.25" customHeight="1">
      <c r="A315" s="292">
        <v>309</v>
      </c>
      <c r="B315" s="473" t="s">
        <v>1122</v>
      </c>
      <c r="C315" s="525" t="s">
        <v>1010</v>
      </c>
      <c r="D315" s="475" t="s">
        <v>3</v>
      </c>
      <c r="E315" s="524" t="s">
        <v>750</v>
      </c>
      <c r="F315" s="480" t="s">
        <v>5</v>
      </c>
      <c r="G315" s="467"/>
      <c r="H315" s="71" t="s">
        <v>350</v>
      </c>
      <c r="I315" s="280" t="s">
        <v>327</v>
      </c>
      <c r="J315" s="280" t="s">
        <v>187</v>
      </c>
      <c r="K315" s="280" t="s">
        <v>431</v>
      </c>
      <c r="L315" s="158"/>
      <c r="M315" s="280"/>
    </row>
    <row r="316" spans="1:128" ht="57.75" customHeight="1">
      <c r="A316" s="65">
        <v>310</v>
      </c>
      <c r="B316" s="474"/>
      <c r="C316" s="526"/>
      <c r="D316" s="476"/>
      <c r="E316" s="524"/>
      <c r="F316" s="480"/>
      <c r="G316" s="468"/>
      <c r="H316" s="71" t="s">
        <v>350</v>
      </c>
      <c r="I316" s="280" t="s">
        <v>327</v>
      </c>
      <c r="J316" s="280" t="s">
        <v>187</v>
      </c>
      <c r="K316" s="280" t="s">
        <v>431</v>
      </c>
      <c r="L316" s="158"/>
      <c r="M316" s="280"/>
    </row>
    <row r="317" spans="1:128" ht="101.25" customHeight="1">
      <c r="A317" s="292">
        <v>311</v>
      </c>
      <c r="B317" s="93" t="s">
        <v>1123</v>
      </c>
      <c r="C317" s="92" t="s">
        <v>1011</v>
      </c>
      <c r="D317" s="275" t="s">
        <v>3</v>
      </c>
      <c r="E317" s="122" t="s">
        <v>665</v>
      </c>
      <c r="F317" s="283" t="s">
        <v>5</v>
      </c>
      <c r="G317" s="278"/>
      <c r="H317" s="71" t="s">
        <v>350</v>
      </c>
      <c r="I317" s="280" t="s">
        <v>327</v>
      </c>
      <c r="J317" s="280" t="s">
        <v>187</v>
      </c>
      <c r="K317" s="280" t="s">
        <v>432</v>
      </c>
      <c r="L317" s="158"/>
      <c r="M317" s="280"/>
    </row>
    <row r="318" spans="1:128" ht="69.75" customHeight="1">
      <c r="A318" s="65">
        <v>312</v>
      </c>
      <c r="B318" s="93" t="s">
        <v>1124</v>
      </c>
      <c r="C318" s="218" t="s">
        <v>1260</v>
      </c>
      <c r="D318" s="285" t="s">
        <v>6</v>
      </c>
      <c r="E318" s="225" t="s">
        <v>1261</v>
      </c>
      <c r="F318" s="285" t="s">
        <v>6</v>
      </c>
      <c r="G318" s="280" t="s">
        <v>187</v>
      </c>
      <c r="H318" s="71" t="s">
        <v>350</v>
      </c>
      <c r="I318" s="280" t="s">
        <v>327</v>
      </c>
      <c r="J318" s="280" t="s">
        <v>187</v>
      </c>
      <c r="K318" s="280" t="s">
        <v>414</v>
      </c>
      <c r="L318" s="158"/>
      <c r="M318" s="280"/>
    </row>
    <row r="319" spans="1:128" s="64" customFormat="1" ht="36.75" customHeight="1">
      <c r="A319" s="292">
        <v>313</v>
      </c>
      <c r="B319" s="279" t="s">
        <v>1125</v>
      </c>
      <c r="C319" s="116" t="s">
        <v>241</v>
      </c>
      <c r="D319" s="275" t="s">
        <v>3</v>
      </c>
      <c r="E319" s="122" t="s">
        <v>10</v>
      </c>
      <c r="F319" s="283" t="s">
        <v>5</v>
      </c>
      <c r="G319" s="278"/>
      <c r="H319" s="71" t="s">
        <v>350</v>
      </c>
      <c r="I319" s="280" t="s">
        <v>327</v>
      </c>
      <c r="J319" s="280" t="s">
        <v>187</v>
      </c>
      <c r="K319" s="280" t="s">
        <v>432</v>
      </c>
      <c r="L319" s="158"/>
      <c r="M319" s="280"/>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row>
    <row r="320" spans="1:128" s="64" customFormat="1" ht="29.25" customHeight="1">
      <c r="A320" s="65">
        <v>314</v>
      </c>
      <c r="B320" s="469" t="s">
        <v>282</v>
      </c>
      <c r="C320" s="469"/>
      <c r="D320" s="469"/>
      <c r="E320" s="469"/>
      <c r="F320" s="259" t="s">
        <v>363</v>
      </c>
      <c r="G320" s="259" t="s">
        <v>363</v>
      </c>
      <c r="H320" s="274" t="s">
        <v>363</v>
      </c>
      <c r="I320" s="274" t="s">
        <v>363</v>
      </c>
      <c r="J320" s="274" t="s">
        <v>363</v>
      </c>
      <c r="K320" s="274" t="s">
        <v>363</v>
      </c>
      <c r="L320" s="274"/>
      <c r="M320" s="274" t="s">
        <v>363</v>
      </c>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row>
    <row r="321" spans="1:128" s="64" customFormat="1" ht="27" customHeight="1">
      <c r="A321" s="292">
        <v>315</v>
      </c>
      <c r="B321" s="469" t="s">
        <v>283</v>
      </c>
      <c r="C321" s="469"/>
      <c r="D321" s="469"/>
      <c r="E321" s="469"/>
      <c r="F321" s="259" t="s">
        <v>363</v>
      </c>
      <c r="G321" s="259" t="s">
        <v>363</v>
      </c>
      <c r="H321" s="274" t="s">
        <v>363</v>
      </c>
      <c r="I321" s="274" t="s">
        <v>363</v>
      </c>
      <c r="J321" s="274" t="s">
        <v>363</v>
      </c>
      <c r="K321" s="274" t="s">
        <v>363</v>
      </c>
      <c r="L321" s="274"/>
      <c r="M321" s="274" t="s">
        <v>363</v>
      </c>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row>
    <row r="322" spans="1:128" ht="114.75" customHeight="1">
      <c r="A322" s="65">
        <v>316</v>
      </c>
      <c r="B322" s="469" t="s">
        <v>284</v>
      </c>
      <c r="C322" s="469"/>
      <c r="D322" s="469"/>
      <c r="E322" s="469"/>
      <c r="F322" s="259" t="s">
        <v>363</v>
      </c>
      <c r="G322" s="259" t="s">
        <v>363</v>
      </c>
      <c r="H322" s="274" t="s">
        <v>363</v>
      </c>
      <c r="I322" s="274" t="s">
        <v>363</v>
      </c>
      <c r="J322" s="274" t="s">
        <v>363</v>
      </c>
      <c r="K322" s="274" t="s">
        <v>363</v>
      </c>
      <c r="L322" s="274"/>
      <c r="M322" s="274" t="s">
        <v>363</v>
      </c>
    </row>
    <row r="323" spans="1:128" ht="74.25" customHeight="1">
      <c r="A323" s="292">
        <v>317</v>
      </c>
      <c r="B323" s="93" t="s">
        <v>1126</v>
      </c>
      <c r="C323" s="92" t="s">
        <v>1012</v>
      </c>
      <c r="D323" s="275" t="s">
        <v>3</v>
      </c>
      <c r="E323" s="122" t="s">
        <v>663</v>
      </c>
      <c r="F323" s="283" t="s">
        <v>9</v>
      </c>
      <c r="G323" s="278"/>
      <c r="H323" s="73" t="s">
        <v>371</v>
      </c>
      <c r="I323" s="280" t="s">
        <v>327</v>
      </c>
      <c r="J323" s="280" t="s">
        <v>187</v>
      </c>
      <c r="K323" s="280" t="s">
        <v>414</v>
      </c>
      <c r="L323" s="158"/>
      <c r="M323" s="280"/>
    </row>
    <row r="324" spans="1:128" ht="131.25" customHeight="1">
      <c r="A324" s="65">
        <v>318</v>
      </c>
      <c r="B324" s="93" t="s">
        <v>1136</v>
      </c>
      <c r="C324" s="217" t="s">
        <v>1013</v>
      </c>
      <c r="D324" s="287" t="s">
        <v>3</v>
      </c>
      <c r="E324" s="214" t="s">
        <v>662</v>
      </c>
      <c r="F324" s="289" t="s">
        <v>6</v>
      </c>
      <c r="G324" s="280" t="s">
        <v>187</v>
      </c>
      <c r="H324" s="73" t="s">
        <v>371</v>
      </c>
      <c r="I324" s="280" t="s">
        <v>327</v>
      </c>
      <c r="J324" s="280" t="s">
        <v>187</v>
      </c>
      <c r="K324" s="280" t="s">
        <v>415</v>
      </c>
      <c r="L324" s="158"/>
      <c r="M324" s="280"/>
    </row>
    <row r="325" spans="1:128" ht="94.5" customHeight="1">
      <c r="A325" s="292">
        <v>319</v>
      </c>
      <c r="B325" s="93" t="s">
        <v>1127</v>
      </c>
      <c r="C325" s="116" t="s">
        <v>25</v>
      </c>
      <c r="D325" s="275" t="s">
        <v>3</v>
      </c>
      <c r="E325" s="122" t="s">
        <v>571</v>
      </c>
      <c r="F325" s="283" t="s">
        <v>5</v>
      </c>
      <c r="G325" s="278"/>
      <c r="H325" s="73" t="s">
        <v>371</v>
      </c>
      <c r="I325" s="280" t="s">
        <v>327</v>
      </c>
      <c r="J325" s="280" t="s">
        <v>187</v>
      </c>
      <c r="K325" s="280" t="s">
        <v>411</v>
      </c>
      <c r="L325" s="158"/>
      <c r="M325" s="280"/>
    </row>
    <row r="326" spans="1:128" ht="73.5" customHeight="1">
      <c r="A326" s="65">
        <v>320</v>
      </c>
      <c r="B326" s="93" t="s">
        <v>1128</v>
      </c>
      <c r="C326" s="116" t="s">
        <v>572</v>
      </c>
      <c r="D326" s="275" t="s">
        <v>3</v>
      </c>
      <c r="E326" s="122" t="s">
        <v>26</v>
      </c>
      <c r="F326" s="283" t="s">
        <v>5</v>
      </c>
      <c r="G326" s="278"/>
      <c r="H326" s="73" t="s">
        <v>371</v>
      </c>
      <c r="I326" s="280" t="s">
        <v>327</v>
      </c>
      <c r="J326" s="280" t="s">
        <v>187</v>
      </c>
      <c r="K326" s="280" t="s">
        <v>414</v>
      </c>
      <c r="L326" s="158"/>
      <c r="M326" s="280"/>
    </row>
    <row r="327" spans="1:128" ht="60.75" customHeight="1">
      <c r="A327" s="292">
        <v>321</v>
      </c>
      <c r="B327" s="93" t="s">
        <v>1129</v>
      </c>
      <c r="C327" s="116" t="s">
        <v>907</v>
      </c>
      <c r="D327" s="275" t="s">
        <v>3</v>
      </c>
      <c r="E327" s="122" t="s">
        <v>1321</v>
      </c>
      <c r="F327" s="283" t="s">
        <v>5</v>
      </c>
      <c r="G327" s="278"/>
      <c r="H327" s="73" t="s">
        <v>371</v>
      </c>
      <c r="I327" s="280" t="s">
        <v>327</v>
      </c>
      <c r="J327" s="280" t="s">
        <v>187</v>
      </c>
      <c r="K327" s="280" t="s">
        <v>415</v>
      </c>
      <c r="L327" s="158"/>
      <c r="M327" s="280"/>
    </row>
    <row r="328" spans="1:128" ht="55.5" customHeight="1">
      <c r="A328" s="65">
        <v>322</v>
      </c>
      <c r="B328" s="93" t="s">
        <v>1130</v>
      </c>
      <c r="C328" s="92" t="s">
        <v>906</v>
      </c>
      <c r="D328" s="275" t="s">
        <v>3</v>
      </c>
      <c r="E328" s="122" t="s">
        <v>906</v>
      </c>
      <c r="F328" s="283" t="s">
        <v>5</v>
      </c>
      <c r="G328" s="278"/>
      <c r="H328" s="73" t="s">
        <v>371</v>
      </c>
      <c r="I328" s="280" t="s">
        <v>327</v>
      </c>
      <c r="J328" s="280" t="s">
        <v>187</v>
      </c>
      <c r="K328" s="280" t="s">
        <v>415</v>
      </c>
      <c r="L328" s="158"/>
      <c r="M328" s="280"/>
    </row>
    <row r="329" spans="1:128" ht="56.25" customHeight="1">
      <c r="A329" s="292">
        <v>323</v>
      </c>
      <c r="B329" s="93" t="s">
        <v>1131</v>
      </c>
      <c r="C329" s="92" t="s">
        <v>1014</v>
      </c>
      <c r="D329" s="275" t="s">
        <v>3</v>
      </c>
      <c r="E329" s="122" t="s">
        <v>27</v>
      </c>
      <c r="F329" s="283" t="s">
        <v>5</v>
      </c>
      <c r="G329" s="278"/>
      <c r="H329" s="73" t="s">
        <v>371</v>
      </c>
      <c r="I329" s="280" t="s">
        <v>327</v>
      </c>
      <c r="J329" s="280" t="s">
        <v>187</v>
      </c>
      <c r="K329" s="280" t="s">
        <v>411</v>
      </c>
      <c r="L329" s="158"/>
      <c r="M329" s="280"/>
    </row>
    <row r="330" spans="1:128" ht="62.25" customHeight="1">
      <c r="A330" s="65">
        <v>324</v>
      </c>
      <c r="B330" s="93" t="s">
        <v>1132</v>
      </c>
      <c r="C330" s="116" t="s">
        <v>244</v>
      </c>
      <c r="D330" s="275" t="s">
        <v>9</v>
      </c>
      <c r="E330" s="122" t="s">
        <v>32</v>
      </c>
      <c r="F330" s="283" t="s">
        <v>5</v>
      </c>
      <c r="G330" s="278"/>
      <c r="H330" s="73" t="s">
        <v>371</v>
      </c>
      <c r="I330" s="280" t="s">
        <v>327</v>
      </c>
      <c r="J330" s="280" t="s">
        <v>187</v>
      </c>
      <c r="K330" s="280" t="s">
        <v>427</v>
      </c>
      <c r="L330" s="158"/>
      <c r="M330" s="280"/>
    </row>
    <row r="331" spans="1:128" ht="63.75" customHeight="1">
      <c r="A331" s="292">
        <v>325</v>
      </c>
      <c r="B331" s="93" t="s">
        <v>1133</v>
      </c>
      <c r="C331" s="116" t="s">
        <v>245</v>
      </c>
      <c r="D331" s="275" t="s">
        <v>9</v>
      </c>
      <c r="E331" s="122" t="s">
        <v>246</v>
      </c>
      <c r="F331" s="283" t="s">
        <v>9</v>
      </c>
      <c r="G331" s="278"/>
      <c r="H331" s="73" t="s">
        <v>371</v>
      </c>
      <c r="I331" s="280" t="s">
        <v>327</v>
      </c>
      <c r="J331" s="280" t="s">
        <v>187</v>
      </c>
      <c r="K331" s="280" t="s">
        <v>428</v>
      </c>
      <c r="L331" s="158"/>
      <c r="M331" s="280"/>
    </row>
    <row r="332" spans="1:128" ht="69.75" customHeight="1">
      <c r="A332" s="65">
        <v>326</v>
      </c>
      <c r="B332" s="93" t="s">
        <v>1134</v>
      </c>
      <c r="C332" s="116" t="s">
        <v>28</v>
      </c>
      <c r="D332" s="275" t="s">
        <v>9</v>
      </c>
      <c r="E332" s="122" t="s">
        <v>29</v>
      </c>
      <c r="F332" s="283" t="s">
        <v>9</v>
      </c>
      <c r="G332" s="278"/>
      <c r="H332" s="73" t="s">
        <v>371</v>
      </c>
      <c r="I332" s="280" t="s">
        <v>327</v>
      </c>
      <c r="J332" s="280" t="s">
        <v>187</v>
      </c>
      <c r="K332" s="280" t="s">
        <v>429</v>
      </c>
      <c r="L332" s="158"/>
      <c r="M332" s="280"/>
    </row>
    <row r="333" spans="1:128" s="64" customFormat="1" ht="39.75" customHeight="1">
      <c r="A333" s="292">
        <v>327</v>
      </c>
      <c r="B333" s="93" t="s">
        <v>1135</v>
      </c>
      <c r="C333" s="116" t="s">
        <v>30</v>
      </c>
      <c r="D333" s="275" t="s">
        <v>9</v>
      </c>
      <c r="E333" s="122" t="s">
        <v>31</v>
      </c>
      <c r="F333" s="283" t="s">
        <v>4</v>
      </c>
      <c r="G333" s="278"/>
      <c r="H333" s="73" t="s">
        <v>371</v>
      </c>
      <c r="I333" s="280" t="s">
        <v>327</v>
      </c>
      <c r="J333" s="280" t="s">
        <v>187</v>
      </c>
      <c r="K333" s="280" t="s">
        <v>430</v>
      </c>
      <c r="L333" s="158"/>
      <c r="M333" s="280"/>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row>
    <row r="334" spans="1:128" ht="153.75" customHeight="1">
      <c r="A334" s="65">
        <v>328</v>
      </c>
      <c r="B334" s="469" t="s">
        <v>285</v>
      </c>
      <c r="C334" s="469"/>
      <c r="D334" s="469"/>
      <c r="E334" s="469"/>
      <c r="F334" s="259" t="s">
        <v>363</v>
      </c>
      <c r="G334" s="95"/>
      <c r="H334" s="274" t="s">
        <v>363</v>
      </c>
      <c r="I334" s="274" t="s">
        <v>363</v>
      </c>
      <c r="J334" s="274" t="s">
        <v>363</v>
      </c>
      <c r="K334" s="274" t="s">
        <v>363</v>
      </c>
      <c r="L334" s="274"/>
      <c r="M334" s="274" t="s">
        <v>363</v>
      </c>
    </row>
    <row r="335" spans="1:128" ht="120" customHeight="1">
      <c r="A335" s="292">
        <v>329</v>
      </c>
      <c r="B335" s="279" t="s">
        <v>1137</v>
      </c>
      <c r="C335" s="116" t="s">
        <v>247</v>
      </c>
      <c r="D335" s="275" t="s">
        <v>3</v>
      </c>
      <c r="E335" s="122" t="s">
        <v>573</v>
      </c>
      <c r="F335" s="283" t="s">
        <v>4</v>
      </c>
      <c r="G335" s="278"/>
      <c r="H335" s="73" t="s">
        <v>371</v>
      </c>
      <c r="I335" s="280" t="s">
        <v>327</v>
      </c>
      <c r="J335" s="280" t="s">
        <v>187</v>
      </c>
      <c r="K335" s="280" t="s">
        <v>414</v>
      </c>
      <c r="L335" s="158"/>
      <c r="M335" s="280"/>
    </row>
    <row r="336" spans="1:128" s="64" customFormat="1" ht="42.75" customHeight="1">
      <c r="A336" s="65">
        <v>330</v>
      </c>
      <c r="B336" s="279" t="s">
        <v>1138</v>
      </c>
      <c r="C336" s="116" t="s">
        <v>574</v>
      </c>
      <c r="D336" s="275" t="s">
        <v>3</v>
      </c>
      <c r="E336" s="122" t="s">
        <v>364</v>
      </c>
      <c r="F336" s="283" t="s">
        <v>4</v>
      </c>
      <c r="G336" s="278"/>
      <c r="H336" s="74" t="s">
        <v>371</v>
      </c>
      <c r="I336" s="280" t="s">
        <v>327</v>
      </c>
      <c r="J336" s="280" t="s">
        <v>187</v>
      </c>
      <c r="K336" s="280" t="s">
        <v>411</v>
      </c>
      <c r="L336" s="158"/>
      <c r="M336" s="280"/>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row>
    <row r="337" spans="1:128" ht="181.5" customHeight="1">
      <c r="A337" s="292">
        <v>331</v>
      </c>
      <c r="B337" s="469" t="s">
        <v>286</v>
      </c>
      <c r="C337" s="469"/>
      <c r="D337" s="469"/>
      <c r="E337" s="469"/>
      <c r="F337" s="259" t="s">
        <v>363</v>
      </c>
      <c r="G337" s="95"/>
      <c r="H337" s="274" t="s">
        <v>363</v>
      </c>
      <c r="I337" s="274" t="s">
        <v>363</v>
      </c>
      <c r="J337" s="274" t="s">
        <v>363</v>
      </c>
      <c r="K337" s="274" t="s">
        <v>363</v>
      </c>
      <c r="L337" s="274"/>
      <c r="M337" s="274" t="s">
        <v>363</v>
      </c>
    </row>
    <row r="338" spans="1:128" ht="96" customHeight="1">
      <c r="A338" s="65">
        <v>332</v>
      </c>
      <c r="B338" s="279" t="s">
        <v>1139</v>
      </c>
      <c r="C338" s="116" t="s">
        <v>575</v>
      </c>
      <c r="D338" s="275" t="s">
        <v>3</v>
      </c>
      <c r="E338" s="122" t="s">
        <v>248</v>
      </c>
      <c r="F338" s="283" t="s">
        <v>5</v>
      </c>
      <c r="G338" s="278"/>
      <c r="H338" s="73" t="s">
        <v>371</v>
      </c>
      <c r="I338" s="280" t="s">
        <v>327</v>
      </c>
      <c r="J338" s="280" t="s">
        <v>187</v>
      </c>
      <c r="K338" s="280" t="s">
        <v>414</v>
      </c>
      <c r="L338" s="158"/>
      <c r="M338" s="280"/>
    </row>
    <row r="339" spans="1:128" ht="105.75" customHeight="1">
      <c r="A339" s="292">
        <v>333</v>
      </c>
      <c r="B339" s="279" t="s">
        <v>1140</v>
      </c>
      <c r="C339" s="116" t="s">
        <v>249</v>
      </c>
      <c r="D339" s="275" t="s">
        <v>3</v>
      </c>
      <c r="E339" s="122" t="s">
        <v>33</v>
      </c>
      <c r="F339" s="283" t="s">
        <v>5</v>
      </c>
      <c r="G339" s="278"/>
      <c r="H339" s="73" t="s">
        <v>371</v>
      </c>
      <c r="I339" s="280" t="s">
        <v>327</v>
      </c>
      <c r="J339" s="280" t="s">
        <v>187</v>
      </c>
      <c r="K339" s="280" t="s">
        <v>415</v>
      </c>
      <c r="L339" s="158"/>
      <c r="M339" s="280"/>
    </row>
    <row r="340" spans="1:128" ht="189" customHeight="1">
      <c r="A340" s="65">
        <v>334</v>
      </c>
      <c r="B340" s="279" t="s">
        <v>1141</v>
      </c>
      <c r="C340" s="116" t="s">
        <v>576</v>
      </c>
      <c r="D340" s="275" t="s">
        <v>3</v>
      </c>
      <c r="E340" s="122" t="s">
        <v>577</v>
      </c>
      <c r="F340" s="283" t="s">
        <v>5</v>
      </c>
      <c r="G340" s="278"/>
      <c r="H340" s="73" t="s">
        <v>371</v>
      </c>
      <c r="I340" s="280" t="s">
        <v>327</v>
      </c>
      <c r="J340" s="280" t="s">
        <v>187</v>
      </c>
      <c r="K340" s="280" t="s">
        <v>411</v>
      </c>
      <c r="L340" s="158"/>
      <c r="M340" s="280"/>
    </row>
    <row r="341" spans="1:128" ht="93.75" customHeight="1">
      <c r="A341" s="292">
        <v>335</v>
      </c>
      <c r="B341" s="279" t="s">
        <v>1142</v>
      </c>
      <c r="C341" s="116" t="s">
        <v>578</v>
      </c>
      <c r="D341" s="275" t="s">
        <v>3</v>
      </c>
      <c r="E341" s="122" t="s">
        <v>580</v>
      </c>
      <c r="F341" s="283" t="s">
        <v>5</v>
      </c>
      <c r="G341" s="278"/>
      <c r="H341" s="73" t="s">
        <v>371</v>
      </c>
      <c r="I341" s="280" t="s">
        <v>327</v>
      </c>
      <c r="J341" s="280" t="s">
        <v>187</v>
      </c>
      <c r="K341" s="280" t="s">
        <v>581</v>
      </c>
      <c r="L341" s="158"/>
      <c r="M341" s="280"/>
    </row>
    <row r="342" spans="1:128" ht="96" customHeight="1">
      <c r="A342" s="65">
        <v>336</v>
      </c>
      <c r="B342" s="279" t="s">
        <v>1143</v>
      </c>
      <c r="C342" s="116" t="s">
        <v>1262</v>
      </c>
      <c r="D342" s="117" t="s">
        <v>3</v>
      </c>
      <c r="E342" s="122" t="s">
        <v>579</v>
      </c>
      <c r="F342" s="283" t="s">
        <v>3</v>
      </c>
      <c r="G342" s="278"/>
      <c r="H342" s="73" t="s">
        <v>371</v>
      </c>
      <c r="I342" s="280" t="s">
        <v>327</v>
      </c>
      <c r="J342" s="280" t="s">
        <v>187</v>
      </c>
      <c r="K342" s="280" t="s">
        <v>432</v>
      </c>
      <c r="L342" s="158"/>
      <c r="M342" s="280"/>
    </row>
    <row r="343" spans="1:128" ht="121.5" customHeight="1">
      <c r="A343" s="292">
        <v>337</v>
      </c>
      <c r="B343" s="279" t="s">
        <v>1144</v>
      </c>
      <c r="C343" s="92" t="s">
        <v>1015</v>
      </c>
      <c r="D343" s="275" t="s">
        <v>3</v>
      </c>
      <c r="E343" s="277" t="s">
        <v>756</v>
      </c>
      <c r="F343" s="283" t="s">
        <v>5</v>
      </c>
      <c r="G343" s="281"/>
      <c r="H343" s="73" t="s">
        <v>371</v>
      </c>
      <c r="I343" s="280" t="s">
        <v>327</v>
      </c>
      <c r="J343" s="280" t="s">
        <v>187</v>
      </c>
      <c r="K343" s="280" t="s">
        <v>428</v>
      </c>
      <c r="L343" s="158"/>
      <c r="M343" s="280"/>
    </row>
    <row r="344" spans="1:128" s="64" customFormat="1" ht="30.75" customHeight="1">
      <c r="A344" s="65">
        <v>338</v>
      </c>
      <c r="B344" s="279" t="s">
        <v>1145</v>
      </c>
      <c r="C344" s="217" t="s">
        <v>1016</v>
      </c>
      <c r="D344" s="287" t="s">
        <v>3</v>
      </c>
      <c r="E344" s="219" t="s">
        <v>872</v>
      </c>
      <c r="F344" s="289" t="s">
        <v>6</v>
      </c>
      <c r="G344" s="280" t="s">
        <v>187</v>
      </c>
      <c r="H344" s="73" t="s">
        <v>371</v>
      </c>
      <c r="I344" s="280" t="s">
        <v>327</v>
      </c>
      <c r="J344" s="280" t="s">
        <v>187</v>
      </c>
      <c r="K344" s="280" t="s">
        <v>432</v>
      </c>
      <c r="L344" s="158"/>
      <c r="M344" s="280"/>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row>
    <row r="345" spans="1:128" s="64" customFormat="1" ht="39" customHeight="1">
      <c r="A345" s="292">
        <v>339</v>
      </c>
      <c r="B345" s="279" t="s">
        <v>1146</v>
      </c>
      <c r="C345" s="218" t="s">
        <v>1263</v>
      </c>
      <c r="D345" s="285" t="s">
        <v>6</v>
      </c>
      <c r="E345" s="239" t="s">
        <v>1264</v>
      </c>
      <c r="F345" s="285" t="s">
        <v>6</v>
      </c>
      <c r="G345" s="280" t="s">
        <v>187</v>
      </c>
      <c r="H345" s="73" t="s">
        <v>371</v>
      </c>
      <c r="I345" s="280" t="s">
        <v>327</v>
      </c>
      <c r="J345" s="280" t="s">
        <v>187</v>
      </c>
      <c r="K345" s="280" t="s">
        <v>432</v>
      </c>
      <c r="L345" s="158"/>
      <c r="M345" s="280"/>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row>
    <row r="346" spans="1:128" ht="93.75" customHeight="1">
      <c r="A346" s="65">
        <v>340</v>
      </c>
      <c r="B346" s="469" t="s">
        <v>287</v>
      </c>
      <c r="C346" s="469"/>
      <c r="D346" s="469"/>
      <c r="E346" s="469"/>
      <c r="F346" s="259" t="s">
        <v>363</v>
      </c>
      <c r="G346" s="95"/>
      <c r="H346" s="274" t="s">
        <v>363</v>
      </c>
      <c r="I346" s="274" t="s">
        <v>363</v>
      </c>
      <c r="J346" s="274" t="s">
        <v>363</v>
      </c>
      <c r="K346" s="274" t="s">
        <v>363</v>
      </c>
      <c r="L346" s="274"/>
      <c r="M346" s="274" t="s">
        <v>363</v>
      </c>
    </row>
    <row r="347" spans="1:128" ht="114.75" customHeight="1">
      <c r="A347" s="292">
        <v>341</v>
      </c>
      <c r="B347" s="469" t="s">
        <v>288</v>
      </c>
      <c r="C347" s="469"/>
      <c r="D347" s="469"/>
      <c r="E347" s="469"/>
      <c r="F347" s="259" t="s">
        <v>363</v>
      </c>
      <c r="G347" s="95"/>
      <c r="H347" s="274" t="s">
        <v>363</v>
      </c>
      <c r="I347" s="274" t="s">
        <v>363</v>
      </c>
      <c r="J347" s="274" t="s">
        <v>363</v>
      </c>
      <c r="K347" s="274" t="s">
        <v>363</v>
      </c>
      <c r="L347" s="274"/>
      <c r="M347" s="274" t="s">
        <v>363</v>
      </c>
    </row>
    <row r="348" spans="1:128" ht="63.75" customHeight="1">
      <c r="A348" s="65">
        <v>342</v>
      </c>
      <c r="B348" s="93" t="s">
        <v>1147</v>
      </c>
      <c r="C348" s="92" t="s">
        <v>1017</v>
      </c>
      <c r="D348" s="275" t="s">
        <v>3</v>
      </c>
      <c r="E348" s="122" t="s">
        <v>754</v>
      </c>
      <c r="F348" s="283" t="s">
        <v>5</v>
      </c>
      <c r="G348" s="278"/>
      <c r="H348" s="73" t="s">
        <v>371</v>
      </c>
      <c r="I348" s="280" t="s">
        <v>327</v>
      </c>
      <c r="J348" s="280" t="s">
        <v>187</v>
      </c>
      <c r="K348" s="280" t="s">
        <v>411</v>
      </c>
      <c r="L348" s="158"/>
      <c r="M348" s="280"/>
    </row>
    <row r="349" spans="1:128" ht="54" customHeight="1">
      <c r="A349" s="292">
        <v>343</v>
      </c>
      <c r="B349" s="93" t="s">
        <v>1148</v>
      </c>
      <c r="C349" s="92" t="s">
        <v>1018</v>
      </c>
      <c r="D349" s="275" t="s">
        <v>3</v>
      </c>
      <c r="E349" s="127" t="s">
        <v>873</v>
      </c>
      <c r="F349" s="283" t="s">
        <v>5</v>
      </c>
      <c r="G349" s="278"/>
      <c r="H349" s="73" t="s">
        <v>371</v>
      </c>
      <c r="I349" s="280" t="s">
        <v>327</v>
      </c>
      <c r="J349" s="280" t="s">
        <v>187</v>
      </c>
      <c r="K349" s="280" t="s">
        <v>430</v>
      </c>
      <c r="L349" s="158"/>
      <c r="M349" s="280"/>
    </row>
    <row r="350" spans="1:128" ht="102.75" customHeight="1">
      <c r="A350" s="65">
        <v>344</v>
      </c>
      <c r="B350" s="93" t="s">
        <v>1149</v>
      </c>
      <c r="C350" s="24" t="s">
        <v>582</v>
      </c>
      <c r="D350" s="275" t="s">
        <v>3</v>
      </c>
      <c r="E350" s="277" t="s">
        <v>368</v>
      </c>
      <c r="F350" s="283" t="s">
        <v>5</v>
      </c>
      <c r="G350" s="278"/>
      <c r="H350" s="73" t="s">
        <v>371</v>
      </c>
      <c r="I350" s="280" t="s">
        <v>327</v>
      </c>
      <c r="J350" s="280" t="s">
        <v>187</v>
      </c>
      <c r="K350" s="280" t="s">
        <v>411</v>
      </c>
      <c r="L350" s="158"/>
      <c r="M350" s="280"/>
    </row>
    <row r="351" spans="1:128" ht="93.75" customHeight="1">
      <c r="A351" s="292">
        <v>345</v>
      </c>
      <c r="B351" s="93" t="s">
        <v>1150</v>
      </c>
      <c r="C351" s="119" t="s">
        <v>688</v>
      </c>
      <c r="D351" s="275" t="s">
        <v>3</v>
      </c>
      <c r="E351" s="122" t="s">
        <v>250</v>
      </c>
      <c r="F351" s="283" t="s">
        <v>9</v>
      </c>
      <c r="G351" s="278"/>
      <c r="H351" s="73" t="s">
        <v>371</v>
      </c>
      <c r="I351" s="280" t="s">
        <v>327</v>
      </c>
      <c r="J351" s="280" t="s">
        <v>187</v>
      </c>
      <c r="K351" s="280" t="s">
        <v>415</v>
      </c>
      <c r="L351" s="158"/>
      <c r="M351" s="280"/>
    </row>
    <row r="352" spans="1:128" ht="115.5" customHeight="1">
      <c r="A352" s="65">
        <v>346</v>
      </c>
      <c r="B352" s="93" t="s">
        <v>1151</v>
      </c>
      <c r="C352" s="118" t="s">
        <v>584</v>
      </c>
      <c r="D352" s="275" t="s">
        <v>3</v>
      </c>
      <c r="E352" s="122" t="s">
        <v>583</v>
      </c>
      <c r="F352" s="283" t="s">
        <v>5</v>
      </c>
      <c r="G352" s="278"/>
      <c r="H352" s="73" t="s">
        <v>371</v>
      </c>
      <c r="I352" s="280" t="s">
        <v>327</v>
      </c>
      <c r="J352" s="280" t="s">
        <v>187</v>
      </c>
      <c r="K352" s="280" t="s">
        <v>430</v>
      </c>
      <c r="L352" s="158"/>
      <c r="M352" s="280"/>
    </row>
    <row r="353" spans="1:128" ht="63.75" customHeight="1">
      <c r="A353" s="292">
        <v>347</v>
      </c>
      <c r="B353" s="93" t="s">
        <v>1152</v>
      </c>
      <c r="C353" s="116" t="s">
        <v>252</v>
      </c>
      <c r="D353" s="275" t="s">
        <v>9</v>
      </c>
      <c r="E353" s="122" t="s">
        <v>251</v>
      </c>
      <c r="F353" s="283" t="s">
        <v>5</v>
      </c>
      <c r="G353" s="278"/>
      <c r="H353" s="73" t="s">
        <v>371</v>
      </c>
      <c r="I353" s="280" t="s">
        <v>327</v>
      </c>
      <c r="J353" s="280" t="s">
        <v>187</v>
      </c>
      <c r="K353" s="280" t="s">
        <v>431</v>
      </c>
      <c r="L353" s="158"/>
      <c r="M353" s="280"/>
    </row>
    <row r="354" spans="1:128" ht="76.5" customHeight="1">
      <c r="A354" s="65">
        <v>348</v>
      </c>
      <c r="B354" s="93" t="s">
        <v>1153</v>
      </c>
      <c r="C354" s="116" t="s">
        <v>339</v>
      </c>
      <c r="D354" s="275" t="s">
        <v>5</v>
      </c>
      <c r="E354" s="122" t="s">
        <v>587</v>
      </c>
      <c r="F354" s="283" t="s">
        <v>5</v>
      </c>
      <c r="G354" s="278"/>
      <c r="H354" s="73" t="s">
        <v>371</v>
      </c>
      <c r="I354" s="280" t="s">
        <v>327</v>
      </c>
      <c r="J354" s="280" t="s">
        <v>187</v>
      </c>
      <c r="K354" s="280" t="s">
        <v>415</v>
      </c>
      <c r="L354" s="158"/>
      <c r="M354" s="280"/>
    </row>
    <row r="355" spans="1:128" s="64" customFormat="1" ht="42" customHeight="1">
      <c r="A355" s="292">
        <v>349</v>
      </c>
      <c r="B355" s="93" t="s">
        <v>1154</v>
      </c>
      <c r="C355" s="119" t="s">
        <v>585</v>
      </c>
      <c r="D355" s="275" t="s">
        <v>5</v>
      </c>
      <c r="E355" s="122" t="s">
        <v>586</v>
      </c>
      <c r="F355" s="283" t="s">
        <v>5</v>
      </c>
      <c r="G355" s="278"/>
      <c r="H355" s="73" t="s">
        <v>371</v>
      </c>
      <c r="I355" s="280" t="s">
        <v>327</v>
      </c>
      <c r="J355" s="280" t="s">
        <v>187</v>
      </c>
      <c r="K355" s="280" t="s">
        <v>411</v>
      </c>
      <c r="L355" s="158"/>
      <c r="M355" s="280"/>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row>
    <row r="356" spans="1:128" ht="121.5" customHeight="1">
      <c r="A356" s="65">
        <v>350</v>
      </c>
      <c r="B356" s="93" t="s">
        <v>1155</v>
      </c>
      <c r="C356" s="116" t="s">
        <v>254</v>
      </c>
      <c r="D356" s="275" t="s">
        <v>3</v>
      </c>
      <c r="E356" s="122" t="s">
        <v>253</v>
      </c>
      <c r="F356" s="283" t="s">
        <v>9</v>
      </c>
      <c r="G356" s="278"/>
      <c r="H356" s="73" t="s">
        <v>371</v>
      </c>
      <c r="I356" s="280" t="s">
        <v>327</v>
      </c>
      <c r="J356" s="280" t="s">
        <v>187</v>
      </c>
      <c r="K356" s="280" t="s">
        <v>414</v>
      </c>
      <c r="L356" s="158"/>
      <c r="M356" s="280"/>
    </row>
    <row r="357" spans="1:128" ht="98.25" customHeight="1">
      <c r="A357" s="292">
        <v>351</v>
      </c>
      <c r="B357" s="93" t="s">
        <v>1156</v>
      </c>
      <c r="C357" s="226" t="s">
        <v>1265</v>
      </c>
      <c r="D357" s="285" t="s">
        <v>6</v>
      </c>
      <c r="E357" s="225" t="s">
        <v>1266</v>
      </c>
      <c r="F357" s="285" t="s">
        <v>6</v>
      </c>
      <c r="G357" s="280" t="s">
        <v>187</v>
      </c>
      <c r="H357" s="73" t="s">
        <v>371</v>
      </c>
      <c r="I357" s="280" t="s">
        <v>327</v>
      </c>
      <c r="J357" s="280" t="s">
        <v>187</v>
      </c>
      <c r="K357" s="280" t="s">
        <v>414</v>
      </c>
      <c r="L357" s="158"/>
      <c r="M357" s="280"/>
    </row>
    <row r="358" spans="1:128" ht="78" customHeight="1">
      <c r="A358" s="65">
        <v>352</v>
      </c>
      <c r="B358" s="93" t="s">
        <v>1157</v>
      </c>
      <c r="C358" s="226" t="s">
        <v>1267</v>
      </c>
      <c r="D358" s="285" t="s">
        <v>6</v>
      </c>
      <c r="E358" s="225" t="s">
        <v>1268</v>
      </c>
      <c r="F358" s="285" t="s">
        <v>6</v>
      </c>
      <c r="G358" s="280" t="s">
        <v>187</v>
      </c>
      <c r="H358" s="73" t="s">
        <v>371</v>
      </c>
      <c r="I358" s="280" t="s">
        <v>327</v>
      </c>
      <c r="J358" s="280" t="s">
        <v>187</v>
      </c>
      <c r="K358" s="280" t="s">
        <v>431</v>
      </c>
      <c r="L358" s="158"/>
      <c r="M358" s="280"/>
    </row>
    <row r="359" spans="1:128" ht="117" customHeight="1">
      <c r="A359" s="292">
        <v>353</v>
      </c>
      <c r="B359" s="93" t="s">
        <v>1158</v>
      </c>
      <c r="C359" s="226" t="s">
        <v>1269</v>
      </c>
      <c r="D359" s="285" t="s">
        <v>6</v>
      </c>
      <c r="E359" s="225" t="s">
        <v>1270</v>
      </c>
      <c r="F359" s="285" t="s">
        <v>6</v>
      </c>
      <c r="G359" s="280" t="s">
        <v>187</v>
      </c>
      <c r="H359" s="73" t="s">
        <v>371</v>
      </c>
      <c r="I359" s="280" t="s">
        <v>327</v>
      </c>
      <c r="J359" s="280" t="s">
        <v>187</v>
      </c>
      <c r="K359" s="280" t="s">
        <v>430</v>
      </c>
      <c r="L359" s="158"/>
      <c r="M359" s="280"/>
    </row>
    <row r="360" spans="1:128" s="64" customFormat="1" ht="39" customHeight="1">
      <c r="A360" s="65">
        <v>354</v>
      </c>
      <c r="B360" s="469" t="s">
        <v>289</v>
      </c>
      <c r="C360" s="469"/>
      <c r="D360" s="469"/>
      <c r="E360" s="469"/>
      <c r="F360" s="259" t="s">
        <v>363</v>
      </c>
      <c r="G360" s="95"/>
      <c r="H360" s="274" t="s">
        <v>363</v>
      </c>
      <c r="I360" s="274" t="s">
        <v>363</v>
      </c>
      <c r="J360" s="274" t="s">
        <v>363</v>
      </c>
      <c r="K360" s="274" t="s">
        <v>363</v>
      </c>
      <c r="L360" s="274"/>
      <c r="M360" s="274" t="s">
        <v>363</v>
      </c>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row>
    <row r="361" spans="1:128" s="64" customFormat="1" ht="82.5" customHeight="1">
      <c r="A361" s="292">
        <v>355</v>
      </c>
      <c r="B361" s="93" t="s">
        <v>1159</v>
      </c>
      <c r="C361" s="92" t="s">
        <v>1019</v>
      </c>
      <c r="D361" s="275" t="s">
        <v>3</v>
      </c>
      <c r="E361" s="277" t="s">
        <v>874</v>
      </c>
      <c r="F361" s="283" t="s">
        <v>5</v>
      </c>
      <c r="G361" s="278"/>
      <c r="H361" s="73" t="s">
        <v>371</v>
      </c>
      <c r="I361" s="280" t="s">
        <v>327</v>
      </c>
      <c r="J361" s="280" t="s">
        <v>187</v>
      </c>
      <c r="K361" s="280" t="s">
        <v>427</v>
      </c>
      <c r="L361" s="158"/>
      <c r="M361" s="280"/>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row>
    <row r="362" spans="1:128" ht="140.25" customHeight="1">
      <c r="A362" s="65">
        <v>356</v>
      </c>
      <c r="B362" s="93" t="s">
        <v>1160</v>
      </c>
      <c r="C362" s="92" t="s">
        <v>1020</v>
      </c>
      <c r="D362" s="275" t="s">
        <v>3</v>
      </c>
      <c r="E362" s="277" t="s">
        <v>874</v>
      </c>
      <c r="F362" s="283" t="s">
        <v>5</v>
      </c>
      <c r="G362" s="278"/>
      <c r="H362" s="73" t="s">
        <v>371</v>
      </c>
      <c r="I362" s="280" t="s">
        <v>327</v>
      </c>
      <c r="J362" s="280" t="s">
        <v>187</v>
      </c>
      <c r="K362" s="280" t="s">
        <v>429</v>
      </c>
      <c r="L362" s="158"/>
      <c r="M362" s="280"/>
    </row>
    <row r="363" spans="1:128" ht="192.75" customHeight="1">
      <c r="A363" s="292">
        <v>357</v>
      </c>
      <c r="B363" s="93" t="s">
        <v>1162</v>
      </c>
      <c r="C363" s="116" t="s">
        <v>255</v>
      </c>
      <c r="D363" s="275" t="s">
        <v>3</v>
      </c>
      <c r="E363" s="122" t="s">
        <v>666</v>
      </c>
      <c r="F363" s="283" t="s">
        <v>5</v>
      </c>
      <c r="G363" s="278"/>
      <c r="H363" s="73" t="s">
        <v>371</v>
      </c>
      <c r="I363" s="280" t="s">
        <v>327</v>
      </c>
      <c r="J363" s="280" t="s">
        <v>187</v>
      </c>
      <c r="K363" s="280" t="s">
        <v>431</v>
      </c>
      <c r="L363" s="158"/>
      <c r="M363" s="280"/>
    </row>
    <row r="364" spans="1:128" ht="135" customHeight="1">
      <c r="A364" s="65">
        <v>358</v>
      </c>
      <c r="B364" s="93" t="s">
        <v>1161</v>
      </c>
      <c r="C364" s="116" t="s">
        <v>34</v>
      </c>
      <c r="D364" s="275" t="s">
        <v>3</v>
      </c>
      <c r="E364" s="122" t="s">
        <v>755</v>
      </c>
      <c r="F364" s="283" t="s">
        <v>5</v>
      </c>
      <c r="G364" s="278"/>
      <c r="H364" s="73" t="s">
        <v>371</v>
      </c>
      <c r="I364" s="280" t="s">
        <v>327</v>
      </c>
      <c r="J364" s="280" t="s">
        <v>187</v>
      </c>
      <c r="K364" s="280" t="s">
        <v>431</v>
      </c>
      <c r="L364" s="158"/>
      <c r="M364" s="280"/>
    </row>
    <row r="365" spans="1:128" s="64" customFormat="1" ht="37.5" customHeight="1">
      <c r="A365" s="292">
        <v>359</v>
      </c>
      <c r="B365" s="469" t="s">
        <v>178</v>
      </c>
      <c r="C365" s="469"/>
      <c r="D365" s="469"/>
      <c r="E365" s="469"/>
      <c r="F365" s="259" t="s">
        <v>363</v>
      </c>
      <c r="G365" s="95"/>
      <c r="H365" s="274" t="s">
        <v>363</v>
      </c>
      <c r="I365" s="274" t="s">
        <v>363</v>
      </c>
      <c r="J365" s="274" t="s">
        <v>363</v>
      </c>
      <c r="K365" s="274" t="s">
        <v>363</v>
      </c>
      <c r="L365" s="274"/>
      <c r="M365" s="274" t="s">
        <v>363</v>
      </c>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row>
    <row r="366" spans="1:128" ht="114" customHeight="1">
      <c r="A366" s="65">
        <v>360</v>
      </c>
      <c r="B366" s="469" t="s">
        <v>290</v>
      </c>
      <c r="C366" s="469"/>
      <c r="D366" s="469"/>
      <c r="E366" s="469"/>
      <c r="F366" s="259" t="s">
        <v>363</v>
      </c>
      <c r="G366" s="95"/>
      <c r="H366" s="274" t="s">
        <v>363</v>
      </c>
      <c r="I366" s="274" t="s">
        <v>363</v>
      </c>
      <c r="J366" s="274" t="s">
        <v>363</v>
      </c>
      <c r="K366" s="274" t="s">
        <v>363</v>
      </c>
      <c r="L366" s="274"/>
      <c r="M366" s="274" t="s">
        <v>363</v>
      </c>
    </row>
    <row r="367" spans="1:128" ht="112.5" customHeight="1">
      <c r="A367" s="292">
        <v>361</v>
      </c>
      <c r="B367" s="279" t="s">
        <v>1164</v>
      </c>
      <c r="C367" s="116" t="s">
        <v>588</v>
      </c>
      <c r="D367" s="275" t="s">
        <v>3</v>
      </c>
      <c r="E367" s="277" t="s">
        <v>340</v>
      </c>
      <c r="F367" s="283" t="s">
        <v>5</v>
      </c>
      <c r="G367" s="281"/>
      <c r="H367" s="70" t="s">
        <v>352</v>
      </c>
      <c r="I367" s="280" t="s">
        <v>327</v>
      </c>
      <c r="J367" s="280" t="s">
        <v>187</v>
      </c>
      <c r="K367" s="280" t="s">
        <v>427</v>
      </c>
      <c r="L367" s="158"/>
      <c r="M367" s="280"/>
    </row>
    <row r="368" spans="1:128" ht="117" customHeight="1">
      <c r="A368" s="65">
        <v>362</v>
      </c>
      <c r="B368" s="279" t="s">
        <v>1165</v>
      </c>
      <c r="C368" s="116" t="s">
        <v>367</v>
      </c>
      <c r="D368" s="275" t="s">
        <v>3</v>
      </c>
      <c r="E368" s="122" t="s">
        <v>341</v>
      </c>
      <c r="F368" s="283" t="s">
        <v>3</v>
      </c>
      <c r="G368" s="278"/>
      <c r="H368" s="70" t="s">
        <v>352</v>
      </c>
      <c r="I368" s="280" t="s">
        <v>327</v>
      </c>
      <c r="J368" s="280" t="s">
        <v>187</v>
      </c>
      <c r="K368" s="280" t="s">
        <v>411</v>
      </c>
      <c r="L368" s="158"/>
      <c r="M368" s="280"/>
    </row>
    <row r="369" spans="1:128" ht="117" customHeight="1">
      <c r="A369" s="292">
        <v>363</v>
      </c>
      <c r="B369" s="279" t="s">
        <v>1166</v>
      </c>
      <c r="C369" s="116" t="s">
        <v>257</v>
      </c>
      <c r="D369" s="275" t="s">
        <v>3</v>
      </c>
      <c r="E369" s="122" t="s">
        <v>256</v>
      </c>
      <c r="F369" s="283" t="s">
        <v>3</v>
      </c>
      <c r="G369" s="278"/>
      <c r="H369" s="70" t="s">
        <v>352</v>
      </c>
      <c r="I369" s="280" t="s">
        <v>327</v>
      </c>
      <c r="J369" s="280" t="s">
        <v>187</v>
      </c>
      <c r="K369" s="280" t="s">
        <v>428</v>
      </c>
      <c r="L369" s="158"/>
      <c r="M369" s="280"/>
    </row>
    <row r="370" spans="1:128" ht="88.5" customHeight="1">
      <c r="A370" s="65">
        <v>364</v>
      </c>
      <c r="B370" s="469" t="s">
        <v>291</v>
      </c>
      <c r="C370" s="469"/>
      <c r="D370" s="469"/>
      <c r="E370" s="469"/>
      <c r="F370" s="259" t="s">
        <v>363</v>
      </c>
      <c r="G370" s="95"/>
      <c r="H370" s="274" t="s">
        <v>363</v>
      </c>
      <c r="I370" s="274" t="s">
        <v>363</v>
      </c>
      <c r="J370" s="274" t="s">
        <v>363</v>
      </c>
      <c r="K370" s="274" t="s">
        <v>363</v>
      </c>
      <c r="L370" s="274"/>
      <c r="M370" s="274" t="s">
        <v>363</v>
      </c>
    </row>
    <row r="371" spans="1:128" ht="90" customHeight="1">
      <c r="A371" s="292">
        <v>365</v>
      </c>
      <c r="B371" s="93" t="s">
        <v>1167</v>
      </c>
      <c r="C371" s="92" t="s">
        <v>1021</v>
      </c>
      <c r="D371" s="275" t="s">
        <v>5</v>
      </c>
      <c r="E371" s="122" t="s">
        <v>609</v>
      </c>
      <c r="F371" s="283" t="s">
        <v>5</v>
      </c>
      <c r="G371" s="278"/>
      <c r="H371" s="70" t="s">
        <v>352</v>
      </c>
      <c r="I371" s="280" t="s">
        <v>327</v>
      </c>
      <c r="J371" s="280" t="s">
        <v>187</v>
      </c>
      <c r="K371" s="280" t="s">
        <v>411</v>
      </c>
      <c r="L371" s="158"/>
      <c r="M371" s="280"/>
    </row>
    <row r="372" spans="1:128" ht="106.5" customHeight="1">
      <c r="A372" s="65">
        <v>366</v>
      </c>
      <c r="B372" s="93" t="s">
        <v>1168</v>
      </c>
      <c r="C372" s="92" t="s">
        <v>1022</v>
      </c>
      <c r="D372" s="275" t="s">
        <v>5</v>
      </c>
      <c r="E372" s="122" t="s">
        <v>610</v>
      </c>
      <c r="F372" s="283" t="s">
        <v>4</v>
      </c>
      <c r="G372" s="278"/>
      <c r="H372" s="70" t="s">
        <v>352</v>
      </c>
      <c r="I372" s="280" t="s">
        <v>327</v>
      </c>
      <c r="J372" s="280" t="s">
        <v>187</v>
      </c>
      <c r="K372" s="280" t="s">
        <v>414</v>
      </c>
      <c r="L372" s="158"/>
      <c r="M372" s="280"/>
    </row>
    <row r="373" spans="1:128" ht="79.5" customHeight="1">
      <c r="A373" s="292">
        <v>367</v>
      </c>
      <c r="B373" s="93" t="s">
        <v>1169</v>
      </c>
      <c r="C373" s="92" t="s">
        <v>1023</v>
      </c>
      <c r="D373" s="275" t="s">
        <v>5</v>
      </c>
      <c r="E373" s="122" t="s">
        <v>611</v>
      </c>
      <c r="F373" s="283" t="s">
        <v>4</v>
      </c>
      <c r="G373" s="278"/>
      <c r="H373" s="70" t="s">
        <v>352</v>
      </c>
      <c r="I373" s="280" t="s">
        <v>327</v>
      </c>
      <c r="J373" s="280" t="s">
        <v>187</v>
      </c>
      <c r="K373" s="280" t="s">
        <v>415</v>
      </c>
      <c r="L373" s="158"/>
      <c r="M373" s="280"/>
    </row>
    <row r="374" spans="1:128" ht="81" customHeight="1">
      <c r="A374" s="65">
        <v>368</v>
      </c>
      <c r="B374" s="93" t="s">
        <v>1163</v>
      </c>
      <c r="C374" s="92" t="s">
        <v>1024</v>
      </c>
      <c r="D374" s="275" t="s">
        <v>5</v>
      </c>
      <c r="E374" s="122" t="s">
        <v>612</v>
      </c>
      <c r="F374" s="283" t="s">
        <v>4</v>
      </c>
      <c r="G374" s="278"/>
      <c r="H374" s="70" t="s">
        <v>352</v>
      </c>
      <c r="I374" s="280" t="s">
        <v>327</v>
      </c>
      <c r="J374" s="280" t="s">
        <v>187</v>
      </c>
      <c r="K374" s="280" t="s">
        <v>420</v>
      </c>
      <c r="L374" s="158"/>
      <c r="M374" s="280"/>
    </row>
    <row r="375" spans="1:128" ht="107.25" customHeight="1">
      <c r="A375" s="292">
        <v>369</v>
      </c>
      <c r="B375" s="93" t="s">
        <v>1170</v>
      </c>
      <c r="C375" s="92" t="s">
        <v>1025</v>
      </c>
      <c r="D375" s="275" t="s">
        <v>5</v>
      </c>
      <c r="E375" s="122" t="s">
        <v>613</v>
      </c>
      <c r="F375" s="283" t="s">
        <v>4</v>
      </c>
      <c r="G375" s="278"/>
      <c r="H375" s="70" t="s">
        <v>352</v>
      </c>
      <c r="I375" s="280" t="s">
        <v>327</v>
      </c>
      <c r="J375" s="280" t="s">
        <v>187</v>
      </c>
      <c r="K375" s="280" t="s">
        <v>427</v>
      </c>
      <c r="L375" s="158"/>
      <c r="M375" s="280"/>
    </row>
    <row r="376" spans="1:128" s="3" customFormat="1" ht="142.5" customHeight="1">
      <c r="A376" s="65">
        <v>370</v>
      </c>
      <c r="B376" s="93" t="s">
        <v>1171</v>
      </c>
      <c r="C376" s="92" t="s">
        <v>1026</v>
      </c>
      <c r="D376" s="275" t="s">
        <v>5</v>
      </c>
      <c r="E376" s="122" t="s">
        <v>614</v>
      </c>
      <c r="F376" s="283" t="s">
        <v>4</v>
      </c>
      <c r="G376" s="278"/>
      <c r="H376" s="70" t="s">
        <v>352</v>
      </c>
      <c r="I376" s="280" t="s">
        <v>327</v>
      </c>
      <c r="J376" s="280" t="s">
        <v>187</v>
      </c>
      <c r="K376" s="280" t="s">
        <v>428</v>
      </c>
      <c r="L376" s="158"/>
      <c r="M376" s="280"/>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row>
    <row r="377" spans="1:128" ht="126.75" customHeight="1">
      <c r="A377" s="292">
        <v>371</v>
      </c>
      <c r="B377" s="93" t="s">
        <v>1172</v>
      </c>
      <c r="C377" s="92" t="s">
        <v>1027</v>
      </c>
      <c r="D377" s="275" t="s">
        <v>5</v>
      </c>
      <c r="E377" s="122" t="s">
        <v>615</v>
      </c>
      <c r="F377" s="283" t="s">
        <v>4</v>
      </c>
      <c r="G377" s="278"/>
      <c r="H377" s="70" t="s">
        <v>352</v>
      </c>
      <c r="I377" s="280" t="s">
        <v>327</v>
      </c>
      <c r="J377" s="280" t="s">
        <v>187</v>
      </c>
      <c r="K377" s="280" t="s">
        <v>429</v>
      </c>
      <c r="L377" s="158"/>
      <c r="M377" s="280"/>
    </row>
    <row r="378" spans="1:128" ht="97.5" customHeight="1">
      <c r="A378" s="65">
        <v>372</v>
      </c>
      <c r="B378" s="93" t="s">
        <v>1173</v>
      </c>
      <c r="C378" s="92" t="s">
        <v>1028</v>
      </c>
      <c r="D378" s="275" t="s">
        <v>5</v>
      </c>
      <c r="E378" s="122" t="s">
        <v>616</v>
      </c>
      <c r="F378" s="283" t="s">
        <v>4</v>
      </c>
      <c r="G378" s="278"/>
      <c r="H378" s="70" t="s">
        <v>352</v>
      </c>
      <c r="I378" s="280" t="s">
        <v>327</v>
      </c>
      <c r="J378" s="280" t="s">
        <v>187</v>
      </c>
      <c r="K378" s="280" t="s">
        <v>430</v>
      </c>
      <c r="L378" s="158"/>
      <c r="M378" s="280"/>
    </row>
    <row r="379" spans="1:128" ht="117" customHeight="1">
      <c r="A379" s="292">
        <v>373</v>
      </c>
      <c r="B379" s="93" t="s">
        <v>1174</v>
      </c>
      <c r="C379" s="92" t="s">
        <v>1029</v>
      </c>
      <c r="D379" s="275" t="s">
        <v>5</v>
      </c>
      <c r="E379" s="122" t="s">
        <v>617</v>
      </c>
      <c r="F379" s="283" t="s">
        <v>4</v>
      </c>
      <c r="G379" s="278"/>
      <c r="H379" s="70" t="s">
        <v>352</v>
      </c>
      <c r="I379" s="280" t="s">
        <v>327</v>
      </c>
      <c r="J379" s="280" t="s">
        <v>187</v>
      </c>
      <c r="K379" s="280" t="s">
        <v>431</v>
      </c>
      <c r="L379" s="158"/>
      <c r="M379" s="280"/>
    </row>
    <row r="380" spans="1:128" ht="121.5" customHeight="1">
      <c r="A380" s="65">
        <v>374</v>
      </c>
      <c r="B380" s="93" t="s">
        <v>1175</v>
      </c>
      <c r="C380" s="92" t="s">
        <v>1030</v>
      </c>
      <c r="D380" s="275" t="s">
        <v>5</v>
      </c>
      <c r="E380" s="122" t="s">
        <v>618</v>
      </c>
      <c r="F380" s="283" t="s">
        <v>4</v>
      </c>
      <c r="G380" s="278"/>
      <c r="H380" s="70" t="s">
        <v>352</v>
      </c>
      <c r="I380" s="280" t="s">
        <v>327</v>
      </c>
      <c r="J380" s="280" t="s">
        <v>187</v>
      </c>
      <c r="K380" s="280" t="s">
        <v>432</v>
      </c>
      <c r="L380" s="158"/>
      <c r="M380" s="280"/>
    </row>
    <row r="381" spans="1:128" ht="114" customHeight="1">
      <c r="A381" s="292">
        <v>375</v>
      </c>
      <c r="B381" s="93" t="s">
        <v>1176</v>
      </c>
      <c r="C381" s="92" t="s">
        <v>1031</v>
      </c>
      <c r="D381" s="275" t="s">
        <v>3</v>
      </c>
      <c r="E381" s="276" t="s">
        <v>589</v>
      </c>
      <c r="F381" s="283" t="s">
        <v>5</v>
      </c>
      <c r="G381" s="278"/>
      <c r="H381" s="70" t="s">
        <v>352</v>
      </c>
      <c r="I381" s="280" t="s">
        <v>327</v>
      </c>
      <c r="J381" s="280" t="s">
        <v>187</v>
      </c>
      <c r="K381" s="280" t="s">
        <v>411</v>
      </c>
      <c r="L381" s="158"/>
      <c r="M381" s="280"/>
    </row>
    <row r="382" spans="1:128" ht="108" customHeight="1">
      <c r="A382" s="65">
        <v>376</v>
      </c>
      <c r="B382" s="93" t="s">
        <v>1208</v>
      </c>
      <c r="C382" s="92" t="s">
        <v>1032</v>
      </c>
      <c r="D382" s="275" t="s">
        <v>3</v>
      </c>
      <c r="E382" s="122" t="s">
        <v>590</v>
      </c>
      <c r="F382" s="283" t="s">
        <v>4</v>
      </c>
      <c r="G382" s="278"/>
      <c r="H382" s="70" t="s">
        <v>352</v>
      </c>
      <c r="I382" s="280" t="s">
        <v>327</v>
      </c>
      <c r="J382" s="280" t="s">
        <v>187</v>
      </c>
      <c r="K382" s="280" t="s">
        <v>414</v>
      </c>
      <c r="L382" s="158"/>
      <c r="M382" s="280"/>
    </row>
    <row r="383" spans="1:128" ht="92.25" customHeight="1">
      <c r="A383" s="292">
        <v>377</v>
      </c>
      <c r="B383" s="93" t="s">
        <v>1177</v>
      </c>
      <c r="C383" s="92" t="s">
        <v>1033</v>
      </c>
      <c r="D383" s="275" t="s">
        <v>3</v>
      </c>
      <c r="E383" s="122" t="s">
        <v>591</v>
      </c>
      <c r="F383" s="283" t="s">
        <v>4</v>
      </c>
      <c r="G383" s="278"/>
      <c r="H383" s="70" t="s">
        <v>352</v>
      </c>
      <c r="I383" s="280" t="s">
        <v>327</v>
      </c>
      <c r="J383" s="280" t="s">
        <v>187</v>
      </c>
      <c r="K383" s="280" t="s">
        <v>415</v>
      </c>
      <c r="L383" s="158"/>
      <c r="M383" s="280"/>
    </row>
    <row r="384" spans="1:128" ht="117.75" customHeight="1">
      <c r="A384" s="65">
        <v>378</v>
      </c>
      <c r="B384" s="93" t="s">
        <v>1178</v>
      </c>
      <c r="C384" s="92" t="s">
        <v>1034</v>
      </c>
      <c r="D384" s="275" t="s">
        <v>3</v>
      </c>
      <c r="E384" s="276" t="s">
        <v>592</v>
      </c>
      <c r="F384" s="283" t="s">
        <v>4</v>
      </c>
      <c r="G384" s="278"/>
      <c r="H384" s="70" t="s">
        <v>352</v>
      </c>
      <c r="I384" s="280" t="s">
        <v>327</v>
      </c>
      <c r="J384" s="280" t="s">
        <v>187</v>
      </c>
      <c r="K384" s="280" t="s">
        <v>420</v>
      </c>
      <c r="L384" s="158"/>
      <c r="M384" s="280"/>
    </row>
    <row r="385" spans="1:13" ht="129" customHeight="1">
      <c r="A385" s="292">
        <v>379</v>
      </c>
      <c r="B385" s="93" t="s">
        <v>1179</v>
      </c>
      <c r="C385" s="92" t="s">
        <v>1035</v>
      </c>
      <c r="D385" s="275" t="s">
        <v>3</v>
      </c>
      <c r="E385" s="122" t="s">
        <v>593</v>
      </c>
      <c r="F385" s="283" t="s">
        <v>4</v>
      </c>
      <c r="G385" s="278"/>
      <c r="H385" s="70" t="s">
        <v>352</v>
      </c>
      <c r="I385" s="280" t="s">
        <v>327</v>
      </c>
      <c r="J385" s="280" t="s">
        <v>187</v>
      </c>
      <c r="K385" s="280" t="s">
        <v>427</v>
      </c>
      <c r="L385" s="158"/>
      <c r="M385" s="280"/>
    </row>
    <row r="386" spans="1:13" ht="155.25" customHeight="1">
      <c r="A386" s="65">
        <v>380</v>
      </c>
      <c r="B386" s="93" t="s">
        <v>1180</v>
      </c>
      <c r="C386" s="92" t="s">
        <v>1038</v>
      </c>
      <c r="D386" s="275" t="s">
        <v>3</v>
      </c>
      <c r="E386" s="122" t="s">
        <v>594</v>
      </c>
      <c r="F386" s="283" t="s">
        <v>4</v>
      </c>
      <c r="G386" s="278"/>
      <c r="H386" s="70" t="s">
        <v>352</v>
      </c>
      <c r="I386" s="280" t="s">
        <v>327</v>
      </c>
      <c r="J386" s="280" t="s">
        <v>187</v>
      </c>
      <c r="K386" s="280" t="s">
        <v>428</v>
      </c>
      <c r="L386" s="158"/>
      <c r="M386" s="280"/>
    </row>
    <row r="387" spans="1:13" ht="138" customHeight="1">
      <c r="A387" s="292">
        <v>381</v>
      </c>
      <c r="B387" s="93" t="s">
        <v>1181</v>
      </c>
      <c r="C387" s="92" t="s">
        <v>1036</v>
      </c>
      <c r="D387" s="275" t="s">
        <v>3</v>
      </c>
      <c r="E387" s="122" t="s">
        <v>595</v>
      </c>
      <c r="F387" s="283" t="s">
        <v>4</v>
      </c>
      <c r="G387" s="256"/>
      <c r="H387" s="70" t="s">
        <v>352</v>
      </c>
      <c r="I387" s="280" t="s">
        <v>327</v>
      </c>
      <c r="J387" s="280" t="s">
        <v>187</v>
      </c>
      <c r="K387" s="280" t="s">
        <v>429</v>
      </c>
      <c r="L387" s="158"/>
      <c r="M387" s="280"/>
    </row>
    <row r="388" spans="1:13" ht="118.5" customHeight="1">
      <c r="A388" s="65">
        <v>382</v>
      </c>
      <c r="B388" s="93" t="s">
        <v>1182</v>
      </c>
      <c r="C388" s="92" t="s">
        <v>1037</v>
      </c>
      <c r="D388" s="275" t="s">
        <v>3</v>
      </c>
      <c r="E388" s="122" t="s">
        <v>596</v>
      </c>
      <c r="F388" s="283" t="s">
        <v>4</v>
      </c>
      <c r="G388" s="278"/>
      <c r="H388" s="70" t="s">
        <v>352</v>
      </c>
      <c r="I388" s="280" t="s">
        <v>327</v>
      </c>
      <c r="J388" s="280" t="s">
        <v>187</v>
      </c>
      <c r="K388" s="280" t="s">
        <v>430</v>
      </c>
      <c r="L388" s="158"/>
      <c r="M388" s="280"/>
    </row>
    <row r="389" spans="1:13" ht="127.5" customHeight="1">
      <c r="A389" s="292">
        <v>383</v>
      </c>
      <c r="B389" s="93" t="s">
        <v>1183</v>
      </c>
      <c r="C389" s="92" t="s">
        <v>1039</v>
      </c>
      <c r="D389" s="275" t="s">
        <v>3</v>
      </c>
      <c r="E389" s="122" t="s">
        <v>597</v>
      </c>
      <c r="F389" s="283" t="s">
        <v>4</v>
      </c>
      <c r="G389" s="278"/>
      <c r="H389" s="70" t="s">
        <v>352</v>
      </c>
      <c r="I389" s="280" t="s">
        <v>327</v>
      </c>
      <c r="J389" s="280" t="s">
        <v>187</v>
      </c>
      <c r="K389" s="280" t="s">
        <v>431</v>
      </c>
      <c r="L389" s="158"/>
      <c r="M389" s="280"/>
    </row>
    <row r="390" spans="1:13" ht="102.75" customHeight="1">
      <c r="A390" s="65">
        <v>384</v>
      </c>
      <c r="B390" s="93" t="s">
        <v>1184</v>
      </c>
      <c r="C390" s="92" t="s">
        <v>1040</v>
      </c>
      <c r="D390" s="275" t="s">
        <v>3</v>
      </c>
      <c r="E390" s="122" t="s">
        <v>598</v>
      </c>
      <c r="F390" s="283" t="s">
        <v>4</v>
      </c>
      <c r="G390" s="278"/>
      <c r="H390" s="70" t="s">
        <v>352</v>
      </c>
      <c r="I390" s="280" t="s">
        <v>327</v>
      </c>
      <c r="J390" s="280" t="s">
        <v>187</v>
      </c>
      <c r="K390" s="280" t="s">
        <v>432</v>
      </c>
      <c r="L390" s="158"/>
      <c r="M390" s="280"/>
    </row>
    <row r="391" spans="1:13" ht="83.25" customHeight="1">
      <c r="A391" s="292">
        <v>385</v>
      </c>
      <c r="B391" s="93" t="s">
        <v>1185</v>
      </c>
      <c r="C391" s="92" t="s">
        <v>1041</v>
      </c>
      <c r="D391" s="275" t="s">
        <v>3</v>
      </c>
      <c r="E391" s="276" t="s">
        <v>607</v>
      </c>
      <c r="F391" s="283" t="s">
        <v>5</v>
      </c>
      <c r="G391" s="278"/>
      <c r="H391" s="70" t="s">
        <v>352</v>
      </c>
      <c r="I391" s="280" t="s">
        <v>327</v>
      </c>
      <c r="J391" s="280" t="s">
        <v>187</v>
      </c>
      <c r="K391" s="280" t="s">
        <v>411</v>
      </c>
      <c r="L391" s="158"/>
      <c r="M391" s="280"/>
    </row>
    <row r="392" spans="1:13" ht="119.25" customHeight="1">
      <c r="A392" s="65">
        <v>386</v>
      </c>
      <c r="B392" s="93" t="s">
        <v>1186</v>
      </c>
      <c r="C392" s="92" t="s">
        <v>1042</v>
      </c>
      <c r="D392" s="275" t="s">
        <v>3</v>
      </c>
      <c r="E392" s="122" t="s">
        <v>599</v>
      </c>
      <c r="F392" s="283" t="s">
        <v>4</v>
      </c>
      <c r="G392" s="278"/>
      <c r="H392" s="70" t="s">
        <v>352</v>
      </c>
      <c r="I392" s="280" t="s">
        <v>327</v>
      </c>
      <c r="J392" s="280" t="s">
        <v>187</v>
      </c>
      <c r="K392" s="280" t="s">
        <v>414</v>
      </c>
      <c r="L392" s="158"/>
      <c r="M392" s="280"/>
    </row>
    <row r="393" spans="1:13" ht="118.5" customHeight="1">
      <c r="A393" s="292">
        <v>387</v>
      </c>
      <c r="B393" s="93" t="s">
        <v>1187</v>
      </c>
      <c r="C393" s="92" t="s">
        <v>1043</v>
      </c>
      <c r="D393" s="275" t="s">
        <v>3</v>
      </c>
      <c r="E393" s="122" t="s">
        <v>600</v>
      </c>
      <c r="F393" s="283" t="s">
        <v>4</v>
      </c>
      <c r="G393" s="278"/>
      <c r="H393" s="70" t="s">
        <v>352</v>
      </c>
      <c r="I393" s="280" t="s">
        <v>327</v>
      </c>
      <c r="J393" s="280" t="s">
        <v>187</v>
      </c>
      <c r="K393" s="280" t="s">
        <v>415</v>
      </c>
      <c r="L393" s="158"/>
      <c r="M393" s="280"/>
    </row>
    <row r="394" spans="1:13" ht="111.75" customHeight="1">
      <c r="A394" s="65">
        <v>388</v>
      </c>
      <c r="B394" s="93" t="s">
        <v>1188</v>
      </c>
      <c r="C394" s="92" t="s">
        <v>1044</v>
      </c>
      <c r="D394" s="275" t="s">
        <v>3</v>
      </c>
      <c r="E394" s="122" t="s">
        <v>601</v>
      </c>
      <c r="F394" s="283" t="s">
        <v>4</v>
      </c>
      <c r="G394" s="278"/>
      <c r="H394" s="70" t="s">
        <v>352</v>
      </c>
      <c r="I394" s="280" t="s">
        <v>327</v>
      </c>
      <c r="J394" s="280" t="s">
        <v>187</v>
      </c>
      <c r="K394" s="280" t="s">
        <v>420</v>
      </c>
      <c r="L394" s="158"/>
      <c r="M394" s="280"/>
    </row>
    <row r="395" spans="1:13" ht="126.75" customHeight="1">
      <c r="A395" s="292">
        <v>389</v>
      </c>
      <c r="B395" s="93" t="s">
        <v>1189</v>
      </c>
      <c r="C395" s="92" t="s">
        <v>1045</v>
      </c>
      <c r="D395" s="275" t="s">
        <v>3</v>
      </c>
      <c r="E395" s="122" t="s">
        <v>602</v>
      </c>
      <c r="F395" s="283" t="s">
        <v>4</v>
      </c>
      <c r="G395" s="278"/>
      <c r="H395" s="70" t="s">
        <v>352</v>
      </c>
      <c r="I395" s="280" t="s">
        <v>327</v>
      </c>
      <c r="J395" s="280" t="s">
        <v>187</v>
      </c>
      <c r="K395" s="280" t="s">
        <v>427</v>
      </c>
      <c r="L395" s="158"/>
      <c r="M395" s="280"/>
    </row>
    <row r="396" spans="1:13" ht="96" customHeight="1">
      <c r="A396" s="65">
        <v>390</v>
      </c>
      <c r="B396" s="93" t="s">
        <v>1190</v>
      </c>
      <c r="C396" s="92" t="s">
        <v>1046</v>
      </c>
      <c r="D396" s="275" t="s">
        <v>3</v>
      </c>
      <c r="E396" s="122" t="s">
        <v>604</v>
      </c>
      <c r="F396" s="283" t="s">
        <v>4</v>
      </c>
      <c r="G396" s="278"/>
      <c r="H396" s="70" t="s">
        <v>352</v>
      </c>
      <c r="I396" s="280" t="s">
        <v>327</v>
      </c>
      <c r="J396" s="280" t="s">
        <v>187</v>
      </c>
      <c r="K396" s="280" t="s">
        <v>428</v>
      </c>
      <c r="L396" s="158"/>
      <c r="M396" s="280"/>
    </row>
    <row r="397" spans="1:13" ht="174" customHeight="1">
      <c r="A397" s="292">
        <v>391</v>
      </c>
      <c r="B397" s="93" t="s">
        <v>1191</v>
      </c>
      <c r="C397" s="92" t="s">
        <v>1047</v>
      </c>
      <c r="D397" s="275" t="s">
        <v>3</v>
      </c>
      <c r="E397" s="122" t="s">
        <v>603</v>
      </c>
      <c r="F397" s="283" t="s">
        <v>4</v>
      </c>
      <c r="G397" s="278"/>
      <c r="H397" s="70" t="s">
        <v>352</v>
      </c>
      <c r="I397" s="280" t="s">
        <v>327</v>
      </c>
      <c r="J397" s="280" t="s">
        <v>187</v>
      </c>
      <c r="K397" s="280" t="s">
        <v>429</v>
      </c>
      <c r="L397" s="158"/>
      <c r="M397" s="280"/>
    </row>
    <row r="398" spans="1:13" ht="118.5" customHeight="1">
      <c r="A398" s="65">
        <v>392</v>
      </c>
      <c r="B398" s="93" t="s">
        <v>1192</v>
      </c>
      <c r="C398" s="92" t="s">
        <v>1048</v>
      </c>
      <c r="D398" s="275" t="s">
        <v>3</v>
      </c>
      <c r="E398" s="122" t="s">
        <v>605</v>
      </c>
      <c r="F398" s="283" t="s">
        <v>4</v>
      </c>
      <c r="G398" s="278"/>
      <c r="H398" s="70" t="s">
        <v>352</v>
      </c>
      <c r="I398" s="280" t="s">
        <v>327</v>
      </c>
      <c r="J398" s="280" t="s">
        <v>187</v>
      </c>
      <c r="K398" s="280" t="s">
        <v>430</v>
      </c>
      <c r="L398" s="158"/>
      <c r="M398" s="280"/>
    </row>
    <row r="399" spans="1:13" ht="77.25" customHeight="1">
      <c r="A399" s="292">
        <v>393</v>
      </c>
      <c r="B399" s="93" t="s">
        <v>1193</v>
      </c>
      <c r="C399" s="92" t="s">
        <v>1049</v>
      </c>
      <c r="D399" s="275" t="s">
        <v>3</v>
      </c>
      <c r="E399" s="122" t="s">
        <v>608</v>
      </c>
      <c r="F399" s="283" t="s">
        <v>4</v>
      </c>
      <c r="G399" s="278"/>
      <c r="H399" s="70" t="s">
        <v>352</v>
      </c>
      <c r="I399" s="280" t="s">
        <v>327</v>
      </c>
      <c r="J399" s="280" t="s">
        <v>187</v>
      </c>
      <c r="K399" s="280" t="s">
        <v>431</v>
      </c>
      <c r="L399" s="158"/>
      <c r="M399" s="280"/>
    </row>
    <row r="400" spans="1:13" ht="81" customHeight="1">
      <c r="A400" s="65">
        <v>394</v>
      </c>
      <c r="B400" s="93" t="s">
        <v>1194</v>
      </c>
      <c r="C400" s="92" t="s">
        <v>1050</v>
      </c>
      <c r="D400" s="275" t="s">
        <v>3</v>
      </c>
      <c r="E400" s="122" t="s">
        <v>606</v>
      </c>
      <c r="F400" s="283" t="s">
        <v>4</v>
      </c>
      <c r="G400" s="278"/>
      <c r="H400" s="70" t="s">
        <v>352</v>
      </c>
      <c r="I400" s="280" t="s">
        <v>327</v>
      </c>
      <c r="J400" s="280" t="s">
        <v>187</v>
      </c>
      <c r="K400" s="280" t="s">
        <v>432</v>
      </c>
      <c r="L400" s="158"/>
      <c r="M400" s="280"/>
    </row>
    <row r="401" spans="1:13" ht="78" customHeight="1">
      <c r="A401" s="292">
        <v>395</v>
      </c>
      <c r="B401" s="93" t="s">
        <v>1195</v>
      </c>
      <c r="C401" s="116" t="s">
        <v>1271</v>
      </c>
      <c r="D401" s="280" t="s">
        <v>5</v>
      </c>
      <c r="E401" s="122" t="s">
        <v>619</v>
      </c>
      <c r="F401" s="91" t="s">
        <v>5</v>
      </c>
      <c r="H401" s="70" t="s">
        <v>352</v>
      </c>
      <c r="I401" s="280" t="s">
        <v>327</v>
      </c>
      <c r="J401" s="280" t="s">
        <v>187</v>
      </c>
      <c r="K401" s="280" t="s">
        <v>415</v>
      </c>
      <c r="L401" s="158"/>
      <c r="M401" s="280"/>
    </row>
    <row r="402" spans="1:13" ht="78" customHeight="1">
      <c r="A402" s="65">
        <v>396</v>
      </c>
      <c r="B402" s="93" t="s">
        <v>1196</v>
      </c>
      <c r="C402" s="92" t="s">
        <v>15</v>
      </c>
      <c r="D402" s="275" t="s">
        <v>3</v>
      </c>
      <c r="E402" s="277" t="s">
        <v>14</v>
      </c>
      <c r="F402" s="283" t="s">
        <v>5</v>
      </c>
      <c r="G402" s="278"/>
      <c r="H402" s="70" t="s">
        <v>352</v>
      </c>
      <c r="I402" s="280" t="s">
        <v>327</v>
      </c>
      <c r="J402" s="280" t="s">
        <v>187</v>
      </c>
      <c r="K402" s="280" t="s">
        <v>432</v>
      </c>
      <c r="L402" s="158"/>
      <c r="M402" s="280"/>
    </row>
    <row r="403" spans="1:13" ht="77.25" customHeight="1">
      <c r="A403" s="292">
        <v>397</v>
      </c>
      <c r="B403" s="93" t="s">
        <v>1197</v>
      </c>
      <c r="C403" s="92" t="s">
        <v>1051</v>
      </c>
      <c r="D403" s="275" t="s">
        <v>3</v>
      </c>
      <c r="E403" s="122" t="s">
        <v>620</v>
      </c>
      <c r="F403" s="283" t="s">
        <v>5</v>
      </c>
      <c r="G403" s="278"/>
      <c r="H403" s="70" t="s">
        <v>352</v>
      </c>
      <c r="I403" s="280" t="s">
        <v>327</v>
      </c>
      <c r="J403" s="280" t="s">
        <v>187</v>
      </c>
      <c r="K403" s="280" t="s">
        <v>411</v>
      </c>
      <c r="L403" s="158"/>
      <c r="M403" s="280"/>
    </row>
    <row r="404" spans="1:13" ht="76.5" customHeight="1">
      <c r="A404" s="65">
        <v>398</v>
      </c>
      <c r="B404" s="93" t="s">
        <v>1198</v>
      </c>
      <c r="C404" s="92" t="s">
        <v>1052</v>
      </c>
      <c r="D404" s="275" t="s">
        <v>3</v>
      </c>
      <c r="E404" s="122" t="s">
        <v>621</v>
      </c>
      <c r="F404" s="283" t="s">
        <v>4</v>
      </c>
      <c r="G404" s="278"/>
      <c r="H404" s="70" t="s">
        <v>352</v>
      </c>
      <c r="I404" s="280" t="s">
        <v>327</v>
      </c>
      <c r="J404" s="280" t="s">
        <v>187</v>
      </c>
      <c r="K404" s="280" t="s">
        <v>414</v>
      </c>
      <c r="L404" s="158"/>
      <c r="M404" s="280"/>
    </row>
    <row r="405" spans="1:13" ht="79.5" customHeight="1">
      <c r="A405" s="292">
        <v>399</v>
      </c>
      <c r="B405" s="93" t="s">
        <v>1199</v>
      </c>
      <c r="C405" s="92" t="s">
        <v>1053</v>
      </c>
      <c r="D405" s="275" t="s">
        <v>3</v>
      </c>
      <c r="E405" s="122" t="s">
        <v>622</v>
      </c>
      <c r="F405" s="283" t="s">
        <v>4</v>
      </c>
      <c r="G405" s="278"/>
      <c r="H405" s="70" t="s">
        <v>352</v>
      </c>
      <c r="I405" s="280" t="s">
        <v>327</v>
      </c>
      <c r="J405" s="280" t="s">
        <v>187</v>
      </c>
      <c r="K405" s="280" t="s">
        <v>415</v>
      </c>
      <c r="L405" s="158"/>
      <c r="M405" s="280"/>
    </row>
    <row r="406" spans="1:13" ht="81" customHeight="1">
      <c r="A406" s="65">
        <v>400</v>
      </c>
      <c r="B406" s="93" t="s">
        <v>1200</v>
      </c>
      <c r="C406" s="92" t="s">
        <v>1054</v>
      </c>
      <c r="D406" s="275" t="s">
        <v>3</v>
      </c>
      <c r="E406" s="276" t="s">
        <v>759</v>
      </c>
      <c r="F406" s="283" t="s">
        <v>4</v>
      </c>
      <c r="G406" s="278"/>
      <c r="H406" s="70" t="s">
        <v>352</v>
      </c>
      <c r="I406" s="280" t="s">
        <v>327</v>
      </c>
      <c r="J406" s="280" t="s">
        <v>187</v>
      </c>
      <c r="K406" s="280" t="s">
        <v>420</v>
      </c>
      <c r="L406" s="158"/>
      <c r="M406" s="280"/>
    </row>
    <row r="407" spans="1:13" ht="99.75" customHeight="1">
      <c r="A407" s="292">
        <v>401</v>
      </c>
      <c r="B407" s="93" t="s">
        <v>1201</v>
      </c>
      <c r="C407" s="92" t="s">
        <v>1055</v>
      </c>
      <c r="D407" s="275" t="s">
        <v>3</v>
      </c>
      <c r="E407" s="122" t="s">
        <v>626</v>
      </c>
      <c r="F407" s="283" t="s">
        <v>4</v>
      </c>
      <c r="G407" s="278"/>
      <c r="H407" s="70" t="s">
        <v>352</v>
      </c>
      <c r="I407" s="280" t="s">
        <v>327</v>
      </c>
      <c r="J407" s="280" t="s">
        <v>187</v>
      </c>
      <c r="K407" s="280" t="s">
        <v>427</v>
      </c>
      <c r="L407" s="158"/>
      <c r="M407" s="280"/>
    </row>
    <row r="408" spans="1:13" ht="77.25" customHeight="1">
      <c r="A408" s="65">
        <v>402</v>
      </c>
      <c r="B408" s="93" t="s">
        <v>1202</v>
      </c>
      <c r="C408" s="92" t="s">
        <v>1056</v>
      </c>
      <c r="D408" s="275" t="s">
        <v>3</v>
      </c>
      <c r="E408" s="122" t="s">
        <v>630</v>
      </c>
      <c r="F408" s="283" t="s">
        <v>4</v>
      </c>
      <c r="G408" s="278"/>
      <c r="H408" s="70" t="s">
        <v>352</v>
      </c>
      <c r="I408" s="280" t="s">
        <v>327</v>
      </c>
      <c r="J408" s="280" t="s">
        <v>187</v>
      </c>
      <c r="K408" s="280" t="s">
        <v>428</v>
      </c>
      <c r="L408" s="158"/>
      <c r="M408" s="280"/>
    </row>
    <row r="409" spans="1:13" ht="126.75" customHeight="1">
      <c r="A409" s="292">
        <v>403</v>
      </c>
      <c r="B409" s="93" t="s">
        <v>1203</v>
      </c>
      <c r="C409" s="92" t="s">
        <v>1057</v>
      </c>
      <c r="D409" s="275" t="s">
        <v>3</v>
      </c>
      <c r="E409" s="122" t="s">
        <v>631</v>
      </c>
      <c r="F409" s="283" t="s">
        <v>4</v>
      </c>
      <c r="G409" s="278"/>
      <c r="H409" s="70" t="s">
        <v>352</v>
      </c>
      <c r="I409" s="280" t="s">
        <v>327</v>
      </c>
      <c r="J409" s="280" t="s">
        <v>187</v>
      </c>
      <c r="K409" s="280" t="s">
        <v>429</v>
      </c>
      <c r="L409" s="158"/>
      <c r="M409" s="280"/>
    </row>
    <row r="410" spans="1:13" ht="82.5" customHeight="1">
      <c r="A410" s="65">
        <v>404</v>
      </c>
      <c r="B410" s="93" t="s">
        <v>1209</v>
      </c>
      <c r="C410" s="92" t="s">
        <v>1058</v>
      </c>
      <c r="D410" s="275" t="s">
        <v>3</v>
      </c>
      <c r="E410" s="122" t="s">
        <v>632</v>
      </c>
      <c r="F410" s="283" t="s">
        <v>4</v>
      </c>
      <c r="G410" s="278"/>
      <c r="H410" s="70" t="s">
        <v>352</v>
      </c>
      <c r="I410" s="280" t="s">
        <v>327</v>
      </c>
      <c r="J410" s="280" t="s">
        <v>187</v>
      </c>
      <c r="K410" s="280" t="s">
        <v>430</v>
      </c>
      <c r="L410" s="158"/>
      <c r="M410" s="280"/>
    </row>
    <row r="411" spans="1:13" ht="81.75" customHeight="1">
      <c r="A411" s="292">
        <v>405</v>
      </c>
      <c r="B411" s="93" t="s">
        <v>1210</v>
      </c>
      <c r="C411" s="92" t="s">
        <v>1059</v>
      </c>
      <c r="D411" s="275" t="s">
        <v>3</v>
      </c>
      <c r="E411" s="122" t="s">
        <v>633</v>
      </c>
      <c r="F411" s="283" t="s">
        <v>4</v>
      </c>
      <c r="G411" s="278"/>
      <c r="H411" s="70" t="s">
        <v>352</v>
      </c>
      <c r="I411" s="280" t="s">
        <v>327</v>
      </c>
      <c r="J411" s="280" t="s">
        <v>187</v>
      </c>
      <c r="K411" s="280" t="s">
        <v>431</v>
      </c>
      <c r="L411" s="158"/>
      <c r="M411" s="280"/>
    </row>
    <row r="412" spans="1:13" ht="80.25" customHeight="1">
      <c r="A412" s="65">
        <v>406</v>
      </c>
      <c r="B412" s="93" t="s">
        <v>1211</v>
      </c>
      <c r="C412" s="92" t="s">
        <v>1060</v>
      </c>
      <c r="D412" s="275" t="s">
        <v>3</v>
      </c>
      <c r="E412" s="122" t="s">
        <v>633</v>
      </c>
      <c r="F412" s="283" t="s">
        <v>4</v>
      </c>
      <c r="G412" s="278"/>
      <c r="H412" s="70" t="s">
        <v>352</v>
      </c>
      <c r="I412" s="280" t="s">
        <v>327</v>
      </c>
      <c r="J412" s="280" t="s">
        <v>187</v>
      </c>
      <c r="K412" s="280" t="s">
        <v>432</v>
      </c>
      <c r="L412" s="158"/>
      <c r="M412" s="280"/>
    </row>
    <row r="413" spans="1:13" ht="90" customHeight="1">
      <c r="A413" s="292">
        <v>407</v>
      </c>
      <c r="B413" s="93" t="s">
        <v>1212</v>
      </c>
      <c r="C413" s="92" t="s">
        <v>1061</v>
      </c>
      <c r="D413" s="275" t="s">
        <v>3</v>
      </c>
      <c r="E413" s="122" t="s">
        <v>1307</v>
      </c>
      <c r="F413" s="283" t="s">
        <v>5</v>
      </c>
      <c r="G413" s="278"/>
      <c r="H413" s="70" t="s">
        <v>352</v>
      </c>
      <c r="I413" s="280" t="s">
        <v>327</v>
      </c>
      <c r="J413" s="280" t="s">
        <v>187</v>
      </c>
      <c r="K413" s="280" t="s">
        <v>411</v>
      </c>
      <c r="L413" s="158"/>
      <c r="M413" s="280"/>
    </row>
    <row r="414" spans="1:13" ht="51.75" customHeight="1">
      <c r="A414" s="65">
        <v>408</v>
      </c>
      <c r="B414" s="93" t="s">
        <v>1213</v>
      </c>
      <c r="C414" s="92" t="s">
        <v>1062</v>
      </c>
      <c r="D414" s="275" t="s">
        <v>3</v>
      </c>
      <c r="E414" s="122" t="s">
        <v>1308</v>
      </c>
      <c r="F414" s="283" t="s">
        <v>4</v>
      </c>
      <c r="G414" s="278"/>
      <c r="H414" s="70" t="s">
        <v>352</v>
      </c>
      <c r="I414" s="280" t="s">
        <v>327</v>
      </c>
      <c r="J414" s="280" t="s">
        <v>187</v>
      </c>
      <c r="K414" s="280" t="s">
        <v>414</v>
      </c>
      <c r="L414" s="158"/>
      <c r="M414" s="280"/>
    </row>
    <row r="415" spans="1:13" ht="68.25" customHeight="1">
      <c r="A415" s="292">
        <v>409</v>
      </c>
      <c r="B415" s="93" t="s">
        <v>1214</v>
      </c>
      <c r="C415" s="92" t="s">
        <v>1063</v>
      </c>
      <c r="D415" s="275" t="s">
        <v>3</v>
      </c>
      <c r="E415" s="122" t="s">
        <v>623</v>
      </c>
      <c r="F415" s="283" t="s">
        <v>4</v>
      </c>
      <c r="G415" s="278"/>
      <c r="H415" s="70" t="s">
        <v>352</v>
      </c>
      <c r="I415" s="280" t="s">
        <v>327</v>
      </c>
      <c r="J415" s="280" t="s">
        <v>187</v>
      </c>
      <c r="K415" s="280" t="s">
        <v>415</v>
      </c>
      <c r="L415" s="158"/>
      <c r="M415" s="280"/>
    </row>
    <row r="416" spans="1:13" ht="79.5" customHeight="1">
      <c r="A416" s="65">
        <v>410</v>
      </c>
      <c r="B416" s="93" t="s">
        <v>1215</v>
      </c>
      <c r="C416" s="92" t="s">
        <v>1064</v>
      </c>
      <c r="D416" s="275" t="s">
        <v>3</v>
      </c>
      <c r="E416" s="122" t="s">
        <v>624</v>
      </c>
      <c r="F416" s="283" t="s">
        <v>4</v>
      </c>
      <c r="G416" s="278"/>
      <c r="H416" s="70" t="s">
        <v>352</v>
      </c>
      <c r="I416" s="280" t="s">
        <v>327</v>
      </c>
      <c r="J416" s="280" t="s">
        <v>187</v>
      </c>
      <c r="K416" s="280" t="s">
        <v>420</v>
      </c>
      <c r="L416" s="158"/>
      <c r="M416" s="280"/>
    </row>
    <row r="417" spans="1:128" ht="81.75" customHeight="1">
      <c r="A417" s="292">
        <v>411</v>
      </c>
      <c r="B417" s="93" t="s">
        <v>1216</v>
      </c>
      <c r="C417" s="92" t="s">
        <v>1065</v>
      </c>
      <c r="D417" s="275" t="s">
        <v>3</v>
      </c>
      <c r="E417" s="276" t="s">
        <v>1310</v>
      </c>
      <c r="F417" s="283" t="s">
        <v>4</v>
      </c>
      <c r="G417" s="278"/>
      <c r="H417" s="70" t="s">
        <v>352</v>
      </c>
      <c r="I417" s="280" t="s">
        <v>327</v>
      </c>
      <c r="J417" s="280" t="s">
        <v>187</v>
      </c>
      <c r="K417" s="280" t="s">
        <v>427</v>
      </c>
      <c r="L417" s="158"/>
      <c r="M417" s="280"/>
    </row>
    <row r="418" spans="1:128" ht="97.5" customHeight="1">
      <c r="A418" s="65">
        <v>412</v>
      </c>
      <c r="B418" s="93" t="s">
        <v>1217</v>
      </c>
      <c r="C418" s="92" t="s">
        <v>1309</v>
      </c>
      <c r="D418" s="275" t="s">
        <v>3</v>
      </c>
      <c r="E418" s="277" t="s">
        <v>1311</v>
      </c>
      <c r="F418" s="283" t="s">
        <v>4</v>
      </c>
      <c r="G418" s="281"/>
      <c r="H418" s="70" t="s">
        <v>352</v>
      </c>
      <c r="I418" s="280" t="s">
        <v>327</v>
      </c>
      <c r="J418" s="280" t="s">
        <v>187</v>
      </c>
      <c r="K418" s="280" t="s">
        <v>428</v>
      </c>
      <c r="L418" s="158"/>
      <c r="M418" s="280"/>
    </row>
    <row r="419" spans="1:128" ht="78.75" customHeight="1">
      <c r="A419" s="292">
        <v>413</v>
      </c>
      <c r="B419" s="473" t="s">
        <v>1218</v>
      </c>
      <c r="C419" s="475" t="s">
        <v>1066</v>
      </c>
      <c r="D419" s="475" t="s">
        <v>3</v>
      </c>
      <c r="E419" s="477" t="s">
        <v>1312</v>
      </c>
      <c r="F419" s="465" t="s">
        <v>4</v>
      </c>
      <c r="G419" s="467"/>
      <c r="H419" s="70" t="s">
        <v>352</v>
      </c>
      <c r="I419" s="280" t="s">
        <v>327</v>
      </c>
      <c r="J419" s="280" t="s">
        <v>187</v>
      </c>
      <c r="K419" s="280" t="s">
        <v>429</v>
      </c>
      <c r="L419" s="158"/>
      <c r="M419" s="280"/>
    </row>
    <row r="420" spans="1:128" ht="85.5" customHeight="1">
      <c r="A420" s="65">
        <v>414</v>
      </c>
      <c r="B420" s="474"/>
      <c r="C420" s="476"/>
      <c r="D420" s="476"/>
      <c r="E420" s="477"/>
      <c r="F420" s="466"/>
      <c r="G420" s="468"/>
      <c r="H420" s="70" t="s">
        <v>352</v>
      </c>
      <c r="I420" s="280" t="s">
        <v>327</v>
      </c>
      <c r="J420" s="280" t="s">
        <v>187</v>
      </c>
      <c r="K420" s="280" t="s">
        <v>429</v>
      </c>
      <c r="L420" s="158"/>
      <c r="M420" s="280"/>
    </row>
    <row r="421" spans="1:128" ht="68.25" customHeight="1">
      <c r="A421" s="292">
        <v>415</v>
      </c>
      <c r="B421" s="93" t="s">
        <v>1219</v>
      </c>
      <c r="C421" s="92" t="s">
        <v>1067</v>
      </c>
      <c r="D421" s="275" t="s">
        <v>3</v>
      </c>
      <c r="E421" s="277" t="s">
        <v>875</v>
      </c>
      <c r="F421" s="283" t="s">
        <v>4</v>
      </c>
      <c r="G421" s="281"/>
      <c r="H421" s="70" t="s">
        <v>352</v>
      </c>
      <c r="I421" s="280" t="s">
        <v>327</v>
      </c>
      <c r="J421" s="280" t="s">
        <v>187</v>
      </c>
      <c r="K421" s="280" t="s">
        <v>430</v>
      </c>
      <c r="L421" s="158"/>
      <c r="M421" s="280"/>
    </row>
    <row r="422" spans="1:128" ht="66" customHeight="1">
      <c r="A422" s="65">
        <v>416</v>
      </c>
      <c r="B422" s="93" t="s">
        <v>1220</v>
      </c>
      <c r="C422" s="92" t="s">
        <v>1068</v>
      </c>
      <c r="D422" s="275" t="s">
        <v>3</v>
      </c>
      <c r="E422" s="277" t="s">
        <v>876</v>
      </c>
      <c r="F422" s="283" t="s">
        <v>4</v>
      </c>
      <c r="G422" s="281"/>
      <c r="H422" s="70" t="s">
        <v>352</v>
      </c>
      <c r="I422" s="280" t="s">
        <v>327</v>
      </c>
      <c r="J422" s="280" t="s">
        <v>187</v>
      </c>
      <c r="K422" s="280" t="s">
        <v>431</v>
      </c>
      <c r="L422" s="158"/>
      <c r="M422" s="280"/>
    </row>
    <row r="423" spans="1:128" s="60" customFormat="1" ht="78.75" customHeight="1">
      <c r="A423" s="292">
        <v>417</v>
      </c>
      <c r="B423" s="93" t="s">
        <v>1221</v>
      </c>
      <c r="C423" s="92" t="s">
        <v>1070</v>
      </c>
      <c r="D423" s="275" t="s">
        <v>3</v>
      </c>
      <c r="E423" s="277" t="s">
        <v>877</v>
      </c>
      <c r="F423" s="283" t="s">
        <v>4</v>
      </c>
      <c r="G423" s="281"/>
      <c r="H423" s="70" t="s">
        <v>352</v>
      </c>
      <c r="I423" s="280" t="s">
        <v>327</v>
      </c>
      <c r="J423" s="280" t="s">
        <v>187</v>
      </c>
      <c r="K423" s="280" t="s">
        <v>432</v>
      </c>
      <c r="L423" s="158"/>
      <c r="M423" s="280"/>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row>
    <row r="424" spans="1:128" ht="84" customHeight="1">
      <c r="A424" s="65">
        <v>418</v>
      </c>
      <c r="B424" s="93" t="s">
        <v>1222</v>
      </c>
      <c r="C424" s="92" t="s">
        <v>1069</v>
      </c>
      <c r="D424" s="275" t="s">
        <v>3</v>
      </c>
      <c r="E424" s="122" t="s">
        <v>878</v>
      </c>
      <c r="F424" s="283" t="s">
        <v>4</v>
      </c>
      <c r="G424" s="281"/>
      <c r="H424" s="70" t="s">
        <v>352</v>
      </c>
      <c r="I424" s="280" t="s">
        <v>327</v>
      </c>
      <c r="J424" s="280" t="s">
        <v>187</v>
      </c>
      <c r="K424" s="280" t="s">
        <v>411</v>
      </c>
      <c r="L424" s="158"/>
      <c r="M424" s="280"/>
    </row>
    <row r="425" spans="1:128" ht="76.5" customHeight="1">
      <c r="A425" s="292">
        <v>419</v>
      </c>
      <c r="B425" s="93" t="s">
        <v>1223</v>
      </c>
      <c r="C425" s="92" t="s">
        <v>1071</v>
      </c>
      <c r="D425" s="275" t="s">
        <v>3</v>
      </c>
      <c r="E425" s="122" t="s">
        <v>879</v>
      </c>
      <c r="F425" s="283" t="s">
        <v>4</v>
      </c>
      <c r="G425" s="281"/>
      <c r="H425" s="70" t="s">
        <v>352</v>
      </c>
      <c r="I425" s="280" t="s">
        <v>327</v>
      </c>
      <c r="J425" s="280" t="s">
        <v>187</v>
      </c>
      <c r="K425" s="280" t="s">
        <v>414</v>
      </c>
      <c r="L425" s="158"/>
      <c r="M425" s="280"/>
    </row>
    <row r="426" spans="1:128" ht="69" customHeight="1">
      <c r="A426" s="65">
        <v>420</v>
      </c>
      <c r="B426" s="93" t="s">
        <v>1224</v>
      </c>
      <c r="C426" s="92" t="s">
        <v>1072</v>
      </c>
      <c r="D426" s="275" t="s">
        <v>3</v>
      </c>
      <c r="E426" s="122" t="s">
        <v>880</v>
      </c>
      <c r="F426" s="283" t="s">
        <v>4</v>
      </c>
      <c r="G426" s="281"/>
      <c r="H426" s="70" t="s">
        <v>352</v>
      </c>
      <c r="I426" s="280" t="s">
        <v>327</v>
      </c>
      <c r="J426" s="280" t="s">
        <v>187</v>
      </c>
      <c r="K426" s="280" t="s">
        <v>415</v>
      </c>
      <c r="L426" s="158"/>
      <c r="M426" s="280"/>
    </row>
    <row r="427" spans="1:128" ht="81.75" customHeight="1">
      <c r="A427" s="292">
        <v>421</v>
      </c>
      <c r="B427" s="93" t="s">
        <v>1225</v>
      </c>
      <c r="C427" s="92" t="s">
        <v>1073</v>
      </c>
      <c r="D427" s="275" t="s">
        <v>3</v>
      </c>
      <c r="E427" s="277" t="s">
        <v>881</v>
      </c>
      <c r="F427" s="283" t="s">
        <v>4</v>
      </c>
      <c r="G427" s="281"/>
      <c r="H427" s="70" t="s">
        <v>352</v>
      </c>
      <c r="I427" s="280" t="s">
        <v>327</v>
      </c>
      <c r="J427" s="280" t="s">
        <v>187</v>
      </c>
      <c r="K427" s="280" t="s">
        <v>420</v>
      </c>
      <c r="L427" s="158"/>
      <c r="M427" s="280"/>
    </row>
    <row r="428" spans="1:128" ht="54.75" customHeight="1">
      <c r="A428" s="65">
        <v>422</v>
      </c>
      <c r="B428" s="93" t="s">
        <v>1226</v>
      </c>
      <c r="C428" s="92" t="s">
        <v>1074</v>
      </c>
      <c r="D428" s="275" t="s">
        <v>3</v>
      </c>
      <c r="E428" s="122" t="s">
        <v>625</v>
      </c>
      <c r="F428" s="283" t="s">
        <v>4</v>
      </c>
      <c r="G428" s="278"/>
      <c r="H428" s="70" t="s">
        <v>352</v>
      </c>
      <c r="I428" s="280" t="s">
        <v>327</v>
      </c>
      <c r="J428" s="280" t="s">
        <v>187</v>
      </c>
      <c r="K428" s="280" t="s">
        <v>427</v>
      </c>
      <c r="L428" s="158"/>
      <c r="M428" s="280"/>
    </row>
    <row r="429" spans="1:128" ht="85.5" customHeight="1">
      <c r="A429" s="292">
        <v>423</v>
      </c>
      <c r="B429" s="93" t="s">
        <v>1227</v>
      </c>
      <c r="C429" s="92" t="s">
        <v>1075</v>
      </c>
      <c r="D429" s="275" t="s">
        <v>3</v>
      </c>
      <c r="E429" s="122" t="s">
        <v>627</v>
      </c>
      <c r="F429" s="283" t="s">
        <v>4</v>
      </c>
      <c r="G429" s="278"/>
      <c r="H429" s="70" t="s">
        <v>352</v>
      </c>
      <c r="I429" s="280" t="s">
        <v>327</v>
      </c>
      <c r="J429" s="280" t="s">
        <v>187</v>
      </c>
      <c r="K429" s="280" t="s">
        <v>428</v>
      </c>
      <c r="L429" s="158"/>
      <c r="M429" s="280"/>
    </row>
    <row r="430" spans="1:128" s="64" customFormat="1" ht="78" customHeight="1">
      <c r="A430" s="65">
        <v>424</v>
      </c>
      <c r="B430" s="93" t="s">
        <v>1228</v>
      </c>
      <c r="C430" s="92" t="s">
        <v>1076</v>
      </c>
      <c r="D430" s="275" t="s">
        <v>3</v>
      </c>
      <c r="E430" s="122" t="s">
        <v>628</v>
      </c>
      <c r="F430" s="283" t="s">
        <v>4</v>
      </c>
      <c r="G430" s="278"/>
      <c r="H430" s="70" t="s">
        <v>352</v>
      </c>
      <c r="I430" s="280" t="s">
        <v>327</v>
      </c>
      <c r="J430" s="280" t="s">
        <v>187</v>
      </c>
      <c r="K430" s="280" t="s">
        <v>429</v>
      </c>
      <c r="L430" s="158"/>
      <c r="M430" s="280"/>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row>
    <row r="431" spans="1:128" ht="92.25" customHeight="1">
      <c r="A431" s="292">
        <v>425</v>
      </c>
      <c r="B431" s="93" t="s">
        <v>1204</v>
      </c>
      <c r="C431" s="92" t="s">
        <v>1077</v>
      </c>
      <c r="D431" s="275" t="s">
        <v>3</v>
      </c>
      <c r="E431" s="122" t="s">
        <v>629</v>
      </c>
      <c r="F431" s="283" t="s">
        <v>4</v>
      </c>
      <c r="G431" s="278"/>
      <c r="H431" s="70" t="s">
        <v>352</v>
      </c>
      <c r="I431" s="280" t="s">
        <v>327</v>
      </c>
      <c r="J431" s="280" t="s">
        <v>187</v>
      </c>
      <c r="K431" s="280" t="s">
        <v>430</v>
      </c>
      <c r="L431" s="158"/>
      <c r="M431" s="280"/>
    </row>
    <row r="432" spans="1:128" ht="71.25" customHeight="1">
      <c r="A432" s="292">
        <v>426</v>
      </c>
      <c r="B432" s="93" t="s">
        <v>1205</v>
      </c>
      <c r="C432" s="92" t="s">
        <v>17</v>
      </c>
      <c r="D432" s="275" t="s">
        <v>3</v>
      </c>
      <c r="E432" s="277" t="s">
        <v>258</v>
      </c>
      <c r="F432" s="283" t="s">
        <v>5</v>
      </c>
      <c r="G432" s="281"/>
      <c r="H432" s="70" t="s">
        <v>352</v>
      </c>
      <c r="I432" s="280" t="s">
        <v>327</v>
      </c>
      <c r="J432" s="280" t="s">
        <v>187</v>
      </c>
      <c r="K432" s="280" t="s">
        <v>432</v>
      </c>
      <c r="L432" s="158"/>
      <c r="M432" s="280"/>
    </row>
    <row r="433" spans="1:13" ht="88.5" customHeight="1">
      <c r="A433" s="65">
        <v>427</v>
      </c>
      <c r="B433" s="93" t="s">
        <v>1206</v>
      </c>
      <c r="C433" s="212" t="s">
        <v>264</v>
      </c>
      <c r="D433" s="287" t="s">
        <v>6</v>
      </c>
      <c r="E433" s="214" t="s">
        <v>265</v>
      </c>
      <c r="F433" s="289" t="s">
        <v>6</v>
      </c>
      <c r="G433" s="280" t="s">
        <v>187</v>
      </c>
      <c r="H433" s="70" t="s">
        <v>352</v>
      </c>
      <c r="I433" s="280" t="s">
        <v>327</v>
      </c>
      <c r="J433" s="280" t="s">
        <v>187</v>
      </c>
      <c r="K433" s="280" t="s">
        <v>411</v>
      </c>
      <c r="L433" s="158"/>
      <c r="M433" s="280"/>
    </row>
    <row r="434" spans="1:13" ht="134.25" customHeight="1">
      <c r="A434" s="292">
        <v>428</v>
      </c>
      <c r="B434" s="93" t="s">
        <v>1207</v>
      </c>
      <c r="C434" s="212" t="s">
        <v>1275</v>
      </c>
      <c r="D434" s="287" t="s">
        <v>6</v>
      </c>
      <c r="E434" s="212" t="s">
        <v>1276</v>
      </c>
      <c r="F434" s="287" t="s">
        <v>6</v>
      </c>
      <c r="G434" s="280" t="s">
        <v>187</v>
      </c>
      <c r="H434" s="70" t="s">
        <v>352</v>
      </c>
      <c r="I434" s="280" t="s">
        <v>327</v>
      </c>
      <c r="J434" s="280" t="s">
        <v>187</v>
      </c>
      <c r="K434" s="280" t="s">
        <v>429</v>
      </c>
      <c r="L434" s="158"/>
      <c r="M434" s="280"/>
    </row>
    <row r="435" spans="1:13" ht="79.5" customHeight="1">
      <c r="A435" s="65">
        <v>429</v>
      </c>
      <c r="B435" s="93" t="s">
        <v>1288</v>
      </c>
      <c r="C435" s="116" t="s">
        <v>259</v>
      </c>
      <c r="D435" s="275" t="s">
        <v>3</v>
      </c>
      <c r="E435" s="122" t="s">
        <v>16</v>
      </c>
      <c r="F435" s="283" t="s">
        <v>5</v>
      </c>
      <c r="G435" s="278"/>
      <c r="H435" s="70" t="s">
        <v>352</v>
      </c>
      <c r="I435" s="280" t="s">
        <v>327</v>
      </c>
      <c r="J435" s="280" t="s">
        <v>187</v>
      </c>
      <c r="K435" s="280" t="s">
        <v>414</v>
      </c>
      <c r="L435" s="158"/>
      <c r="M435" s="280"/>
    </row>
    <row r="436" spans="1:13" ht="89.25" customHeight="1">
      <c r="A436" s="292">
        <v>430</v>
      </c>
      <c r="B436" s="469" t="s">
        <v>370</v>
      </c>
      <c r="C436" s="469"/>
      <c r="D436" s="469"/>
      <c r="E436" s="469"/>
      <c r="F436" s="259" t="s">
        <v>363</v>
      </c>
      <c r="G436" s="95"/>
      <c r="H436" s="274" t="s">
        <v>363</v>
      </c>
      <c r="I436" s="274" t="s">
        <v>363</v>
      </c>
      <c r="J436" s="274" t="s">
        <v>363</v>
      </c>
      <c r="K436" s="274" t="s">
        <v>363</v>
      </c>
      <c r="L436" s="274"/>
      <c r="M436" s="274"/>
    </row>
    <row r="437" spans="1:13" ht="86.25" customHeight="1">
      <c r="A437" s="65">
        <v>431</v>
      </c>
      <c r="B437" s="279" t="s">
        <v>1289</v>
      </c>
      <c r="C437" s="116" t="s">
        <v>18</v>
      </c>
      <c r="D437" s="275" t="s">
        <v>3</v>
      </c>
      <c r="E437" s="122" t="s">
        <v>19</v>
      </c>
      <c r="F437" s="283" t="s">
        <v>5</v>
      </c>
      <c r="G437" s="278"/>
      <c r="H437" s="70" t="s">
        <v>352</v>
      </c>
      <c r="I437" s="280" t="s">
        <v>327</v>
      </c>
      <c r="J437" s="280" t="s">
        <v>187</v>
      </c>
      <c r="K437" s="280" t="s">
        <v>415</v>
      </c>
      <c r="L437" s="158"/>
      <c r="M437" s="280"/>
    </row>
    <row r="438" spans="1:13" ht="86.25" customHeight="1">
      <c r="A438" s="292">
        <v>432</v>
      </c>
      <c r="B438" s="279" t="s">
        <v>1290</v>
      </c>
      <c r="C438" s="116" t="s">
        <v>22</v>
      </c>
      <c r="D438" s="275" t="s">
        <v>3</v>
      </c>
      <c r="E438" s="122" t="s">
        <v>20</v>
      </c>
      <c r="F438" s="283" t="s">
        <v>4</v>
      </c>
      <c r="G438" s="278"/>
      <c r="H438" s="70" t="s">
        <v>352</v>
      </c>
      <c r="I438" s="280" t="s">
        <v>327</v>
      </c>
      <c r="J438" s="280" t="s">
        <v>187</v>
      </c>
      <c r="K438" s="280" t="s">
        <v>420</v>
      </c>
      <c r="L438" s="158"/>
      <c r="M438" s="280"/>
    </row>
    <row r="439" spans="1:13" ht="86.25" customHeight="1">
      <c r="A439" s="65">
        <v>433</v>
      </c>
      <c r="B439" s="279" t="s">
        <v>1291</v>
      </c>
      <c r="C439" s="116" t="s">
        <v>260</v>
      </c>
      <c r="D439" s="275" t="s">
        <v>5</v>
      </c>
      <c r="E439" s="122" t="s">
        <v>21</v>
      </c>
      <c r="F439" s="283" t="s">
        <v>5</v>
      </c>
      <c r="G439" s="278"/>
      <c r="H439" s="70" t="s">
        <v>352</v>
      </c>
      <c r="I439" s="280" t="s">
        <v>327</v>
      </c>
      <c r="J439" s="280" t="s">
        <v>187</v>
      </c>
      <c r="K439" s="280" t="s">
        <v>432</v>
      </c>
      <c r="L439" s="158"/>
      <c r="M439" s="280"/>
    </row>
    <row r="440" spans="1:13" ht="86.25" customHeight="1">
      <c r="A440" s="292">
        <v>434</v>
      </c>
      <c r="B440" s="279" t="s">
        <v>1292</v>
      </c>
      <c r="C440" s="116" t="s">
        <v>261</v>
      </c>
      <c r="D440" s="275" t="s">
        <v>5</v>
      </c>
      <c r="E440" s="122" t="s">
        <v>262</v>
      </c>
      <c r="F440" s="283" t="s">
        <v>5</v>
      </c>
      <c r="G440" s="278"/>
      <c r="H440" s="70" t="s">
        <v>352</v>
      </c>
      <c r="I440" s="280" t="s">
        <v>327</v>
      </c>
      <c r="J440" s="280" t="s">
        <v>187</v>
      </c>
      <c r="K440" s="280" t="s">
        <v>420</v>
      </c>
      <c r="L440" s="158"/>
      <c r="M440" s="280"/>
    </row>
    <row r="441" spans="1:13" ht="69.75" customHeight="1">
      <c r="A441" s="65">
        <v>435</v>
      </c>
      <c r="B441" s="279" t="s">
        <v>1293</v>
      </c>
      <c r="C441" s="116" t="s">
        <v>263</v>
      </c>
      <c r="D441" s="275" t="s">
        <v>3</v>
      </c>
      <c r="E441" s="122" t="s">
        <v>23</v>
      </c>
      <c r="F441" s="283" t="s">
        <v>5</v>
      </c>
      <c r="G441" s="278"/>
      <c r="H441" s="70" t="s">
        <v>352</v>
      </c>
      <c r="I441" s="280" t="s">
        <v>327</v>
      </c>
      <c r="J441" s="280" t="s">
        <v>187</v>
      </c>
      <c r="K441" s="280" t="s">
        <v>427</v>
      </c>
      <c r="L441" s="158"/>
      <c r="M441" s="280"/>
    </row>
    <row r="442" spans="1:13" ht="59.25" customHeight="1">
      <c r="A442" s="292">
        <v>436</v>
      </c>
      <c r="B442" s="279" t="s">
        <v>1294</v>
      </c>
      <c r="C442" s="116" t="s">
        <v>24</v>
      </c>
      <c r="D442" s="275" t="s">
        <v>3</v>
      </c>
      <c r="E442" s="122" t="s">
        <v>373</v>
      </c>
      <c r="F442" s="283" t="s">
        <v>5</v>
      </c>
      <c r="G442" s="281"/>
      <c r="H442" s="70" t="s">
        <v>352</v>
      </c>
      <c r="I442" s="280" t="s">
        <v>327</v>
      </c>
      <c r="J442" s="280" t="s">
        <v>187</v>
      </c>
      <c r="K442" s="280" t="s">
        <v>428</v>
      </c>
      <c r="L442" s="158"/>
      <c r="M442" s="280"/>
    </row>
    <row r="443" spans="1:13" ht="19.5" customHeight="1">
      <c r="A443" s="97"/>
      <c r="B443" s="98"/>
      <c r="C443" s="99"/>
      <c r="D443" s="100"/>
      <c r="E443" s="101"/>
      <c r="F443" s="283"/>
      <c r="G443" s="278"/>
      <c r="H443" s="97"/>
      <c r="I443" s="97"/>
      <c r="J443" s="97"/>
      <c r="K443" s="97"/>
      <c r="L443" s="113"/>
      <c r="M443" s="14"/>
    </row>
    <row r="444" spans="1:13" ht="27.75" customHeight="1">
      <c r="A444" s="290"/>
      <c r="B444" s="470" t="s">
        <v>372</v>
      </c>
      <c r="C444" s="471"/>
      <c r="D444" s="471"/>
      <c r="E444" s="471"/>
      <c r="F444" s="471"/>
      <c r="G444" s="471"/>
      <c r="H444" s="78"/>
      <c r="I444" s="26">
        <f>SUM(I445:I449)</f>
        <v>380</v>
      </c>
      <c r="J444" s="26">
        <f>SUM(J445:J449)</f>
        <v>380</v>
      </c>
      <c r="K444" s="26"/>
      <c r="L444" s="35"/>
      <c r="M444" s="35"/>
    </row>
    <row r="445" spans="1:13" ht="27.75" customHeight="1">
      <c r="A445" s="290"/>
      <c r="B445" s="36"/>
      <c r="C445" s="471" t="s">
        <v>696</v>
      </c>
      <c r="D445" s="471"/>
      <c r="E445" s="471"/>
      <c r="F445" s="471"/>
      <c r="G445" s="471"/>
      <c r="H445" s="78"/>
      <c r="I445" s="298">
        <f>COUNTIF(I$7:I$111,"5T")</f>
        <v>90</v>
      </c>
      <c r="J445" s="298">
        <f>COUNTIF(J$7:J$111,"x")</f>
        <v>90</v>
      </c>
      <c r="K445" s="37"/>
      <c r="L445" s="46"/>
      <c r="M445" s="46"/>
    </row>
    <row r="446" spans="1:13" ht="27.75" customHeight="1">
      <c r="A446" s="290"/>
      <c r="B446" s="470" t="s">
        <v>692</v>
      </c>
      <c r="C446" s="471"/>
      <c r="D446" s="471"/>
      <c r="E446" s="471"/>
      <c r="F446" s="471"/>
      <c r="G446" s="471"/>
      <c r="H446" s="78"/>
      <c r="I446" s="298">
        <f>COUNTIF(I$112:I$238,"5T")</f>
        <v>102</v>
      </c>
      <c r="J446" s="298">
        <f>COUNTIF(J$112:J$238,"x")</f>
        <v>102</v>
      </c>
      <c r="K446" s="37"/>
      <c r="L446" s="46"/>
      <c r="M446" s="46"/>
    </row>
    <row r="447" spans="1:13" ht="27.75" customHeight="1">
      <c r="A447" s="290"/>
      <c r="B447" s="470" t="s">
        <v>693</v>
      </c>
      <c r="C447" s="471"/>
      <c r="D447" s="471"/>
      <c r="E447" s="471"/>
      <c r="F447" s="471"/>
      <c r="G447" s="471"/>
      <c r="H447" s="78"/>
      <c r="I447" s="298">
        <f>COUNTIF(I$239:I$319,"5T")</f>
        <v>77</v>
      </c>
      <c r="J447" s="298">
        <f>COUNTIF(J$239:J$319,"x")</f>
        <v>77</v>
      </c>
      <c r="K447" s="37"/>
      <c r="L447" s="46"/>
      <c r="M447" s="46"/>
    </row>
    <row r="448" spans="1:13" s="86" customFormat="1" ht="27.75" customHeight="1">
      <c r="A448" s="290"/>
      <c r="B448" s="470" t="s">
        <v>694</v>
      </c>
      <c r="C448" s="471"/>
      <c r="D448" s="471"/>
      <c r="E448" s="471"/>
      <c r="F448" s="471"/>
      <c r="G448" s="471"/>
      <c r="H448" s="78"/>
      <c r="I448" s="298">
        <f>COUNTIF(I$320:I$364,"5T")</f>
        <v>37</v>
      </c>
      <c r="J448" s="298">
        <f>COUNTIF(J$320:J$364,"x")</f>
        <v>37</v>
      </c>
      <c r="K448" s="37"/>
      <c r="L448" s="46"/>
      <c r="M448" s="46"/>
    </row>
    <row r="449" spans="1:13" ht="27.75" customHeight="1">
      <c r="A449" s="290"/>
      <c r="B449" s="470" t="s">
        <v>695</v>
      </c>
      <c r="C449" s="471"/>
      <c r="D449" s="471"/>
      <c r="E449" s="471"/>
      <c r="F449" s="471"/>
      <c r="G449" s="471"/>
      <c r="H449" s="78"/>
      <c r="I449" s="298">
        <f>COUNTIF(I$365:I$443,"5T")</f>
        <v>74</v>
      </c>
      <c r="J449" s="298">
        <f>COUNTIF(J$365:J$443,"x")</f>
        <v>74</v>
      </c>
      <c r="K449" s="37"/>
      <c r="L449" s="46"/>
      <c r="M449" s="46"/>
    </row>
    <row r="450" spans="1:13" s="84" customFormat="1" ht="19.5" customHeight="1">
      <c r="A450" s="2"/>
      <c r="B450" s="4"/>
      <c r="C450" s="77"/>
      <c r="D450" s="282"/>
      <c r="E450" s="77"/>
      <c r="F450" s="296"/>
      <c r="G450" s="160"/>
      <c r="H450" s="25"/>
      <c r="I450" s="25"/>
      <c r="J450" s="25"/>
      <c r="K450" s="25"/>
      <c r="L450" s="297"/>
      <c r="M450" s="297"/>
    </row>
    <row r="451" spans="1:13" ht="19.5" customHeight="1">
      <c r="C451" s="77"/>
      <c r="D451" s="282"/>
      <c r="E451" s="77"/>
      <c r="F451" s="296"/>
      <c r="G451" s="160"/>
      <c r="H451" s="462" t="s">
        <v>1230</v>
      </c>
      <c r="I451" s="462"/>
      <c r="J451" s="462"/>
      <c r="K451" s="462"/>
      <c r="L451" s="462"/>
      <c r="M451" s="462"/>
    </row>
    <row r="452" spans="1:13" ht="19.5" customHeight="1">
      <c r="C452" s="472" t="s">
        <v>1324</v>
      </c>
      <c r="D452" s="472"/>
      <c r="E452" s="472"/>
      <c r="F452" s="472"/>
      <c r="G452" s="160"/>
      <c r="H452" s="463" t="s">
        <v>1231</v>
      </c>
      <c r="I452" s="463"/>
      <c r="J452" s="463"/>
      <c r="K452" s="463"/>
      <c r="L452" s="463"/>
      <c r="M452" s="463"/>
    </row>
    <row r="453" spans="1:13" s="87" customFormat="1" ht="19.5" customHeight="1">
      <c r="A453" s="2"/>
      <c r="B453" s="4"/>
      <c r="C453" s="77"/>
      <c r="D453" s="282"/>
      <c r="E453" s="77"/>
      <c r="F453" s="296"/>
      <c r="G453" s="160"/>
      <c r="H453" s="306"/>
      <c r="I453" s="306"/>
      <c r="J453" s="306"/>
      <c r="K453" s="306"/>
      <c r="L453" s="180"/>
      <c r="M453" s="306"/>
    </row>
    <row r="454" spans="1:13" ht="19.5" customHeight="1">
      <c r="A454" s="86"/>
      <c r="B454" s="83"/>
      <c r="C454" s="172"/>
      <c r="D454" s="282"/>
      <c r="E454" s="77"/>
      <c r="F454" s="296"/>
      <c r="G454" s="160"/>
      <c r="H454" s="306"/>
      <c r="I454" s="306"/>
      <c r="J454" s="306"/>
      <c r="K454" s="306"/>
      <c r="L454" s="180"/>
      <c r="M454" s="306"/>
    </row>
    <row r="455" spans="1:13" ht="19.5" customHeight="1">
      <c r="C455" s="77"/>
      <c r="D455" s="282"/>
      <c r="E455" s="77"/>
      <c r="F455" s="296"/>
      <c r="G455" s="160"/>
      <c r="H455" s="306"/>
      <c r="I455" s="306"/>
      <c r="J455" s="306"/>
      <c r="K455" s="306"/>
      <c r="L455" s="180"/>
      <c r="M455" s="306"/>
    </row>
    <row r="456" spans="1:13" s="25" customFormat="1" ht="19.5" customHeight="1">
      <c r="A456" s="173"/>
      <c r="B456" s="174"/>
      <c r="C456" s="175"/>
      <c r="D456" s="282"/>
      <c r="E456" s="77"/>
      <c r="F456" s="296"/>
      <c r="G456" s="160"/>
      <c r="H456" s="306"/>
      <c r="I456" s="306"/>
      <c r="J456" s="306"/>
      <c r="K456" s="306"/>
      <c r="L456" s="180"/>
      <c r="M456" s="306"/>
    </row>
    <row r="457" spans="1:13" s="179" customFormat="1" ht="19.5" customHeight="1">
      <c r="B457" s="187"/>
      <c r="C457" s="177"/>
      <c r="D457" s="185"/>
      <c r="E457" s="177"/>
      <c r="F457" s="297"/>
      <c r="G457" s="178"/>
      <c r="H457" s="306"/>
      <c r="I457" s="306"/>
      <c r="J457" s="306"/>
      <c r="K457" s="306"/>
      <c r="L457" s="180"/>
      <c r="M457" s="306"/>
    </row>
    <row r="458" spans="1:13" s="179" customFormat="1" ht="19.5" customHeight="1">
      <c r="B458" s="187"/>
      <c r="C458" s="177"/>
      <c r="D458" s="185"/>
      <c r="E458" s="177"/>
      <c r="F458" s="297"/>
      <c r="G458" s="178"/>
      <c r="H458" s="464" t="s">
        <v>1232</v>
      </c>
      <c r="I458" s="464"/>
      <c r="J458" s="464"/>
      <c r="K458" s="464"/>
      <c r="L458" s="464"/>
      <c r="M458" s="464"/>
    </row>
    <row r="459" spans="1:13" s="179" customFormat="1">
      <c r="A459" s="299"/>
      <c r="B459" s="300"/>
      <c r="C459" s="301"/>
      <c r="D459" s="185"/>
      <c r="E459" s="177"/>
      <c r="F459" s="297"/>
      <c r="G459" s="178"/>
      <c r="H459" s="299"/>
      <c r="I459" s="299"/>
      <c r="J459" s="299"/>
      <c r="K459" s="299"/>
      <c r="L459" s="302"/>
      <c r="M459" s="302"/>
    </row>
    <row r="460" spans="1:13" s="179" customFormat="1" ht="15.75" customHeight="1">
      <c r="B460" s="187"/>
      <c r="C460" s="177"/>
      <c r="D460" s="185"/>
      <c r="E460" s="177"/>
      <c r="F460" s="297"/>
      <c r="G460" s="178"/>
      <c r="L460" s="181"/>
      <c r="M460" s="181"/>
    </row>
    <row r="461" spans="1:13" s="179" customFormat="1">
      <c r="B461" s="187"/>
      <c r="C461" s="177"/>
      <c r="D461" s="185"/>
      <c r="E461" s="177"/>
      <c r="F461" s="297"/>
      <c r="G461" s="178"/>
      <c r="L461" s="181"/>
      <c r="M461" s="181"/>
    </row>
    <row r="462" spans="1:13" s="179" customFormat="1">
      <c r="B462" s="187"/>
      <c r="C462" s="177"/>
      <c r="D462" s="185"/>
      <c r="E462" s="177"/>
      <c r="F462" s="297"/>
      <c r="G462" s="178"/>
      <c r="L462" s="181"/>
      <c r="M462" s="181"/>
    </row>
    <row r="463" spans="1:13" s="179" customFormat="1" ht="15.75" customHeight="1">
      <c r="B463" s="187"/>
      <c r="C463" s="177"/>
      <c r="D463" s="185"/>
      <c r="E463" s="177"/>
      <c r="F463" s="297"/>
      <c r="G463" s="178"/>
      <c r="L463" s="181"/>
      <c r="M463" s="181"/>
    </row>
    <row r="464" spans="1:13" s="179" customFormat="1">
      <c r="B464" s="187"/>
      <c r="C464" s="177"/>
      <c r="D464" s="185"/>
      <c r="E464" s="177"/>
      <c r="F464" s="297"/>
      <c r="G464" s="178"/>
      <c r="L464" s="181"/>
      <c r="M464" s="181"/>
    </row>
    <row r="465" spans="1:13" s="179" customFormat="1" ht="15.75" customHeight="1">
      <c r="B465" s="187"/>
      <c r="C465" s="177"/>
      <c r="D465" s="185"/>
      <c r="E465" s="177"/>
      <c r="F465" s="297"/>
      <c r="G465" s="178"/>
      <c r="L465" s="181"/>
      <c r="M465" s="181"/>
    </row>
    <row r="466" spans="1:13" s="179" customFormat="1">
      <c r="A466" s="455"/>
      <c r="B466" s="455"/>
      <c r="C466" s="176"/>
      <c r="D466" s="303"/>
      <c r="E466" s="177"/>
      <c r="F466" s="297"/>
      <c r="G466" s="178"/>
      <c r="L466" s="181"/>
      <c r="M466" s="181"/>
    </row>
    <row r="467" spans="1:13" s="179" customFormat="1">
      <c r="A467" s="455"/>
      <c r="B467" s="455"/>
      <c r="C467" s="176"/>
      <c r="D467" s="303"/>
      <c r="E467" s="177"/>
      <c r="F467" s="297"/>
      <c r="G467" s="178"/>
      <c r="L467" s="181"/>
      <c r="M467" s="181"/>
    </row>
    <row r="468" spans="1:13" s="179" customFormat="1" ht="15.75" customHeight="1">
      <c r="A468" s="455"/>
      <c r="B468" s="455"/>
      <c r="C468" s="182"/>
      <c r="D468" s="303"/>
      <c r="E468" s="177"/>
      <c r="F468" s="297"/>
      <c r="G468" s="178"/>
      <c r="L468" s="181"/>
      <c r="M468" s="181"/>
    </row>
    <row r="469" spans="1:13" s="179" customFormat="1">
      <c r="A469" s="455"/>
      <c r="B469" s="455"/>
      <c r="C469" s="459"/>
      <c r="D469" s="459"/>
      <c r="E469" s="459"/>
      <c r="F469" s="304"/>
      <c r="G469" s="183"/>
      <c r="H469" s="184"/>
      <c r="L469" s="181"/>
      <c r="M469" s="181"/>
    </row>
    <row r="470" spans="1:13" s="179" customFormat="1" ht="15.75" customHeight="1">
      <c r="A470" s="455"/>
      <c r="B470" s="455"/>
      <c r="C470" s="459"/>
      <c r="D470" s="459"/>
      <c r="E470" s="459"/>
      <c r="F470" s="304"/>
      <c r="G470" s="183"/>
      <c r="H470" s="184"/>
      <c r="L470" s="181"/>
      <c r="M470" s="181"/>
    </row>
    <row r="471" spans="1:13" s="179" customFormat="1">
      <c r="A471" s="455"/>
      <c r="B471" s="455"/>
      <c r="C471" s="176"/>
      <c r="D471" s="185"/>
      <c r="E471" s="177"/>
      <c r="F471" s="297"/>
      <c r="G471" s="178"/>
      <c r="L471" s="181"/>
      <c r="M471" s="181"/>
    </row>
    <row r="472" spans="1:13" s="179" customFormat="1">
      <c r="A472" s="455"/>
      <c r="B472" s="455"/>
      <c r="C472" s="176"/>
      <c r="D472" s="185"/>
      <c r="E472" s="177"/>
      <c r="F472" s="297"/>
      <c r="G472" s="178"/>
      <c r="L472" s="181"/>
      <c r="M472" s="181"/>
    </row>
    <row r="473" spans="1:13" s="179" customFormat="1" ht="15.75" customHeight="1">
      <c r="A473" s="455"/>
      <c r="B473" s="455"/>
      <c r="C473" s="176"/>
      <c r="D473" s="185"/>
      <c r="E473" s="177"/>
      <c r="F473" s="297"/>
      <c r="G473" s="178"/>
      <c r="L473" s="181"/>
      <c r="M473" s="181"/>
    </row>
    <row r="474" spans="1:13" s="179" customFormat="1">
      <c r="A474" s="455"/>
      <c r="B474" s="455"/>
      <c r="C474" s="459"/>
      <c r="D474" s="459"/>
      <c r="E474" s="459"/>
      <c r="F474" s="304"/>
      <c r="G474" s="183"/>
      <c r="H474" s="184"/>
      <c r="L474" s="181"/>
      <c r="M474" s="181"/>
    </row>
    <row r="475" spans="1:13" s="179" customFormat="1" ht="15.75" customHeight="1">
      <c r="A475" s="455"/>
      <c r="B475" s="455"/>
      <c r="C475" s="459"/>
      <c r="D475" s="459"/>
      <c r="E475" s="459"/>
      <c r="F475" s="304"/>
      <c r="G475" s="183"/>
      <c r="H475" s="184"/>
      <c r="L475" s="181"/>
      <c r="M475" s="181"/>
    </row>
    <row r="476" spans="1:13" s="179" customFormat="1">
      <c r="A476" s="455"/>
      <c r="B476" s="455"/>
      <c r="C476" s="176"/>
      <c r="D476" s="185"/>
      <c r="E476" s="177"/>
      <c r="F476" s="297"/>
      <c r="G476" s="178"/>
      <c r="L476" s="181"/>
      <c r="M476" s="181"/>
    </row>
    <row r="477" spans="1:13" s="179" customFormat="1">
      <c r="A477" s="455"/>
      <c r="B477" s="455"/>
      <c r="C477" s="176"/>
      <c r="D477" s="185"/>
      <c r="E477" s="177"/>
      <c r="F477" s="297"/>
      <c r="G477" s="178"/>
      <c r="L477" s="181"/>
      <c r="M477" s="181"/>
    </row>
    <row r="478" spans="1:13" s="179" customFormat="1" ht="15.75" customHeight="1">
      <c r="A478" s="455"/>
      <c r="B478" s="455"/>
      <c r="C478" s="176"/>
      <c r="D478" s="185"/>
      <c r="E478" s="177"/>
      <c r="F478" s="297"/>
      <c r="G478" s="178"/>
      <c r="L478" s="181"/>
      <c r="M478" s="181"/>
    </row>
    <row r="479" spans="1:13" s="179" customFormat="1">
      <c r="A479" s="455"/>
      <c r="B479" s="455"/>
      <c r="C479" s="459"/>
      <c r="D479" s="459"/>
      <c r="E479" s="459"/>
      <c r="F479" s="304"/>
      <c r="G479" s="183"/>
      <c r="H479" s="184"/>
      <c r="L479" s="181"/>
      <c r="M479" s="181"/>
    </row>
    <row r="480" spans="1:13" s="179" customFormat="1" ht="15.75" customHeight="1">
      <c r="A480" s="455"/>
      <c r="B480" s="455"/>
      <c r="C480" s="459"/>
      <c r="D480" s="459"/>
      <c r="E480" s="459"/>
      <c r="F480" s="304"/>
      <c r="G480" s="183"/>
      <c r="H480" s="184"/>
      <c r="L480" s="181"/>
      <c r="M480" s="181"/>
    </row>
    <row r="481" spans="1:13" s="179" customFormat="1">
      <c r="A481" s="455"/>
      <c r="B481" s="455"/>
      <c r="C481" s="176"/>
      <c r="D481" s="185"/>
      <c r="E481" s="177"/>
      <c r="F481" s="297"/>
      <c r="G481" s="178"/>
      <c r="L481" s="181"/>
      <c r="M481" s="181"/>
    </row>
    <row r="482" spans="1:13" s="179" customFormat="1">
      <c r="A482" s="455"/>
      <c r="B482" s="455"/>
      <c r="C482" s="176"/>
      <c r="D482" s="185"/>
      <c r="E482" s="177"/>
      <c r="F482" s="297"/>
      <c r="G482" s="178"/>
      <c r="L482" s="181"/>
      <c r="M482" s="181"/>
    </row>
    <row r="483" spans="1:13" s="179" customFormat="1">
      <c r="A483" s="455"/>
      <c r="B483" s="455"/>
      <c r="C483" s="176"/>
      <c r="D483" s="185"/>
      <c r="E483" s="177"/>
      <c r="F483" s="297"/>
      <c r="G483" s="178"/>
      <c r="L483" s="181"/>
      <c r="M483" s="181"/>
    </row>
    <row r="484" spans="1:13" s="179" customFormat="1" ht="17.25" customHeight="1">
      <c r="A484" s="455"/>
      <c r="B484" s="455"/>
      <c r="C484" s="459"/>
      <c r="D484" s="459"/>
      <c r="E484" s="459"/>
      <c r="F484" s="304"/>
      <c r="G484" s="183"/>
      <c r="H484" s="184"/>
      <c r="L484" s="181"/>
      <c r="M484" s="181"/>
    </row>
    <row r="485" spans="1:13" s="179" customFormat="1" ht="15.75" customHeight="1">
      <c r="A485" s="455"/>
      <c r="B485" s="455"/>
      <c r="C485" s="459"/>
      <c r="D485" s="459"/>
      <c r="E485" s="459"/>
      <c r="F485" s="304"/>
      <c r="G485" s="183"/>
      <c r="H485" s="184"/>
      <c r="L485" s="181"/>
      <c r="M485" s="181"/>
    </row>
    <row r="486" spans="1:13" s="179" customFormat="1">
      <c r="A486" s="461"/>
      <c r="B486" s="461"/>
      <c r="C486" s="176"/>
      <c r="D486" s="185"/>
      <c r="E486" s="177"/>
      <c r="F486" s="297"/>
      <c r="G486" s="178"/>
      <c r="L486" s="181"/>
      <c r="M486" s="181"/>
    </row>
    <row r="487" spans="1:13" s="179" customFormat="1">
      <c r="A487" s="461"/>
      <c r="B487" s="461"/>
      <c r="C487" s="176"/>
      <c r="D487" s="185"/>
      <c r="E487" s="177"/>
      <c r="F487" s="297"/>
      <c r="G487" s="178"/>
      <c r="L487" s="181"/>
      <c r="M487" s="181"/>
    </row>
    <row r="488" spans="1:13" s="179" customFormat="1">
      <c r="A488" s="461"/>
      <c r="B488" s="461"/>
      <c r="C488" s="176"/>
      <c r="D488" s="185"/>
      <c r="E488" s="177"/>
      <c r="F488" s="297"/>
      <c r="G488" s="178"/>
      <c r="L488" s="181"/>
      <c r="M488" s="181"/>
    </row>
    <row r="489" spans="1:13" s="179" customFormat="1">
      <c r="A489" s="461"/>
      <c r="B489" s="461"/>
      <c r="C489" s="456"/>
      <c r="D489" s="456"/>
      <c r="E489" s="456"/>
      <c r="F489" s="304"/>
      <c r="G489" s="183"/>
      <c r="H489" s="183"/>
      <c r="L489" s="181"/>
      <c r="M489" s="181"/>
    </row>
    <row r="490" spans="1:13" s="179" customFormat="1" ht="15.75" customHeight="1">
      <c r="A490" s="461"/>
      <c r="B490" s="461"/>
      <c r="C490" s="456"/>
      <c r="D490" s="456"/>
      <c r="E490" s="456"/>
      <c r="F490" s="304"/>
      <c r="G490" s="183"/>
      <c r="H490" s="183"/>
      <c r="L490" s="181"/>
      <c r="M490" s="181"/>
    </row>
    <row r="491" spans="1:13" s="179" customFormat="1">
      <c r="A491" s="455"/>
      <c r="B491" s="455"/>
      <c r="C491" s="176"/>
      <c r="D491" s="185"/>
      <c r="E491" s="177"/>
      <c r="F491" s="297"/>
      <c r="G491" s="178"/>
      <c r="L491" s="181"/>
      <c r="M491" s="181"/>
    </row>
    <row r="492" spans="1:13" s="179" customFormat="1">
      <c r="A492" s="455"/>
      <c r="B492" s="455"/>
      <c r="C492" s="176"/>
      <c r="D492" s="185"/>
      <c r="E492" s="177"/>
      <c r="F492" s="297"/>
      <c r="G492" s="178"/>
      <c r="L492" s="181"/>
      <c r="M492" s="181"/>
    </row>
    <row r="493" spans="1:13" s="179" customFormat="1">
      <c r="A493" s="455"/>
      <c r="B493" s="455"/>
      <c r="C493" s="176"/>
      <c r="D493" s="185"/>
      <c r="E493" s="177"/>
      <c r="F493" s="297"/>
      <c r="G493" s="178"/>
      <c r="L493" s="181"/>
      <c r="M493" s="181"/>
    </row>
    <row r="494" spans="1:13" s="179" customFormat="1" ht="21" customHeight="1">
      <c r="A494" s="455"/>
      <c r="B494" s="455"/>
      <c r="C494" s="456"/>
      <c r="D494" s="456"/>
      <c r="E494" s="456"/>
      <c r="F494" s="297"/>
      <c r="G494" s="178"/>
      <c r="L494" s="181"/>
      <c r="M494" s="181"/>
    </row>
    <row r="495" spans="1:13" s="179" customFormat="1" ht="15.75" customHeight="1">
      <c r="A495" s="455"/>
      <c r="B495" s="455"/>
      <c r="C495" s="456"/>
      <c r="D495" s="456"/>
      <c r="E495" s="456"/>
      <c r="F495" s="297"/>
      <c r="G495" s="178"/>
      <c r="L495" s="181"/>
      <c r="M495" s="181"/>
    </row>
    <row r="496" spans="1:13" s="179" customFormat="1">
      <c r="A496" s="455"/>
      <c r="B496" s="455"/>
      <c r="C496" s="176"/>
      <c r="D496" s="185"/>
      <c r="E496" s="177"/>
      <c r="F496" s="297"/>
      <c r="G496" s="178"/>
      <c r="L496" s="181"/>
      <c r="M496" s="181"/>
    </row>
    <row r="497" spans="1:13" s="179" customFormat="1">
      <c r="A497" s="455"/>
      <c r="B497" s="455"/>
      <c r="C497" s="176"/>
      <c r="D497" s="185"/>
      <c r="E497" s="177"/>
      <c r="F497" s="297"/>
      <c r="G497" s="178"/>
      <c r="L497" s="181"/>
      <c r="M497" s="181"/>
    </row>
    <row r="498" spans="1:13" s="179" customFormat="1">
      <c r="A498" s="455"/>
      <c r="B498" s="455"/>
      <c r="C498" s="176"/>
      <c r="D498" s="185"/>
      <c r="E498" s="177"/>
      <c r="F498" s="297"/>
      <c r="G498" s="178"/>
      <c r="L498" s="181"/>
      <c r="M498" s="181"/>
    </row>
    <row r="499" spans="1:13" s="179" customFormat="1" ht="18" customHeight="1">
      <c r="A499" s="455"/>
      <c r="B499" s="455"/>
      <c r="C499" s="456"/>
      <c r="D499" s="456"/>
      <c r="E499" s="456"/>
      <c r="F499" s="297"/>
      <c r="G499" s="178"/>
      <c r="L499" s="181"/>
      <c r="M499" s="181"/>
    </row>
    <row r="500" spans="1:13" s="179" customFormat="1" ht="15.75" customHeight="1">
      <c r="A500" s="455"/>
      <c r="B500" s="455"/>
      <c r="C500" s="456"/>
      <c r="D500" s="456"/>
      <c r="E500" s="456"/>
      <c r="F500" s="297"/>
      <c r="G500" s="178"/>
      <c r="L500" s="181"/>
      <c r="M500" s="181"/>
    </row>
    <row r="501" spans="1:13" s="179" customFormat="1">
      <c r="A501" s="455"/>
      <c r="B501" s="455"/>
      <c r="C501" s="176"/>
      <c r="D501" s="185"/>
      <c r="E501" s="177"/>
      <c r="F501" s="297"/>
      <c r="G501" s="178"/>
      <c r="L501" s="181"/>
      <c r="M501" s="181"/>
    </row>
    <row r="502" spans="1:13" s="179" customFormat="1">
      <c r="A502" s="455"/>
      <c r="B502" s="455"/>
      <c r="C502" s="176"/>
      <c r="D502" s="185"/>
      <c r="E502" s="177"/>
      <c r="F502" s="297"/>
      <c r="G502" s="178"/>
      <c r="L502" s="181"/>
      <c r="M502" s="181"/>
    </row>
    <row r="503" spans="1:13" s="179" customFormat="1">
      <c r="A503" s="455"/>
      <c r="B503" s="455"/>
      <c r="C503" s="176"/>
      <c r="D503" s="185"/>
      <c r="E503" s="177"/>
      <c r="F503" s="297"/>
      <c r="G503" s="178"/>
      <c r="L503" s="181"/>
      <c r="M503" s="181"/>
    </row>
    <row r="504" spans="1:13" s="179" customFormat="1" ht="12.75" customHeight="1">
      <c r="A504" s="455"/>
      <c r="B504" s="455"/>
      <c r="C504" s="456"/>
      <c r="D504" s="456"/>
      <c r="E504" s="456"/>
      <c r="F504" s="297"/>
      <c r="G504" s="178"/>
      <c r="L504" s="181"/>
      <c r="M504" s="181"/>
    </row>
    <row r="505" spans="1:13" s="179" customFormat="1" ht="15.75" customHeight="1">
      <c r="A505" s="455"/>
      <c r="B505" s="455"/>
      <c r="C505" s="456"/>
      <c r="D505" s="456"/>
      <c r="E505" s="456"/>
      <c r="F505" s="297"/>
      <c r="G505" s="178"/>
      <c r="L505" s="181"/>
      <c r="M505" s="181"/>
    </row>
    <row r="506" spans="1:13" s="179" customFormat="1">
      <c r="A506" s="455"/>
      <c r="B506" s="455"/>
      <c r="C506" s="176"/>
      <c r="D506" s="185"/>
      <c r="E506" s="177"/>
      <c r="F506" s="297"/>
      <c r="G506" s="178"/>
      <c r="L506" s="181"/>
      <c r="M506" s="181"/>
    </row>
    <row r="507" spans="1:13" s="179" customFormat="1">
      <c r="A507" s="455"/>
      <c r="B507" s="455"/>
      <c r="C507" s="176"/>
      <c r="D507" s="185"/>
      <c r="E507" s="177"/>
      <c r="F507" s="297"/>
      <c r="G507" s="178"/>
      <c r="L507" s="181"/>
      <c r="M507" s="181"/>
    </row>
    <row r="508" spans="1:13" s="179" customFormat="1">
      <c r="A508" s="455"/>
      <c r="B508" s="455"/>
      <c r="C508" s="176"/>
      <c r="D508" s="185"/>
      <c r="E508" s="177"/>
      <c r="F508" s="297"/>
      <c r="G508" s="178"/>
      <c r="L508" s="181"/>
      <c r="M508" s="181"/>
    </row>
    <row r="509" spans="1:13" s="179" customFormat="1" ht="14.25" customHeight="1">
      <c r="A509" s="455"/>
      <c r="B509" s="455"/>
      <c r="C509" s="456"/>
      <c r="D509" s="456"/>
      <c r="E509" s="456"/>
      <c r="F509" s="297"/>
      <c r="G509" s="178"/>
      <c r="L509" s="181"/>
      <c r="M509" s="181"/>
    </row>
    <row r="510" spans="1:13" s="179" customFormat="1" ht="15.75" customHeight="1">
      <c r="A510" s="455"/>
      <c r="B510" s="455"/>
      <c r="C510" s="456"/>
      <c r="D510" s="456"/>
      <c r="E510" s="456"/>
      <c r="F510" s="297"/>
      <c r="G510" s="178"/>
      <c r="L510" s="181"/>
      <c r="M510" s="181"/>
    </row>
    <row r="511" spans="1:13" s="179" customFormat="1">
      <c r="A511" s="455"/>
      <c r="B511" s="455"/>
      <c r="C511" s="176"/>
      <c r="D511" s="185"/>
      <c r="E511" s="177"/>
      <c r="F511" s="297"/>
      <c r="G511" s="178"/>
      <c r="L511" s="181"/>
      <c r="M511" s="181"/>
    </row>
    <row r="512" spans="1:13" s="179" customFormat="1">
      <c r="A512" s="455"/>
      <c r="B512" s="455"/>
      <c r="C512" s="176"/>
      <c r="D512" s="185"/>
      <c r="E512" s="177"/>
      <c r="F512" s="297"/>
      <c r="G512" s="178"/>
      <c r="L512" s="181"/>
      <c r="M512" s="181"/>
    </row>
    <row r="513" spans="1:13" s="179" customFormat="1" ht="15.75" customHeight="1">
      <c r="A513" s="455"/>
      <c r="B513" s="455"/>
      <c r="C513" s="176"/>
      <c r="D513" s="185"/>
      <c r="E513" s="177"/>
      <c r="F513" s="297"/>
      <c r="G513" s="178"/>
      <c r="L513" s="181"/>
      <c r="M513" s="181"/>
    </row>
    <row r="514" spans="1:13" s="179" customFormat="1" ht="27.75" customHeight="1">
      <c r="A514" s="455"/>
      <c r="B514" s="455"/>
      <c r="C514" s="456"/>
      <c r="D514" s="456"/>
      <c r="E514" s="456"/>
      <c r="F514" s="297"/>
      <c r="G514" s="178"/>
      <c r="L514" s="181"/>
      <c r="M514" s="181"/>
    </row>
    <row r="515" spans="1:13" s="179" customFormat="1" ht="15.75" customHeight="1">
      <c r="A515" s="455"/>
      <c r="B515" s="455"/>
      <c r="C515" s="456"/>
      <c r="D515" s="456"/>
      <c r="E515" s="456"/>
      <c r="F515" s="297"/>
      <c r="G515" s="178"/>
      <c r="L515" s="181"/>
      <c r="M515" s="181"/>
    </row>
    <row r="516" spans="1:13" s="179" customFormat="1">
      <c r="A516" s="457"/>
      <c r="B516" s="458"/>
      <c r="C516" s="182"/>
      <c r="D516" s="185"/>
      <c r="E516" s="177"/>
      <c r="F516" s="297"/>
      <c r="G516" s="178"/>
      <c r="L516" s="181"/>
      <c r="M516" s="181"/>
    </row>
    <row r="517" spans="1:13" s="179" customFormat="1">
      <c r="A517" s="457"/>
      <c r="B517" s="458"/>
      <c r="C517" s="182"/>
      <c r="D517" s="185"/>
      <c r="E517" s="177"/>
      <c r="F517" s="297"/>
      <c r="G517" s="178"/>
      <c r="L517" s="181"/>
      <c r="M517" s="181"/>
    </row>
    <row r="518" spans="1:13" s="179" customFormat="1" ht="15.75" customHeight="1">
      <c r="A518" s="457"/>
      <c r="B518" s="458"/>
      <c r="C518" s="182"/>
      <c r="D518" s="185"/>
      <c r="E518" s="177"/>
      <c r="F518" s="297"/>
      <c r="G518" s="178"/>
      <c r="L518" s="181"/>
      <c r="M518" s="181"/>
    </row>
    <row r="519" spans="1:13" s="179" customFormat="1" ht="21" customHeight="1">
      <c r="A519" s="457"/>
      <c r="B519" s="458"/>
      <c r="C519" s="459"/>
      <c r="D519" s="459"/>
      <c r="E519" s="459"/>
      <c r="F519" s="305"/>
      <c r="G519" s="184"/>
      <c r="H519" s="184"/>
      <c r="L519" s="181"/>
      <c r="M519" s="181"/>
    </row>
    <row r="520" spans="1:13" s="179" customFormat="1" ht="15.75" customHeight="1">
      <c r="A520" s="457"/>
      <c r="B520" s="458"/>
      <c r="C520" s="459"/>
      <c r="D520" s="459"/>
      <c r="E520" s="459"/>
      <c r="F520" s="305"/>
      <c r="G520" s="184"/>
      <c r="H520" s="184"/>
      <c r="L520" s="181"/>
      <c r="M520" s="181"/>
    </row>
    <row r="521" spans="1:13" s="179" customFormat="1">
      <c r="A521" s="457"/>
      <c r="B521" s="458"/>
      <c r="C521" s="182"/>
      <c r="D521" s="185"/>
      <c r="E521" s="177"/>
      <c r="F521" s="297"/>
      <c r="G521" s="178"/>
      <c r="L521" s="181"/>
      <c r="M521" s="181"/>
    </row>
    <row r="522" spans="1:13" s="179" customFormat="1">
      <c r="A522" s="457"/>
      <c r="B522" s="458"/>
      <c r="C522" s="182"/>
      <c r="D522" s="185"/>
      <c r="E522" s="177"/>
      <c r="F522" s="297"/>
      <c r="G522" s="178"/>
      <c r="L522" s="181"/>
      <c r="M522" s="181"/>
    </row>
    <row r="523" spans="1:13" s="179" customFormat="1" ht="15.75" customHeight="1">
      <c r="A523" s="457"/>
      <c r="B523" s="458"/>
      <c r="C523" s="182"/>
      <c r="D523" s="185"/>
      <c r="E523" s="177"/>
      <c r="F523" s="297"/>
      <c r="G523" s="178"/>
      <c r="L523" s="181"/>
      <c r="M523" s="181"/>
    </row>
    <row r="524" spans="1:13" s="179" customFormat="1" ht="27" customHeight="1">
      <c r="A524" s="457"/>
      <c r="B524" s="458"/>
      <c r="C524" s="459"/>
      <c r="D524" s="459"/>
      <c r="E524" s="459"/>
      <c r="F524" s="305"/>
      <c r="G524" s="184"/>
      <c r="H524" s="184"/>
      <c r="L524" s="181"/>
      <c r="M524" s="181"/>
    </row>
    <row r="525" spans="1:13" s="179" customFormat="1" ht="15.75" customHeight="1">
      <c r="A525" s="457"/>
      <c r="B525" s="458"/>
      <c r="C525" s="459"/>
      <c r="D525" s="459"/>
      <c r="E525" s="459"/>
      <c r="F525" s="305"/>
      <c r="G525" s="184"/>
      <c r="H525" s="184"/>
      <c r="L525" s="181"/>
      <c r="M525" s="181"/>
    </row>
    <row r="526" spans="1:13" s="179" customFormat="1">
      <c r="A526" s="457"/>
      <c r="B526" s="458"/>
      <c r="C526" s="182"/>
      <c r="D526" s="185"/>
      <c r="E526" s="177"/>
      <c r="F526" s="297"/>
      <c r="G526" s="178"/>
      <c r="L526" s="181"/>
      <c r="M526" s="181"/>
    </row>
    <row r="527" spans="1:13" s="179" customFormat="1">
      <c r="A527" s="457"/>
      <c r="B527" s="458"/>
      <c r="C527" s="182"/>
      <c r="D527" s="185"/>
      <c r="E527" s="177"/>
      <c r="F527" s="297"/>
      <c r="G527" s="178"/>
      <c r="L527" s="181"/>
      <c r="M527" s="181"/>
    </row>
    <row r="528" spans="1:13" s="179" customFormat="1" ht="15.75" customHeight="1">
      <c r="A528" s="457"/>
      <c r="B528" s="458"/>
      <c r="C528" s="182"/>
      <c r="D528" s="185"/>
      <c r="E528" s="177"/>
      <c r="F528" s="297"/>
      <c r="G528" s="178"/>
      <c r="L528" s="181"/>
      <c r="M528" s="181"/>
    </row>
    <row r="529" spans="1:13" s="179" customFormat="1" ht="24" customHeight="1">
      <c r="A529" s="457"/>
      <c r="B529" s="458"/>
      <c r="C529" s="459"/>
      <c r="D529" s="459"/>
      <c r="E529" s="459"/>
      <c r="F529" s="305"/>
      <c r="G529" s="184"/>
      <c r="H529" s="184"/>
      <c r="L529" s="181"/>
      <c r="M529" s="181"/>
    </row>
    <row r="530" spans="1:13" s="179" customFormat="1" ht="15.75" customHeight="1">
      <c r="A530" s="457"/>
      <c r="B530" s="458"/>
      <c r="C530" s="459"/>
      <c r="D530" s="459"/>
      <c r="E530" s="459"/>
      <c r="F530" s="305"/>
      <c r="G530" s="184"/>
      <c r="H530" s="184"/>
      <c r="L530" s="181"/>
      <c r="M530" s="181"/>
    </row>
    <row r="531" spans="1:13" s="179" customFormat="1">
      <c r="A531" s="457"/>
      <c r="B531" s="458"/>
      <c r="C531" s="182"/>
      <c r="D531" s="185"/>
      <c r="E531" s="177"/>
      <c r="F531" s="297"/>
      <c r="G531" s="178"/>
      <c r="L531" s="181"/>
      <c r="M531" s="181"/>
    </row>
    <row r="532" spans="1:13" s="179" customFormat="1">
      <c r="A532" s="457"/>
      <c r="B532" s="458"/>
      <c r="C532" s="182"/>
      <c r="D532" s="185"/>
      <c r="E532" s="177"/>
      <c r="F532" s="297"/>
      <c r="G532" s="178"/>
      <c r="L532" s="181"/>
      <c r="M532" s="181"/>
    </row>
    <row r="533" spans="1:13" s="179" customFormat="1" ht="15.75" customHeight="1">
      <c r="A533" s="457"/>
      <c r="B533" s="458"/>
      <c r="C533" s="182"/>
      <c r="D533" s="185"/>
      <c r="E533" s="177"/>
      <c r="F533" s="297"/>
      <c r="G533" s="178"/>
      <c r="L533" s="181"/>
      <c r="M533" s="181"/>
    </row>
    <row r="534" spans="1:13" s="179" customFormat="1" ht="30.75" customHeight="1">
      <c r="A534" s="457"/>
      <c r="B534" s="458"/>
      <c r="C534" s="459"/>
      <c r="D534" s="459"/>
      <c r="E534" s="459"/>
      <c r="F534" s="305"/>
      <c r="G534" s="184"/>
      <c r="H534" s="184"/>
      <c r="L534" s="181"/>
      <c r="M534" s="181"/>
    </row>
    <row r="535" spans="1:13" s="179" customFormat="1" ht="15.75" customHeight="1">
      <c r="A535" s="457"/>
      <c r="B535" s="458"/>
      <c r="C535" s="459"/>
      <c r="D535" s="459"/>
      <c r="E535" s="459"/>
      <c r="F535" s="305"/>
      <c r="G535" s="184"/>
      <c r="H535" s="184"/>
      <c r="L535" s="181"/>
      <c r="M535" s="181"/>
    </row>
    <row r="536" spans="1:13" s="179" customFormat="1">
      <c r="A536" s="457"/>
      <c r="B536" s="458"/>
      <c r="C536" s="182"/>
      <c r="D536" s="185"/>
      <c r="E536" s="177"/>
      <c r="F536" s="297"/>
      <c r="G536" s="178"/>
      <c r="L536" s="181"/>
      <c r="M536" s="181"/>
    </row>
    <row r="537" spans="1:13" s="179" customFormat="1">
      <c r="A537" s="457"/>
      <c r="B537" s="458"/>
      <c r="C537" s="182"/>
      <c r="D537" s="185"/>
      <c r="E537" s="177"/>
      <c r="F537" s="297"/>
      <c r="G537" s="178"/>
      <c r="L537" s="181"/>
      <c r="M537" s="181"/>
    </row>
    <row r="538" spans="1:13" s="179" customFormat="1" ht="31.5" customHeight="1">
      <c r="A538" s="457"/>
      <c r="B538" s="458"/>
      <c r="C538" s="182"/>
      <c r="D538" s="185"/>
      <c r="E538" s="177"/>
      <c r="F538" s="297"/>
      <c r="G538" s="178"/>
      <c r="L538" s="181"/>
      <c r="M538" s="181"/>
    </row>
    <row r="539" spans="1:13" s="179" customFormat="1">
      <c r="A539" s="457"/>
      <c r="B539" s="458"/>
      <c r="C539" s="459"/>
      <c r="D539" s="459"/>
      <c r="E539" s="459"/>
      <c r="F539" s="305"/>
      <c r="G539" s="184"/>
      <c r="H539" s="184"/>
      <c r="L539" s="181"/>
      <c r="M539" s="181"/>
    </row>
    <row r="540" spans="1:13" s="179" customFormat="1">
      <c r="A540" s="457"/>
      <c r="B540" s="458"/>
      <c r="C540" s="459"/>
      <c r="D540" s="459"/>
      <c r="E540" s="459"/>
      <c r="F540" s="305"/>
      <c r="G540" s="184"/>
      <c r="H540" s="184"/>
      <c r="L540" s="181"/>
      <c r="M540" s="181"/>
    </row>
    <row r="541" spans="1:13" s="179" customFormat="1" ht="42" customHeight="1">
      <c r="A541" s="457"/>
      <c r="B541" s="460"/>
      <c r="C541" s="186"/>
      <c r="D541" s="185"/>
      <c r="E541" s="177"/>
      <c r="F541" s="297"/>
      <c r="G541" s="178"/>
      <c r="L541" s="181"/>
      <c r="M541" s="181"/>
    </row>
    <row r="542" spans="1:13" s="179" customFormat="1">
      <c r="A542" s="457"/>
      <c r="B542" s="460"/>
      <c r="C542" s="186"/>
      <c r="D542" s="185"/>
      <c r="E542" s="177"/>
      <c r="F542" s="297"/>
      <c r="G542" s="178"/>
      <c r="L542" s="181"/>
      <c r="M542" s="181"/>
    </row>
    <row r="543" spans="1:13" s="179" customFormat="1">
      <c r="A543" s="457"/>
      <c r="B543" s="460"/>
      <c r="C543" s="186"/>
      <c r="D543" s="185"/>
      <c r="E543" s="177"/>
      <c r="F543" s="297"/>
      <c r="G543" s="178"/>
      <c r="L543" s="181"/>
      <c r="M543" s="181"/>
    </row>
    <row r="544" spans="1:13" s="179" customFormat="1">
      <c r="A544" s="457"/>
      <c r="B544" s="460"/>
      <c r="C544" s="459"/>
      <c r="D544" s="459"/>
      <c r="E544" s="459"/>
      <c r="F544" s="305"/>
      <c r="G544" s="184"/>
      <c r="H544" s="184"/>
      <c r="L544" s="181"/>
      <c r="M544" s="181"/>
    </row>
    <row r="545" spans="1:13" s="179" customFormat="1">
      <c r="A545" s="457"/>
      <c r="B545" s="460"/>
      <c r="C545" s="459"/>
      <c r="D545" s="459"/>
      <c r="E545" s="459"/>
      <c r="F545" s="305"/>
      <c r="G545" s="184"/>
      <c r="H545" s="184"/>
      <c r="L545" s="181"/>
      <c r="M545" s="181"/>
    </row>
    <row r="546" spans="1:13" s="179" customFormat="1">
      <c r="B546" s="187"/>
      <c r="C546" s="177"/>
      <c r="D546" s="185"/>
      <c r="E546" s="177"/>
      <c r="F546" s="297"/>
      <c r="G546" s="178"/>
      <c r="L546" s="181"/>
      <c r="M546" s="181"/>
    </row>
    <row r="547" spans="1:13" s="179" customFormat="1" ht="31.5" customHeight="1">
      <c r="B547" s="187"/>
      <c r="C547" s="177"/>
      <c r="D547" s="185"/>
      <c r="E547" s="177"/>
      <c r="F547" s="297"/>
      <c r="G547" s="178"/>
      <c r="L547" s="181"/>
      <c r="M547" s="181"/>
    </row>
    <row r="548" spans="1:13" s="179" customFormat="1">
      <c r="B548" s="187"/>
      <c r="C548" s="177"/>
      <c r="D548" s="185"/>
      <c r="E548" s="177"/>
      <c r="F548" s="297"/>
      <c r="G548" s="178"/>
      <c r="L548" s="181"/>
      <c r="M548" s="181"/>
    </row>
    <row r="549" spans="1:13" s="179" customFormat="1">
      <c r="B549" s="187"/>
      <c r="C549" s="177"/>
      <c r="D549" s="185"/>
      <c r="E549" s="177"/>
      <c r="F549" s="297"/>
      <c r="G549" s="178"/>
      <c r="L549" s="181"/>
      <c r="M549" s="181"/>
    </row>
    <row r="550" spans="1:13" s="179" customFormat="1">
      <c r="B550" s="187"/>
      <c r="C550" s="177"/>
      <c r="D550" s="185"/>
      <c r="E550" s="177"/>
      <c r="F550" s="297"/>
      <c r="G550" s="178"/>
      <c r="L550" s="181"/>
      <c r="M550" s="181"/>
    </row>
    <row r="551" spans="1:13" s="179" customFormat="1">
      <c r="B551" s="187"/>
      <c r="C551" s="177"/>
      <c r="D551" s="185"/>
      <c r="E551" s="177"/>
      <c r="F551" s="297"/>
      <c r="G551" s="178"/>
      <c r="L551" s="181"/>
      <c r="M551" s="181"/>
    </row>
    <row r="552" spans="1:13" s="179" customFormat="1">
      <c r="B552" s="187"/>
      <c r="C552" s="177"/>
      <c r="D552" s="185"/>
      <c r="E552" s="177"/>
      <c r="F552" s="297"/>
      <c r="G552" s="178"/>
      <c r="L552" s="181"/>
      <c r="M552" s="181"/>
    </row>
    <row r="553" spans="1:13" s="179" customFormat="1">
      <c r="B553" s="187"/>
      <c r="C553" s="177"/>
      <c r="D553" s="185"/>
      <c r="E553" s="177"/>
      <c r="F553" s="297"/>
      <c r="G553" s="178"/>
      <c r="L553" s="181"/>
      <c r="M553" s="181"/>
    </row>
    <row r="554" spans="1:13" s="179" customFormat="1">
      <c r="B554" s="187"/>
      <c r="C554" s="177"/>
      <c r="D554" s="185"/>
      <c r="E554" s="177"/>
      <c r="F554" s="297"/>
      <c r="G554" s="178"/>
      <c r="L554" s="181"/>
      <c r="M554" s="181"/>
    </row>
    <row r="555" spans="1:13" s="179" customFormat="1">
      <c r="B555" s="187"/>
      <c r="C555" s="177"/>
      <c r="D555" s="185"/>
      <c r="E555" s="177"/>
      <c r="F555" s="297"/>
      <c r="G555" s="178"/>
      <c r="L555" s="181"/>
      <c r="M555" s="181"/>
    </row>
    <row r="556" spans="1:13" s="179" customFormat="1">
      <c r="B556" s="187"/>
      <c r="C556" s="177"/>
      <c r="D556" s="185"/>
      <c r="E556" s="177"/>
      <c r="F556" s="297"/>
      <c r="G556" s="178"/>
      <c r="L556" s="181"/>
      <c r="M556" s="181"/>
    </row>
    <row r="557" spans="1:13" s="179" customFormat="1">
      <c r="B557" s="187"/>
      <c r="C557" s="177"/>
      <c r="D557" s="185"/>
      <c r="E557" s="177"/>
      <c r="F557" s="297"/>
      <c r="G557" s="178"/>
      <c r="L557" s="181"/>
      <c r="M557" s="181"/>
    </row>
    <row r="558" spans="1:13" s="179" customFormat="1">
      <c r="B558" s="187"/>
      <c r="C558" s="177"/>
      <c r="D558" s="185"/>
      <c r="E558" s="177"/>
      <c r="F558" s="297"/>
      <c r="G558" s="178"/>
      <c r="L558" s="181"/>
      <c r="M558" s="181"/>
    </row>
    <row r="559" spans="1:13" s="179" customFormat="1">
      <c r="B559" s="187"/>
      <c r="C559" s="177"/>
      <c r="D559" s="185"/>
      <c r="E559" s="177"/>
      <c r="F559" s="297"/>
      <c r="G559" s="178"/>
      <c r="L559" s="181"/>
      <c r="M559" s="181"/>
    </row>
    <row r="560" spans="1:13" s="179" customFormat="1">
      <c r="B560" s="187"/>
      <c r="C560" s="177"/>
      <c r="D560" s="185"/>
      <c r="E560" s="177"/>
      <c r="F560" s="297"/>
      <c r="G560" s="178"/>
      <c r="L560" s="181"/>
      <c r="M560" s="181"/>
    </row>
    <row r="561" spans="2:13" s="179" customFormat="1">
      <c r="B561" s="187"/>
      <c r="C561" s="177"/>
      <c r="D561" s="185"/>
      <c r="E561" s="177"/>
      <c r="F561" s="297"/>
      <c r="G561" s="178"/>
      <c r="L561" s="181"/>
      <c r="M561" s="181"/>
    </row>
    <row r="562" spans="2:13" s="179" customFormat="1">
      <c r="B562" s="187"/>
      <c r="C562" s="177"/>
      <c r="D562" s="185"/>
      <c r="E562" s="177"/>
      <c r="F562" s="297"/>
      <c r="G562" s="178"/>
      <c r="L562" s="181"/>
      <c r="M562" s="181"/>
    </row>
    <row r="563" spans="2:13" s="179" customFormat="1">
      <c r="B563" s="187"/>
      <c r="C563" s="177"/>
      <c r="D563" s="185"/>
      <c r="E563" s="177"/>
      <c r="F563" s="297"/>
      <c r="G563" s="178"/>
      <c r="L563" s="181"/>
      <c r="M563" s="181"/>
    </row>
    <row r="564" spans="2:13" s="179" customFormat="1">
      <c r="B564" s="187"/>
      <c r="C564" s="177"/>
      <c r="D564" s="185"/>
      <c r="E564" s="177"/>
      <c r="F564" s="297"/>
      <c r="G564" s="178"/>
      <c r="L564" s="181"/>
      <c r="M564" s="181"/>
    </row>
    <row r="565" spans="2:13" s="179" customFormat="1">
      <c r="B565" s="187"/>
      <c r="C565" s="177"/>
      <c r="D565" s="185"/>
      <c r="E565" s="177"/>
      <c r="F565" s="297"/>
      <c r="G565" s="178"/>
      <c r="L565" s="181"/>
      <c r="M565" s="181"/>
    </row>
    <row r="566" spans="2:13" s="179" customFormat="1">
      <c r="B566" s="187"/>
      <c r="C566" s="177"/>
      <c r="D566" s="185"/>
      <c r="E566" s="177"/>
      <c r="F566" s="297"/>
      <c r="G566" s="178"/>
      <c r="L566" s="181"/>
      <c r="M566" s="181"/>
    </row>
    <row r="567" spans="2:13" s="179" customFormat="1">
      <c r="B567" s="187"/>
      <c r="C567" s="177"/>
      <c r="D567" s="185"/>
      <c r="E567" s="177"/>
      <c r="F567" s="297"/>
      <c r="G567" s="178"/>
      <c r="L567" s="181"/>
      <c r="M567" s="181"/>
    </row>
    <row r="568" spans="2:13" s="179" customFormat="1">
      <c r="B568" s="187"/>
      <c r="C568" s="177"/>
      <c r="D568" s="185"/>
      <c r="E568" s="177"/>
      <c r="F568" s="297"/>
      <c r="G568" s="178"/>
      <c r="L568" s="181"/>
      <c r="M568" s="181"/>
    </row>
    <row r="569" spans="2:13" s="179" customFormat="1">
      <c r="B569" s="187"/>
      <c r="C569" s="177"/>
      <c r="D569" s="185"/>
      <c r="E569" s="177"/>
      <c r="F569" s="297"/>
      <c r="G569" s="178"/>
      <c r="L569" s="181"/>
      <c r="M569" s="181"/>
    </row>
    <row r="570" spans="2:13" s="179" customFormat="1">
      <c r="B570" s="187"/>
      <c r="C570" s="177"/>
      <c r="D570" s="185"/>
      <c r="E570" s="177"/>
      <c r="F570" s="297"/>
      <c r="G570" s="178"/>
      <c r="L570" s="181"/>
      <c r="M570" s="181"/>
    </row>
    <row r="571" spans="2:13" s="179" customFormat="1">
      <c r="B571" s="187"/>
      <c r="C571" s="177"/>
      <c r="D571" s="185"/>
      <c r="E571" s="177"/>
      <c r="F571" s="297"/>
      <c r="G571" s="178"/>
      <c r="L571" s="181"/>
      <c r="M571" s="181"/>
    </row>
    <row r="572" spans="2:13" s="179" customFormat="1">
      <c r="B572" s="187"/>
      <c r="C572" s="177"/>
      <c r="D572" s="185"/>
      <c r="E572" s="177"/>
      <c r="F572" s="297"/>
      <c r="G572" s="178"/>
      <c r="L572" s="181"/>
      <c r="M572" s="181"/>
    </row>
    <row r="573" spans="2:13" s="179" customFormat="1">
      <c r="B573" s="187"/>
      <c r="C573" s="177"/>
      <c r="D573" s="185"/>
      <c r="E573" s="177"/>
      <c r="F573" s="297"/>
      <c r="G573" s="178"/>
      <c r="L573" s="181"/>
      <c r="M573" s="181"/>
    </row>
    <row r="574" spans="2:13" s="179" customFormat="1">
      <c r="B574" s="187"/>
      <c r="C574" s="177"/>
      <c r="D574" s="185"/>
      <c r="E574" s="177"/>
      <c r="F574" s="297"/>
      <c r="G574" s="178"/>
      <c r="L574" s="181"/>
      <c r="M574" s="181"/>
    </row>
    <row r="575" spans="2:13" s="179" customFormat="1">
      <c r="B575" s="187"/>
      <c r="C575" s="177"/>
      <c r="D575" s="185"/>
      <c r="E575" s="177"/>
      <c r="F575" s="297"/>
      <c r="G575" s="178"/>
      <c r="L575" s="181"/>
      <c r="M575" s="181"/>
    </row>
    <row r="576" spans="2:13" s="179" customFormat="1">
      <c r="B576" s="187"/>
      <c r="C576" s="177"/>
      <c r="D576" s="185"/>
      <c r="E576" s="177"/>
      <c r="F576" s="297"/>
      <c r="G576" s="178"/>
      <c r="L576" s="181"/>
      <c r="M576" s="181"/>
    </row>
    <row r="577" spans="2:13" s="179" customFormat="1">
      <c r="B577" s="187"/>
      <c r="C577" s="177"/>
      <c r="D577" s="185"/>
      <c r="E577" s="177"/>
      <c r="F577" s="297"/>
      <c r="G577" s="178"/>
      <c r="L577" s="181"/>
      <c r="M577" s="181"/>
    </row>
    <row r="578" spans="2:13" s="179" customFormat="1">
      <c r="B578" s="187"/>
      <c r="C578" s="177"/>
      <c r="D578" s="185"/>
      <c r="E578" s="177"/>
      <c r="F578" s="297"/>
      <c r="G578" s="178"/>
      <c r="L578" s="181"/>
      <c r="M578" s="181"/>
    </row>
    <row r="579" spans="2:13" s="179" customFormat="1">
      <c r="B579" s="187"/>
      <c r="C579" s="177"/>
      <c r="D579" s="185"/>
      <c r="E579" s="177"/>
      <c r="F579" s="297"/>
      <c r="G579" s="178"/>
      <c r="L579" s="181"/>
      <c r="M579" s="181"/>
    </row>
    <row r="580" spans="2:13" s="179" customFormat="1">
      <c r="B580" s="187"/>
      <c r="C580" s="177"/>
      <c r="D580" s="185"/>
      <c r="E580" s="177"/>
      <c r="F580" s="297"/>
      <c r="G580" s="178"/>
      <c r="L580" s="181"/>
      <c r="M580" s="181"/>
    </row>
    <row r="581" spans="2:13" s="179" customFormat="1">
      <c r="B581" s="187"/>
      <c r="C581" s="177"/>
      <c r="D581" s="185"/>
      <c r="E581" s="177"/>
      <c r="F581" s="297"/>
      <c r="G581" s="178"/>
      <c r="L581" s="181"/>
      <c r="M581" s="181"/>
    </row>
    <row r="582" spans="2:13" s="179" customFormat="1">
      <c r="B582" s="187"/>
      <c r="C582" s="177"/>
      <c r="D582" s="185"/>
      <c r="E582" s="177"/>
      <c r="F582" s="297"/>
      <c r="G582" s="178"/>
      <c r="L582" s="181"/>
      <c r="M582" s="181"/>
    </row>
    <row r="583" spans="2:13" s="179" customFormat="1">
      <c r="B583" s="187"/>
      <c r="C583" s="177"/>
      <c r="D583" s="185"/>
      <c r="E583" s="177"/>
      <c r="F583" s="297"/>
      <c r="G583" s="178"/>
      <c r="L583" s="181"/>
      <c r="M583" s="181"/>
    </row>
    <row r="584" spans="2:13" s="179" customFormat="1">
      <c r="B584" s="187"/>
      <c r="C584" s="177"/>
      <c r="D584" s="185"/>
      <c r="E584" s="177"/>
      <c r="F584" s="297"/>
      <c r="G584" s="178"/>
      <c r="L584" s="181"/>
      <c r="M584" s="181"/>
    </row>
    <row r="585" spans="2:13" s="179" customFormat="1">
      <c r="B585" s="187"/>
      <c r="C585" s="177"/>
      <c r="D585" s="185"/>
      <c r="E585" s="177"/>
      <c r="F585" s="297"/>
      <c r="G585" s="178"/>
      <c r="L585" s="181"/>
      <c r="M585" s="181"/>
    </row>
    <row r="586" spans="2:13" s="179" customFormat="1">
      <c r="B586" s="187"/>
      <c r="C586" s="177"/>
      <c r="D586" s="185"/>
      <c r="E586" s="177"/>
      <c r="F586" s="297"/>
      <c r="G586" s="178"/>
      <c r="L586" s="181"/>
      <c r="M586" s="181"/>
    </row>
    <row r="587" spans="2:13" s="179" customFormat="1">
      <c r="B587" s="187"/>
      <c r="C587" s="177"/>
      <c r="D587" s="185"/>
      <c r="E587" s="177"/>
      <c r="F587" s="297"/>
      <c r="G587" s="178"/>
      <c r="L587" s="181"/>
      <c r="M587" s="181"/>
    </row>
    <row r="588" spans="2:13" s="179" customFormat="1">
      <c r="B588" s="187"/>
      <c r="C588" s="177"/>
      <c r="D588" s="185"/>
      <c r="E588" s="177"/>
      <c r="F588" s="297"/>
      <c r="G588" s="178"/>
      <c r="L588" s="181"/>
      <c r="M588" s="181"/>
    </row>
    <row r="589" spans="2:13" s="179" customFormat="1">
      <c r="B589" s="187"/>
      <c r="C589" s="177"/>
      <c r="D589" s="185"/>
      <c r="E589" s="177"/>
      <c r="F589" s="297"/>
      <c r="G589" s="178"/>
      <c r="L589" s="181"/>
      <c r="M589" s="181"/>
    </row>
    <row r="590" spans="2:13" s="179" customFormat="1">
      <c r="B590" s="187"/>
      <c r="C590" s="177"/>
      <c r="D590" s="185"/>
      <c r="E590" s="177"/>
      <c r="F590" s="297"/>
      <c r="G590" s="178"/>
      <c r="L590" s="181"/>
      <c r="M590" s="181"/>
    </row>
    <row r="591" spans="2:13" s="179" customFormat="1">
      <c r="B591" s="187"/>
      <c r="C591" s="177"/>
      <c r="D591" s="185"/>
      <c r="E591" s="177"/>
      <c r="F591" s="297"/>
      <c r="G591" s="178"/>
      <c r="L591" s="181"/>
      <c r="M591" s="181"/>
    </row>
    <row r="592" spans="2:13" s="179" customFormat="1">
      <c r="B592" s="187"/>
      <c r="C592" s="177"/>
      <c r="D592" s="185"/>
      <c r="E592" s="177"/>
      <c r="F592" s="297"/>
      <c r="G592" s="178"/>
      <c r="L592" s="181"/>
      <c r="M592" s="181"/>
    </row>
    <row r="593" spans="2:13" s="179" customFormat="1">
      <c r="B593" s="187"/>
      <c r="C593" s="177"/>
      <c r="D593" s="185"/>
      <c r="E593" s="177"/>
      <c r="F593" s="297"/>
      <c r="G593" s="178"/>
      <c r="L593" s="181"/>
      <c r="M593" s="181"/>
    </row>
    <row r="594" spans="2:13" s="179" customFormat="1">
      <c r="B594" s="187"/>
      <c r="C594" s="177"/>
      <c r="D594" s="185"/>
      <c r="E594" s="177"/>
      <c r="F594" s="297"/>
      <c r="G594" s="178"/>
      <c r="L594" s="181"/>
      <c r="M594" s="181"/>
    </row>
    <row r="595" spans="2:13" s="179" customFormat="1">
      <c r="B595" s="187"/>
      <c r="C595" s="177"/>
      <c r="D595" s="185"/>
      <c r="E595" s="177"/>
      <c r="F595" s="297"/>
      <c r="G595" s="178"/>
      <c r="L595" s="181"/>
      <c r="M595" s="181"/>
    </row>
    <row r="596" spans="2:13" s="179" customFormat="1">
      <c r="B596" s="187"/>
      <c r="C596" s="177"/>
      <c r="D596" s="185"/>
      <c r="E596" s="177"/>
      <c r="F596" s="297"/>
      <c r="G596" s="178"/>
      <c r="L596" s="181"/>
      <c r="M596" s="181"/>
    </row>
    <row r="597" spans="2:13" s="179" customFormat="1">
      <c r="B597" s="187"/>
      <c r="C597" s="177"/>
      <c r="D597" s="185"/>
      <c r="E597" s="177"/>
      <c r="F597" s="297"/>
      <c r="G597" s="178"/>
      <c r="L597" s="181"/>
      <c r="M597" s="181"/>
    </row>
    <row r="598" spans="2:13" s="179" customFormat="1">
      <c r="B598" s="187"/>
      <c r="C598" s="177"/>
      <c r="D598" s="185"/>
      <c r="E598" s="177"/>
      <c r="F598" s="297"/>
      <c r="G598" s="178"/>
      <c r="L598" s="181"/>
      <c r="M598" s="181"/>
    </row>
    <row r="599" spans="2:13" s="179" customFormat="1">
      <c r="B599" s="187"/>
      <c r="C599" s="177"/>
      <c r="D599" s="185"/>
      <c r="E599" s="177"/>
      <c r="F599" s="297"/>
      <c r="G599" s="178"/>
      <c r="L599" s="181"/>
      <c r="M599" s="181"/>
    </row>
    <row r="600" spans="2:13" s="179" customFormat="1">
      <c r="B600" s="187"/>
      <c r="C600" s="177"/>
      <c r="D600" s="185"/>
      <c r="E600" s="177"/>
      <c r="F600" s="297"/>
      <c r="G600" s="178"/>
      <c r="L600" s="181"/>
      <c r="M600" s="181"/>
    </row>
    <row r="601" spans="2:13" s="179" customFormat="1">
      <c r="B601" s="187"/>
      <c r="C601" s="177"/>
      <c r="D601" s="185"/>
      <c r="E601" s="177"/>
      <c r="F601" s="297"/>
      <c r="G601" s="178"/>
      <c r="L601" s="181"/>
      <c r="M601" s="181"/>
    </row>
    <row r="602" spans="2:13" s="179" customFormat="1">
      <c r="B602" s="187"/>
      <c r="C602" s="177"/>
      <c r="D602" s="185"/>
      <c r="E602" s="177"/>
      <c r="F602" s="297"/>
      <c r="G602" s="178"/>
      <c r="L602" s="181"/>
      <c r="M602" s="181"/>
    </row>
    <row r="603" spans="2:13" s="179" customFormat="1">
      <c r="B603" s="187"/>
      <c r="C603" s="177"/>
      <c r="D603" s="185"/>
      <c r="E603" s="177"/>
      <c r="F603" s="297"/>
      <c r="G603" s="178"/>
      <c r="L603" s="181"/>
      <c r="M603" s="181"/>
    </row>
    <row r="604" spans="2:13" s="179" customFormat="1">
      <c r="B604" s="187"/>
      <c r="C604" s="177"/>
      <c r="D604" s="185"/>
      <c r="E604" s="177"/>
      <c r="F604" s="297"/>
      <c r="G604" s="178"/>
      <c r="L604" s="181"/>
      <c r="M604" s="181"/>
    </row>
    <row r="605" spans="2:13" s="179" customFormat="1">
      <c r="B605" s="187"/>
      <c r="C605" s="177"/>
      <c r="D605" s="185"/>
      <c r="E605" s="177"/>
      <c r="F605" s="297"/>
      <c r="G605" s="178"/>
      <c r="L605" s="181"/>
      <c r="M605" s="181"/>
    </row>
    <row r="606" spans="2:13" s="179" customFormat="1">
      <c r="B606" s="187"/>
      <c r="C606" s="177"/>
      <c r="D606" s="185"/>
      <c r="E606" s="177"/>
      <c r="F606" s="297"/>
      <c r="G606" s="178"/>
      <c r="L606" s="181"/>
      <c r="M606" s="181"/>
    </row>
    <row r="607" spans="2:13" s="179" customFormat="1">
      <c r="B607" s="187"/>
      <c r="C607" s="177"/>
      <c r="D607" s="185"/>
      <c r="E607" s="177"/>
      <c r="F607" s="297"/>
      <c r="G607" s="178"/>
      <c r="L607" s="181"/>
      <c r="M607" s="181"/>
    </row>
    <row r="608" spans="2:13" s="179" customFormat="1">
      <c r="B608" s="187"/>
      <c r="C608" s="177"/>
      <c r="D608" s="185"/>
      <c r="E608" s="177"/>
      <c r="F608" s="297"/>
      <c r="G608" s="178"/>
      <c r="L608" s="181"/>
      <c r="M608" s="181"/>
    </row>
    <row r="609" spans="2:13" s="179" customFormat="1">
      <c r="B609" s="187"/>
      <c r="C609" s="177"/>
      <c r="D609" s="185"/>
      <c r="E609" s="177"/>
      <c r="F609" s="297"/>
      <c r="G609" s="178"/>
      <c r="L609" s="181"/>
      <c r="M609" s="181"/>
    </row>
    <row r="610" spans="2:13" s="179" customFormat="1">
      <c r="B610" s="187"/>
      <c r="C610" s="177"/>
      <c r="D610" s="185"/>
      <c r="E610" s="177"/>
      <c r="F610" s="297"/>
      <c r="G610" s="178"/>
      <c r="L610" s="181"/>
      <c r="M610" s="181"/>
    </row>
    <row r="611" spans="2:13" s="179" customFormat="1">
      <c r="B611" s="187"/>
      <c r="C611" s="177"/>
      <c r="D611" s="185"/>
      <c r="E611" s="177"/>
      <c r="F611" s="297"/>
      <c r="G611" s="178"/>
      <c r="L611" s="181"/>
      <c r="M611" s="181"/>
    </row>
    <row r="612" spans="2:13" s="179" customFormat="1">
      <c r="B612" s="187"/>
      <c r="C612" s="177"/>
      <c r="D612" s="185"/>
      <c r="E612" s="177"/>
      <c r="F612" s="297"/>
      <c r="G612" s="178"/>
      <c r="L612" s="181"/>
      <c r="M612" s="181"/>
    </row>
    <row r="613" spans="2:13" s="179" customFormat="1">
      <c r="B613" s="187"/>
      <c r="C613" s="177"/>
      <c r="D613" s="185"/>
      <c r="E613" s="177"/>
      <c r="F613" s="297"/>
      <c r="G613" s="178"/>
      <c r="L613" s="181"/>
      <c r="M613" s="181"/>
    </row>
    <row r="614" spans="2:13" s="179" customFormat="1">
      <c r="B614" s="187"/>
      <c r="C614" s="177"/>
      <c r="D614" s="185"/>
      <c r="E614" s="177"/>
      <c r="F614" s="297"/>
      <c r="G614" s="178"/>
      <c r="L614" s="181"/>
      <c r="M614" s="181"/>
    </row>
    <row r="615" spans="2:13" s="179" customFormat="1">
      <c r="B615" s="187"/>
      <c r="C615" s="177"/>
      <c r="D615" s="185"/>
      <c r="E615" s="177"/>
      <c r="F615" s="297"/>
      <c r="G615" s="178"/>
      <c r="L615" s="181"/>
      <c r="M615" s="181"/>
    </row>
    <row r="616" spans="2:13" s="179" customFormat="1">
      <c r="B616" s="187"/>
      <c r="C616" s="177"/>
      <c r="D616" s="185"/>
      <c r="E616" s="177"/>
      <c r="F616" s="297"/>
      <c r="G616" s="178"/>
      <c r="L616" s="181"/>
      <c r="M616" s="181"/>
    </row>
    <row r="617" spans="2:13" s="179" customFormat="1">
      <c r="B617" s="187"/>
      <c r="C617" s="177"/>
      <c r="D617" s="185"/>
      <c r="E617" s="177"/>
      <c r="F617" s="297"/>
      <c r="G617" s="178"/>
      <c r="L617" s="181"/>
      <c r="M617" s="181"/>
    </row>
    <row r="618" spans="2:13" s="179" customFormat="1">
      <c r="B618" s="187"/>
      <c r="C618" s="177"/>
      <c r="D618" s="185"/>
      <c r="E618" s="177"/>
      <c r="F618" s="297"/>
      <c r="G618" s="178"/>
      <c r="L618" s="181"/>
      <c r="M618" s="181"/>
    </row>
    <row r="619" spans="2:13" s="179" customFormat="1">
      <c r="B619" s="187"/>
      <c r="C619" s="177"/>
      <c r="D619" s="185"/>
      <c r="E619" s="177"/>
      <c r="F619" s="297"/>
      <c r="G619" s="178"/>
      <c r="L619" s="181"/>
      <c r="M619" s="181"/>
    </row>
    <row r="620" spans="2:13" s="179" customFormat="1">
      <c r="B620" s="187"/>
      <c r="C620" s="177"/>
      <c r="D620" s="185"/>
      <c r="E620" s="177"/>
      <c r="F620" s="297"/>
      <c r="G620" s="178"/>
      <c r="L620" s="181"/>
      <c r="M620" s="181"/>
    </row>
    <row r="621" spans="2:13" s="179" customFormat="1">
      <c r="B621" s="187"/>
      <c r="C621" s="177"/>
      <c r="D621" s="185"/>
      <c r="E621" s="177"/>
      <c r="F621" s="297"/>
      <c r="G621" s="178"/>
      <c r="L621" s="181"/>
      <c r="M621" s="181"/>
    </row>
    <row r="622" spans="2:13" s="179" customFormat="1">
      <c r="B622" s="187"/>
      <c r="C622" s="177"/>
      <c r="D622" s="185"/>
      <c r="E622" s="177"/>
      <c r="F622" s="297"/>
      <c r="G622" s="178"/>
      <c r="L622" s="181"/>
      <c r="M622" s="181"/>
    </row>
    <row r="623" spans="2:13" s="179" customFormat="1">
      <c r="B623" s="187"/>
      <c r="C623" s="177"/>
      <c r="D623" s="185"/>
      <c r="E623" s="177"/>
      <c r="F623" s="297"/>
      <c r="G623" s="178"/>
      <c r="L623" s="181"/>
      <c r="M623" s="181"/>
    </row>
    <row r="624" spans="2:13" s="179" customFormat="1">
      <c r="B624" s="187"/>
      <c r="C624" s="177"/>
      <c r="D624" s="185"/>
      <c r="E624" s="177"/>
      <c r="F624" s="297"/>
      <c r="G624" s="178"/>
      <c r="L624" s="181"/>
      <c r="M624" s="181"/>
    </row>
    <row r="625" spans="2:13" s="179" customFormat="1">
      <c r="B625" s="187"/>
      <c r="C625" s="177"/>
      <c r="D625" s="185"/>
      <c r="E625" s="177"/>
      <c r="F625" s="297"/>
      <c r="G625" s="178"/>
      <c r="L625" s="181"/>
      <c r="M625" s="181"/>
    </row>
    <row r="626" spans="2:13" s="179" customFormat="1">
      <c r="B626" s="187"/>
      <c r="C626" s="177"/>
      <c r="D626" s="185"/>
      <c r="E626" s="177"/>
      <c r="F626" s="297"/>
      <c r="G626" s="178"/>
      <c r="L626" s="181"/>
      <c r="M626" s="181"/>
    </row>
    <row r="627" spans="2:13" s="179" customFormat="1">
      <c r="B627" s="187"/>
      <c r="C627" s="177"/>
      <c r="D627" s="185"/>
      <c r="E627" s="177"/>
      <c r="F627" s="297"/>
      <c r="G627" s="178"/>
      <c r="L627" s="181"/>
      <c r="M627" s="181"/>
    </row>
    <row r="628" spans="2:13" s="179" customFormat="1">
      <c r="B628" s="187"/>
      <c r="C628" s="177"/>
      <c r="D628" s="185"/>
      <c r="E628" s="177"/>
      <c r="F628" s="297"/>
      <c r="G628" s="178"/>
      <c r="L628" s="181"/>
      <c r="M628" s="181"/>
    </row>
    <row r="629" spans="2:13" s="179" customFormat="1">
      <c r="B629" s="187"/>
      <c r="C629" s="177"/>
      <c r="D629" s="185"/>
      <c r="E629" s="177"/>
      <c r="F629" s="297"/>
      <c r="G629" s="178"/>
      <c r="L629" s="181"/>
      <c r="M629" s="181"/>
    </row>
    <row r="630" spans="2:13" s="179" customFormat="1">
      <c r="B630" s="187"/>
      <c r="C630" s="177"/>
      <c r="D630" s="185"/>
      <c r="E630" s="177"/>
      <c r="F630" s="297"/>
      <c r="G630" s="178"/>
      <c r="L630" s="181"/>
      <c r="M630" s="181"/>
    </row>
    <row r="631" spans="2:13" s="179" customFormat="1">
      <c r="B631" s="187"/>
      <c r="C631" s="177"/>
      <c r="D631" s="185"/>
      <c r="E631" s="177"/>
      <c r="F631" s="297"/>
      <c r="G631" s="178"/>
      <c r="L631" s="181"/>
      <c r="M631" s="181"/>
    </row>
    <row r="632" spans="2:13" s="179" customFormat="1">
      <c r="B632" s="187"/>
      <c r="C632" s="177"/>
      <c r="D632" s="185"/>
      <c r="E632" s="177"/>
      <c r="F632" s="297"/>
      <c r="G632" s="178"/>
      <c r="L632" s="181"/>
      <c r="M632" s="181"/>
    </row>
    <row r="633" spans="2:13" s="179" customFormat="1">
      <c r="B633" s="187"/>
      <c r="C633" s="177"/>
      <c r="D633" s="185"/>
      <c r="E633" s="177"/>
      <c r="F633" s="297"/>
      <c r="G633" s="178"/>
      <c r="L633" s="181"/>
      <c r="M633" s="181"/>
    </row>
    <row r="634" spans="2:13" s="179" customFormat="1">
      <c r="B634" s="187"/>
      <c r="C634" s="177"/>
      <c r="D634" s="185"/>
      <c r="E634" s="177"/>
      <c r="F634" s="297"/>
      <c r="G634" s="178"/>
      <c r="L634" s="181"/>
      <c r="M634" s="181"/>
    </row>
    <row r="635" spans="2:13" s="179" customFormat="1">
      <c r="B635" s="187"/>
      <c r="C635" s="177"/>
      <c r="D635" s="185"/>
      <c r="E635" s="177"/>
      <c r="F635" s="297"/>
      <c r="G635" s="178"/>
      <c r="L635" s="181"/>
      <c r="M635" s="181"/>
    </row>
    <row r="636" spans="2:13" s="179" customFormat="1">
      <c r="B636" s="187"/>
      <c r="C636" s="177"/>
      <c r="D636" s="185"/>
      <c r="E636" s="177"/>
      <c r="F636" s="297"/>
      <c r="G636" s="178"/>
      <c r="L636" s="181"/>
      <c r="M636" s="181"/>
    </row>
    <row r="637" spans="2:13" s="179" customFormat="1">
      <c r="B637" s="187"/>
      <c r="C637" s="177"/>
      <c r="D637" s="185"/>
      <c r="E637" s="177"/>
      <c r="F637" s="297"/>
      <c r="G637" s="178"/>
      <c r="L637" s="181"/>
      <c r="M637" s="181"/>
    </row>
    <row r="638" spans="2:13" s="25" customFormat="1">
      <c r="B638" s="76"/>
      <c r="C638" s="77"/>
      <c r="D638" s="282"/>
      <c r="E638" s="77"/>
      <c r="F638" s="296"/>
      <c r="G638" s="160"/>
      <c r="L638" s="170"/>
      <c r="M638" s="170"/>
    </row>
    <row r="639" spans="2:13" s="25" customFormat="1">
      <c r="B639" s="76"/>
      <c r="C639" s="77"/>
      <c r="D639" s="282"/>
      <c r="E639" s="77"/>
      <c r="F639" s="296"/>
      <c r="G639" s="160"/>
      <c r="L639" s="170"/>
      <c r="M639" s="170"/>
    </row>
    <row r="640" spans="2:13" s="25" customFormat="1">
      <c r="B640" s="76"/>
      <c r="C640" s="77"/>
      <c r="D640" s="282"/>
      <c r="E640" s="77"/>
      <c r="F640" s="296"/>
      <c r="G640" s="160"/>
      <c r="L640" s="170"/>
      <c r="M640" s="170"/>
    </row>
    <row r="641" spans="1:16" s="25" customFormat="1">
      <c r="B641" s="76"/>
      <c r="C641" s="77"/>
      <c r="D641" s="282"/>
      <c r="E641" s="77"/>
      <c r="F641" s="296"/>
      <c r="G641" s="160"/>
      <c r="L641" s="170"/>
      <c r="M641" s="170"/>
    </row>
    <row r="642" spans="1:16" s="25" customFormat="1">
      <c r="B642" s="76"/>
      <c r="C642" s="77"/>
      <c r="D642" s="282"/>
      <c r="E642" s="77"/>
      <c r="F642" s="296"/>
      <c r="G642" s="160"/>
      <c r="L642" s="170"/>
      <c r="M642" s="170"/>
    </row>
    <row r="643" spans="1:16" s="25" customFormat="1">
      <c r="B643" s="76"/>
      <c r="C643" s="77"/>
      <c r="D643" s="282"/>
      <c r="E643" s="77"/>
      <c r="F643" s="296"/>
      <c r="G643" s="160"/>
      <c r="L643" s="170"/>
      <c r="M643" s="170"/>
    </row>
    <row r="644" spans="1:16">
      <c r="A644" s="25"/>
      <c r="B644" s="76"/>
      <c r="C644" s="77"/>
      <c r="D644" s="282"/>
      <c r="E644" s="77"/>
      <c r="F644" s="296"/>
      <c r="G644" s="160"/>
      <c r="H644" s="25"/>
      <c r="I644" s="25"/>
      <c r="J644" s="25"/>
      <c r="K644" s="25"/>
      <c r="L644" s="170"/>
      <c r="M644" s="170"/>
      <c r="N644" s="25"/>
      <c r="O644" s="25"/>
      <c r="P644" s="25"/>
    </row>
    <row r="645" spans="1:16">
      <c r="A645" s="25"/>
      <c r="B645" s="76"/>
      <c r="C645" s="77"/>
      <c r="D645" s="282"/>
      <c r="E645" s="77"/>
      <c r="F645" s="296"/>
      <c r="G645" s="160"/>
      <c r="H645" s="25"/>
      <c r="I645" s="25"/>
      <c r="J645" s="25"/>
      <c r="K645" s="25"/>
      <c r="L645" s="170"/>
      <c r="M645" s="170"/>
      <c r="N645" s="25"/>
      <c r="O645" s="25"/>
      <c r="P645" s="25"/>
    </row>
    <row r="646" spans="1:16">
      <c r="A646" s="25"/>
      <c r="B646" s="76"/>
      <c r="C646" s="77"/>
      <c r="D646" s="282"/>
      <c r="E646" s="77"/>
      <c r="F646" s="296"/>
      <c r="G646" s="160"/>
      <c r="H646" s="25"/>
      <c r="I646" s="25"/>
      <c r="J646" s="25"/>
      <c r="K646" s="25"/>
      <c r="L646" s="170"/>
      <c r="M646" s="170"/>
      <c r="N646" s="25"/>
      <c r="O646" s="25"/>
      <c r="P646" s="25"/>
    </row>
    <row r="647" spans="1:16">
      <c r="A647" s="25"/>
      <c r="B647" s="76"/>
      <c r="C647" s="77"/>
      <c r="D647" s="282"/>
      <c r="E647" s="77"/>
      <c r="F647" s="296"/>
      <c r="G647" s="160"/>
      <c r="H647" s="25"/>
      <c r="I647" s="25"/>
      <c r="J647" s="25"/>
      <c r="K647" s="25"/>
      <c r="L647" s="170"/>
      <c r="M647" s="170"/>
      <c r="N647" s="25"/>
      <c r="O647" s="25"/>
      <c r="P647" s="25"/>
    </row>
    <row r="648" spans="1:16">
      <c r="A648" s="25"/>
      <c r="B648" s="76"/>
      <c r="C648" s="77"/>
      <c r="D648" s="282"/>
      <c r="E648" s="77"/>
      <c r="F648" s="296"/>
      <c r="G648" s="160"/>
      <c r="H648" s="25"/>
      <c r="I648" s="25"/>
      <c r="J648" s="25"/>
      <c r="K648" s="25"/>
      <c r="L648" s="170"/>
      <c r="M648" s="170"/>
      <c r="N648" s="25"/>
      <c r="O648" s="25"/>
      <c r="P648" s="25"/>
    </row>
    <row r="649" spans="1:16">
      <c r="A649" s="25"/>
      <c r="B649" s="76"/>
      <c r="C649" s="77"/>
      <c r="D649" s="282"/>
      <c r="E649" s="77"/>
      <c r="F649" s="296"/>
      <c r="G649" s="160"/>
      <c r="H649" s="25"/>
      <c r="I649" s="25"/>
      <c r="J649" s="25"/>
      <c r="K649" s="25"/>
      <c r="L649" s="170"/>
      <c r="M649" s="170"/>
      <c r="N649" s="25"/>
      <c r="O649" s="25"/>
      <c r="P649" s="25"/>
    </row>
    <row r="650" spans="1:16">
      <c r="A650" s="25"/>
      <c r="B650" s="76"/>
      <c r="C650" s="77"/>
      <c r="D650" s="282"/>
      <c r="E650" s="77"/>
      <c r="F650" s="296"/>
      <c r="G650" s="160"/>
      <c r="H650" s="25"/>
      <c r="I650" s="25"/>
      <c r="J650" s="25"/>
      <c r="K650" s="25"/>
      <c r="L650" s="170"/>
      <c r="M650" s="170"/>
      <c r="N650" s="25"/>
      <c r="O650" s="25"/>
      <c r="P650" s="25"/>
    </row>
    <row r="651" spans="1:16">
      <c r="A651" s="25"/>
      <c r="B651" s="76"/>
      <c r="C651" s="77"/>
      <c r="D651" s="282"/>
      <c r="E651" s="77"/>
      <c r="F651" s="296"/>
      <c r="G651" s="160"/>
      <c r="H651" s="25"/>
      <c r="I651" s="25"/>
      <c r="J651" s="25"/>
      <c r="K651" s="25"/>
      <c r="L651" s="170"/>
      <c r="M651" s="170"/>
      <c r="N651" s="25"/>
      <c r="O651" s="25"/>
      <c r="P651" s="25"/>
    </row>
    <row r="652" spans="1:16">
      <c r="A652" s="25"/>
      <c r="B652" s="76"/>
      <c r="C652" s="77"/>
      <c r="D652" s="282"/>
      <c r="E652" s="77"/>
      <c r="F652" s="296"/>
      <c r="G652" s="160"/>
      <c r="H652" s="25"/>
      <c r="I652" s="25"/>
      <c r="J652" s="25"/>
      <c r="K652" s="25"/>
      <c r="L652" s="170"/>
      <c r="M652" s="170"/>
      <c r="N652" s="25"/>
      <c r="O652" s="25"/>
      <c r="P652" s="25"/>
    </row>
    <row r="653" spans="1:16">
      <c r="A653" s="25"/>
      <c r="B653" s="76"/>
      <c r="C653" s="77"/>
      <c r="D653" s="282"/>
      <c r="E653" s="77"/>
      <c r="F653" s="296"/>
      <c r="G653" s="160"/>
      <c r="H653" s="25"/>
      <c r="I653" s="25"/>
      <c r="J653" s="25"/>
      <c r="K653" s="25"/>
      <c r="L653" s="170"/>
      <c r="M653" s="170"/>
      <c r="N653" s="25"/>
      <c r="O653" s="25"/>
      <c r="P653" s="25"/>
    </row>
    <row r="654" spans="1:16">
      <c r="A654" s="25"/>
      <c r="B654" s="76"/>
      <c r="C654" s="77"/>
      <c r="D654" s="282"/>
      <c r="E654" s="77"/>
      <c r="F654" s="296"/>
      <c r="G654" s="160"/>
      <c r="H654" s="25"/>
      <c r="I654" s="25"/>
      <c r="J654" s="25"/>
      <c r="K654" s="25"/>
      <c r="L654" s="170"/>
      <c r="M654" s="170"/>
      <c r="N654" s="25"/>
      <c r="O654" s="25"/>
      <c r="P654" s="25"/>
    </row>
    <row r="655" spans="1:16">
      <c r="A655" s="25"/>
      <c r="B655" s="76"/>
      <c r="C655" s="77"/>
      <c r="D655" s="282"/>
      <c r="E655" s="77"/>
      <c r="F655" s="296"/>
      <c r="G655" s="160"/>
      <c r="H655" s="25"/>
      <c r="I655" s="25"/>
      <c r="J655" s="25"/>
      <c r="K655" s="25"/>
      <c r="L655" s="170"/>
      <c r="M655" s="170"/>
      <c r="N655" s="25"/>
      <c r="O655" s="25"/>
      <c r="P655" s="25"/>
    </row>
    <row r="656" spans="1:16">
      <c r="A656" s="25"/>
      <c r="B656" s="76"/>
      <c r="C656" s="77"/>
      <c r="D656" s="282"/>
      <c r="E656" s="77"/>
      <c r="F656" s="296"/>
      <c r="G656" s="160"/>
      <c r="H656" s="25"/>
      <c r="I656" s="25"/>
      <c r="J656" s="25"/>
      <c r="K656" s="25"/>
      <c r="L656" s="170"/>
      <c r="M656" s="170"/>
      <c r="N656" s="25"/>
      <c r="O656" s="25"/>
      <c r="P656" s="25"/>
    </row>
    <row r="657" spans="1:16">
      <c r="A657" s="25"/>
      <c r="B657" s="76"/>
      <c r="C657" s="77"/>
      <c r="D657" s="282"/>
      <c r="E657" s="77"/>
      <c r="F657" s="296"/>
      <c r="G657" s="160"/>
      <c r="H657" s="25"/>
      <c r="I657" s="25"/>
      <c r="J657" s="25"/>
      <c r="K657" s="25"/>
      <c r="L657" s="170"/>
      <c r="M657" s="170"/>
      <c r="N657" s="25"/>
      <c r="O657" s="25"/>
      <c r="P657" s="25"/>
    </row>
    <row r="658" spans="1:16">
      <c r="A658" s="25"/>
      <c r="B658" s="76"/>
      <c r="C658" s="77"/>
      <c r="D658" s="282"/>
      <c r="E658" s="77"/>
      <c r="F658" s="294"/>
      <c r="G658" s="295"/>
    </row>
    <row r="659" spans="1:16">
      <c r="A659" s="25"/>
      <c r="B659" s="76"/>
      <c r="C659" s="77"/>
      <c r="D659" s="282"/>
      <c r="E659" s="77"/>
    </row>
    <row r="660" spans="1:16">
      <c r="A660" s="25"/>
      <c r="B660" s="76"/>
      <c r="C660" s="77"/>
      <c r="D660" s="282"/>
      <c r="E660" s="77"/>
    </row>
    <row r="661" spans="1:16">
      <c r="A661" s="25"/>
      <c r="B661" s="76"/>
      <c r="C661" s="77"/>
      <c r="D661" s="282"/>
      <c r="E661" s="77"/>
    </row>
    <row r="662" spans="1:16">
      <c r="A662" s="25"/>
      <c r="B662" s="76"/>
      <c r="C662" s="77"/>
      <c r="D662" s="282"/>
      <c r="E662" s="77"/>
    </row>
    <row r="663" spans="1:16">
      <c r="A663" s="25"/>
      <c r="B663" s="76"/>
      <c r="C663" s="77"/>
      <c r="D663" s="282"/>
      <c r="E663" s="77"/>
    </row>
    <row r="664" spans="1:16">
      <c r="A664" s="25"/>
      <c r="B664" s="76"/>
      <c r="C664" s="77"/>
      <c r="D664" s="282"/>
      <c r="E664" s="77"/>
    </row>
    <row r="665" spans="1:16">
      <c r="A665" s="25"/>
      <c r="B665" s="76"/>
      <c r="C665" s="77"/>
      <c r="D665" s="282"/>
      <c r="E665" s="77"/>
    </row>
    <row r="666" spans="1:16">
      <c r="A666" s="25"/>
      <c r="B666" s="76"/>
      <c r="C666" s="77"/>
      <c r="D666" s="282"/>
      <c r="E666" s="77"/>
    </row>
    <row r="667" spans="1:16">
      <c r="A667" s="25"/>
      <c r="B667" s="76"/>
      <c r="C667" s="77"/>
      <c r="D667" s="282"/>
      <c r="E667" s="77"/>
    </row>
    <row r="668" spans="1:16">
      <c r="A668" s="25"/>
      <c r="B668" s="76"/>
      <c r="C668" s="77"/>
      <c r="D668" s="282"/>
      <c r="E668" s="77"/>
    </row>
    <row r="669" spans="1:16">
      <c r="A669" s="25"/>
      <c r="B669" s="76"/>
      <c r="C669" s="77"/>
      <c r="D669" s="282"/>
      <c r="E669" s="77"/>
    </row>
    <row r="670" spans="1:16">
      <c r="A670" s="25"/>
      <c r="B670" s="76"/>
      <c r="C670" s="77"/>
      <c r="D670" s="282"/>
      <c r="E670" s="77"/>
    </row>
    <row r="671" spans="1:16">
      <c r="A671" s="25"/>
      <c r="B671" s="76"/>
      <c r="C671" s="77"/>
      <c r="D671" s="282"/>
      <c r="E671" s="77"/>
    </row>
    <row r="672" spans="1:16">
      <c r="A672" s="25"/>
      <c r="B672" s="76"/>
      <c r="C672" s="77"/>
      <c r="D672" s="282"/>
      <c r="E672" s="77"/>
    </row>
    <row r="673" spans="1:5">
      <c r="A673" s="25"/>
      <c r="B673" s="76"/>
      <c r="C673" s="77"/>
      <c r="D673" s="282"/>
      <c r="E673" s="77"/>
    </row>
    <row r="674" spans="1:5">
      <c r="A674" s="25"/>
      <c r="B674" s="76"/>
      <c r="C674" s="77"/>
      <c r="D674" s="282"/>
      <c r="E674" s="77"/>
    </row>
    <row r="675" spans="1:5">
      <c r="A675" s="25"/>
      <c r="B675" s="76"/>
      <c r="C675" s="77"/>
      <c r="D675" s="282"/>
      <c r="E675" s="77"/>
    </row>
    <row r="676" spans="1:5">
      <c r="A676" s="25"/>
      <c r="B676" s="76"/>
      <c r="C676" s="77"/>
      <c r="D676" s="282"/>
      <c r="E676" s="77"/>
    </row>
    <row r="677" spans="1:5">
      <c r="A677" s="25"/>
      <c r="B677" s="76"/>
      <c r="C677" s="77"/>
      <c r="D677" s="282"/>
      <c r="E677" s="77"/>
    </row>
    <row r="678" spans="1:5">
      <c r="A678" s="25"/>
      <c r="B678" s="76"/>
      <c r="C678" s="77"/>
      <c r="D678" s="282"/>
      <c r="E678" s="77"/>
    </row>
    <row r="679" spans="1:5">
      <c r="A679" s="25"/>
      <c r="B679" s="76"/>
      <c r="C679" s="77"/>
      <c r="D679" s="282"/>
      <c r="E679" s="77"/>
    </row>
    <row r="680" spans="1:5">
      <c r="A680" s="25"/>
      <c r="B680" s="76"/>
      <c r="C680" s="77"/>
      <c r="D680" s="282"/>
      <c r="E680" s="77"/>
    </row>
    <row r="681" spans="1:5">
      <c r="A681" s="25"/>
      <c r="B681" s="76"/>
      <c r="C681" s="77"/>
      <c r="D681" s="282"/>
      <c r="E681" s="77"/>
    </row>
    <row r="682" spans="1:5">
      <c r="A682" s="25"/>
      <c r="B682" s="76"/>
      <c r="C682" s="77"/>
      <c r="D682" s="282"/>
      <c r="E682" s="77"/>
    </row>
    <row r="683" spans="1:5">
      <c r="A683" s="25"/>
      <c r="B683" s="76"/>
      <c r="C683" s="77"/>
      <c r="D683" s="282"/>
      <c r="E683" s="77"/>
    </row>
    <row r="684" spans="1:5">
      <c r="A684" s="25"/>
      <c r="B684" s="76"/>
      <c r="C684" s="77"/>
      <c r="D684" s="282"/>
      <c r="E684" s="77"/>
    </row>
    <row r="685" spans="1:5">
      <c r="A685" s="25"/>
      <c r="B685" s="76"/>
      <c r="C685" s="77"/>
      <c r="D685" s="282"/>
      <c r="E685" s="77"/>
    </row>
    <row r="686" spans="1:5">
      <c r="A686" s="25"/>
      <c r="B686" s="76"/>
      <c r="C686" s="77"/>
      <c r="D686" s="282"/>
      <c r="E686" s="77"/>
    </row>
    <row r="687" spans="1:5">
      <c r="A687" s="25"/>
      <c r="B687" s="76"/>
      <c r="C687" s="77"/>
      <c r="D687" s="282"/>
      <c r="E687" s="77"/>
    </row>
    <row r="688" spans="1:5">
      <c r="A688" s="25"/>
      <c r="B688" s="76"/>
      <c r="C688" s="77"/>
      <c r="D688" s="282"/>
      <c r="E688" s="77"/>
    </row>
    <row r="689" spans="1:5">
      <c r="A689" s="25"/>
      <c r="B689" s="76"/>
      <c r="C689" s="77"/>
      <c r="D689" s="282"/>
      <c r="E689" s="77"/>
    </row>
    <row r="690" spans="1:5">
      <c r="A690" s="25"/>
      <c r="B690" s="76"/>
      <c r="C690" s="77"/>
      <c r="D690" s="282"/>
      <c r="E690" s="77"/>
    </row>
    <row r="691" spans="1:5">
      <c r="A691" s="25"/>
      <c r="B691" s="76"/>
      <c r="C691" s="77"/>
      <c r="D691" s="282"/>
      <c r="E691" s="77"/>
    </row>
    <row r="692" spans="1:5">
      <c r="A692" s="25"/>
      <c r="B692" s="76"/>
      <c r="C692" s="77"/>
      <c r="D692" s="282"/>
      <c r="E692" s="77"/>
    </row>
    <row r="693" spans="1:5">
      <c r="A693" s="25"/>
      <c r="B693" s="76"/>
      <c r="C693" s="77"/>
      <c r="D693" s="282"/>
      <c r="E693" s="77"/>
    </row>
    <row r="694" spans="1:5">
      <c r="A694" s="25"/>
      <c r="B694" s="76"/>
      <c r="C694" s="77"/>
      <c r="D694" s="282"/>
      <c r="E694" s="77"/>
    </row>
    <row r="695" spans="1:5">
      <c r="A695" s="25"/>
      <c r="B695" s="76"/>
      <c r="C695" s="77"/>
      <c r="D695" s="282"/>
      <c r="E695" s="77"/>
    </row>
    <row r="696" spans="1:5">
      <c r="A696" s="25"/>
      <c r="B696" s="76"/>
      <c r="C696" s="77"/>
      <c r="D696" s="282"/>
      <c r="E696" s="77"/>
    </row>
    <row r="697" spans="1:5">
      <c r="A697" s="25"/>
      <c r="B697" s="76"/>
      <c r="C697" s="77"/>
      <c r="D697" s="282"/>
      <c r="E697" s="77"/>
    </row>
    <row r="698" spans="1:5">
      <c r="A698" s="25"/>
      <c r="B698" s="76"/>
      <c r="C698" s="77"/>
      <c r="D698" s="282"/>
      <c r="E698" s="77"/>
    </row>
    <row r="699" spans="1:5">
      <c r="A699" s="25"/>
      <c r="B699" s="76"/>
      <c r="C699" s="77"/>
      <c r="D699" s="282"/>
      <c r="E699" s="77"/>
    </row>
    <row r="700" spans="1:5">
      <c r="A700" s="25"/>
      <c r="B700" s="76"/>
      <c r="C700" s="77"/>
      <c r="D700" s="282"/>
      <c r="E700" s="77"/>
    </row>
    <row r="701" spans="1:5">
      <c r="A701" s="25"/>
      <c r="B701" s="76"/>
      <c r="C701" s="77"/>
      <c r="D701" s="282"/>
      <c r="E701" s="77"/>
    </row>
    <row r="702" spans="1:5">
      <c r="A702" s="25"/>
      <c r="B702" s="76"/>
      <c r="C702" s="77"/>
      <c r="D702" s="282"/>
      <c r="E702" s="77"/>
    </row>
    <row r="703" spans="1:5">
      <c r="A703" s="25"/>
      <c r="B703" s="76"/>
      <c r="C703" s="77"/>
      <c r="D703" s="282"/>
      <c r="E703" s="77"/>
    </row>
    <row r="704" spans="1:5">
      <c r="A704" s="25"/>
      <c r="B704" s="76"/>
      <c r="C704" s="77"/>
      <c r="D704" s="282"/>
      <c r="E704" s="77"/>
    </row>
    <row r="705" spans="1:5">
      <c r="A705" s="25"/>
      <c r="B705" s="76"/>
      <c r="C705" s="77"/>
      <c r="D705" s="282"/>
      <c r="E705" s="77"/>
    </row>
    <row r="706" spans="1:5">
      <c r="A706" s="25"/>
      <c r="B706" s="76"/>
      <c r="C706" s="77"/>
      <c r="D706" s="282"/>
      <c r="E706" s="77"/>
    </row>
    <row r="707" spans="1:5">
      <c r="A707" s="25"/>
      <c r="B707" s="76"/>
      <c r="C707" s="77"/>
      <c r="D707" s="282"/>
      <c r="E707" s="77"/>
    </row>
    <row r="708" spans="1:5">
      <c r="A708" s="25"/>
      <c r="B708" s="76"/>
      <c r="C708" s="77"/>
      <c r="D708" s="282"/>
      <c r="E708" s="77"/>
    </row>
    <row r="709" spans="1:5">
      <c r="A709" s="25"/>
      <c r="B709" s="76"/>
      <c r="C709" s="77"/>
      <c r="D709" s="282"/>
      <c r="E709" s="77"/>
    </row>
    <row r="710" spans="1:5">
      <c r="A710" s="25"/>
      <c r="B710" s="76"/>
      <c r="C710" s="77"/>
      <c r="D710" s="282"/>
      <c r="E710" s="77"/>
    </row>
    <row r="711" spans="1:5">
      <c r="A711" s="25"/>
      <c r="B711" s="76"/>
      <c r="C711" s="77"/>
      <c r="D711" s="282"/>
      <c r="E711" s="77"/>
    </row>
    <row r="712" spans="1:5">
      <c r="A712" s="25"/>
      <c r="B712" s="76"/>
      <c r="C712" s="77"/>
      <c r="D712" s="282"/>
      <c r="E712" s="77"/>
    </row>
    <row r="713" spans="1:5">
      <c r="A713" s="25"/>
      <c r="B713" s="76"/>
      <c r="C713" s="77"/>
      <c r="D713" s="282"/>
      <c r="E713" s="77"/>
    </row>
    <row r="714" spans="1:5">
      <c r="A714" s="25"/>
      <c r="B714" s="76"/>
      <c r="C714" s="77"/>
      <c r="D714" s="282"/>
      <c r="E714" s="77"/>
    </row>
    <row r="715" spans="1:5">
      <c r="A715" s="25"/>
      <c r="B715" s="76"/>
      <c r="C715" s="77"/>
      <c r="D715" s="282"/>
      <c r="E715" s="77"/>
    </row>
    <row r="716" spans="1:5">
      <c r="A716" s="25"/>
      <c r="B716" s="76"/>
      <c r="C716" s="77"/>
      <c r="D716" s="282"/>
      <c r="E716" s="77"/>
    </row>
    <row r="717" spans="1:5">
      <c r="A717" s="25"/>
      <c r="B717" s="76"/>
      <c r="C717" s="77"/>
      <c r="D717" s="282"/>
      <c r="E717" s="77"/>
    </row>
    <row r="718" spans="1:5">
      <c r="A718" s="25"/>
      <c r="B718" s="76"/>
      <c r="C718" s="77"/>
      <c r="D718" s="282"/>
      <c r="E718" s="77"/>
    </row>
    <row r="719" spans="1:5">
      <c r="A719" s="25"/>
      <c r="B719" s="76"/>
      <c r="C719" s="77"/>
      <c r="D719" s="282"/>
      <c r="E719" s="77"/>
    </row>
    <row r="720" spans="1:5">
      <c r="A720" s="25"/>
      <c r="B720" s="76"/>
      <c r="C720" s="77"/>
      <c r="D720" s="282"/>
      <c r="E720" s="77"/>
    </row>
    <row r="721" spans="1:5">
      <c r="A721" s="25"/>
      <c r="B721" s="76"/>
      <c r="C721" s="77"/>
      <c r="D721" s="282"/>
      <c r="E721" s="77"/>
    </row>
    <row r="722" spans="1:5">
      <c r="A722" s="25"/>
      <c r="B722" s="76"/>
      <c r="C722" s="77"/>
      <c r="D722" s="282"/>
      <c r="E722" s="77"/>
    </row>
    <row r="723" spans="1:5">
      <c r="A723" s="25"/>
      <c r="B723" s="76"/>
      <c r="C723" s="77"/>
      <c r="D723" s="282"/>
      <c r="E723" s="77"/>
    </row>
    <row r="724" spans="1:5">
      <c r="A724" s="25"/>
      <c r="B724" s="76"/>
      <c r="C724" s="77"/>
      <c r="D724" s="282"/>
      <c r="E724" s="77"/>
    </row>
    <row r="725" spans="1:5">
      <c r="A725" s="25"/>
      <c r="B725" s="76"/>
      <c r="C725" s="77"/>
      <c r="D725" s="282"/>
      <c r="E725" s="77"/>
    </row>
    <row r="726" spans="1:5">
      <c r="A726" s="25"/>
      <c r="B726" s="76"/>
      <c r="C726" s="77"/>
      <c r="D726" s="282"/>
      <c r="E726" s="77"/>
    </row>
    <row r="727" spans="1:5">
      <c r="A727" s="25"/>
      <c r="B727" s="76"/>
      <c r="C727" s="77"/>
      <c r="D727" s="282"/>
      <c r="E727" s="77"/>
    </row>
    <row r="728" spans="1:5">
      <c r="A728" s="25"/>
      <c r="B728" s="76"/>
      <c r="C728" s="77"/>
      <c r="D728" s="282"/>
      <c r="E728" s="77"/>
    </row>
    <row r="729" spans="1:5">
      <c r="A729" s="25"/>
      <c r="B729" s="76"/>
      <c r="C729" s="77"/>
      <c r="D729" s="282"/>
      <c r="E729" s="77"/>
    </row>
    <row r="730" spans="1:5">
      <c r="A730" s="25"/>
      <c r="B730" s="76"/>
      <c r="C730" s="77"/>
      <c r="D730" s="282"/>
      <c r="E730" s="77"/>
    </row>
    <row r="731" spans="1:5">
      <c r="A731" s="25"/>
      <c r="B731" s="76"/>
      <c r="C731" s="77"/>
      <c r="D731" s="282"/>
      <c r="E731" s="77"/>
    </row>
    <row r="732" spans="1:5">
      <c r="A732" s="25"/>
      <c r="B732" s="76"/>
      <c r="C732" s="77"/>
      <c r="D732" s="282"/>
      <c r="E732" s="77"/>
    </row>
    <row r="733" spans="1:5">
      <c r="A733" s="25"/>
      <c r="B733" s="76"/>
      <c r="C733" s="77"/>
      <c r="D733" s="282"/>
      <c r="E733" s="77"/>
    </row>
    <row r="734" spans="1:5">
      <c r="A734" s="25"/>
      <c r="B734" s="76"/>
      <c r="C734" s="77"/>
      <c r="D734" s="282"/>
      <c r="E734" s="77"/>
    </row>
    <row r="735" spans="1:5">
      <c r="A735" s="25"/>
      <c r="B735" s="76"/>
      <c r="C735" s="77"/>
      <c r="D735" s="282"/>
      <c r="E735" s="77"/>
    </row>
    <row r="736" spans="1:5">
      <c r="A736" s="25"/>
      <c r="B736" s="76"/>
      <c r="C736" s="77"/>
      <c r="D736" s="282"/>
      <c r="E736" s="77"/>
    </row>
    <row r="737" spans="1:5">
      <c r="A737" s="25"/>
      <c r="B737" s="76"/>
      <c r="C737" s="77"/>
      <c r="D737" s="282"/>
      <c r="E737" s="77"/>
    </row>
    <row r="738" spans="1:5">
      <c r="A738" s="25"/>
      <c r="B738" s="76"/>
      <c r="C738" s="77"/>
      <c r="D738" s="282"/>
      <c r="E738" s="77"/>
    </row>
    <row r="739" spans="1:5">
      <c r="A739" s="25"/>
      <c r="B739" s="76"/>
      <c r="C739" s="77"/>
      <c r="D739" s="282"/>
      <c r="E739" s="77"/>
    </row>
    <row r="740" spans="1:5">
      <c r="A740" s="25"/>
      <c r="B740" s="76"/>
      <c r="C740" s="77"/>
      <c r="D740" s="282"/>
      <c r="E740" s="77"/>
    </row>
    <row r="741" spans="1:5">
      <c r="A741" s="25"/>
      <c r="B741" s="76"/>
      <c r="C741" s="77"/>
      <c r="D741" s="282"/>
      <c r="E741" s="77"/>
    </row>
    <row r="742" spans="1:5">
      <c r="A742" s="25"/>
      <c r="B742" s="76"/>
      <c r="C742" s="77"/>
      <c r="D742" s="282"/>
      <c r="E742" s="77"/>
    </row>
    <row r="743" spans="1:5">
      <c r="A743" s="25"/>
      <c r="B743" s="76"/>
      <c r="C743" s="77"/>
      <c r="D743" s="282"/>
      <c r="E743" s="77"/>
    </row>
    <row r="744" spans="1:5">
      <c r="A744" s="25"/>
      <c r="B744" s="76"/>
      <c r="C744" s="77"/>
      <c r="D744" s="282"/>
      <c r="E744" s="77"/>
    </row>
    <row r="745" spans="1:5">
      <c r="A745" s="25"/>
      <c r="B745" s="76"/>
      <c r="C745" s="77"/>
      <c r="D745" s="282"/>
      <c r="E745" s="77"/>
    </row>
    <row r="746" spans="1:5">
      <c r="A746" s="25"/>
      <c r="B746" s="76"/>
      <c r="C746" s="77"/>
      <c r="D746" s="282"/>
      <c r="E746" s="77"/>
    </row>
    <row r="747" spans="1:5">
      <c r="A747" s="25"/>
      <c r="B747" s="76"/>
      <c r="C747" s="77"/>
      <c r="D747" s="282"/>
      <c r="E747" s="77"/>
    </row>
    <row r="748" spans="1:5">
      <c r="A748" s="25"/>
      <c r="B748" s="76"/>
      <c r="C748" s="77"/>
      <c r="D748" s="282"/>
      <c r="E748" s="77"/>
    </row>
    <row r="749" spans="1:5">
      <c r="A749" s="25"/>
      <c r="B749" s="76"/>
      <c r="C749" s="77"/>
      <c r="D749" s="282"/>
      <c r="E749" s="77"/>
    </row>
    <row r="750" spans="1:5">
      <c r="A750" s="25"/>
      <c r="B750" s="76"/>
      <c r="C750" s="77"/>
      <c r="D750" s="282"/>
      <c r="E750" s="77"/>
    </row>
    <row r="751" spans="1:5">
      <c r="A751" s="25"/>
      <c r="B751" s="76"/>
      <c r="C751" s="77"/>
      <c r="D751" s="282"/>
      <c r="E751" s="77"/>
    </row>
    <row r="752" spans="1:5">
      <c r="A752" s="25"/>
      <c r="B752" s="76"/>
      <c r="C752" s="77"/>
      <c r="D752" s="282"/>
      <c r="E752" s="77"/>
    </row>
    <row r="753" spans="1:5">
      <c r="A753" s="25"/>
      <c r="B753" s="76"/>
      <c r="C753" s="77"/>
      <c r="D753" s="282"/>
      <c r="E753" s="77"/>
    </row>
    <row r="754" spans="1:5">
      <c r="A754" s="25"/>
      <c r="B754" s="76"/>
      <c r="C754" s="77"/>
      <c r="D754" s="282"/>
      <c r="E754" s="77"/>
    </row>
    <row r="755" spans="1:5">
      <c r="A755" s="25"/>
      <c r="B755" s="76"/>
      <c r="C755" s="77"/>
      <c r="D755" s="282"/>
      <c r="E755" s="77"/>
    </row>
    <row r="756" spans="1:5">
      <c r="A756" s="25"/>
      <c r="B756" s="76"/>
      <c r="C756" s="77"/>
      <c r="D756" s="282"/>
      <c r="E756" s="77"/>
    </row>
    <row r="757" spans="1:5">
      <c r="A757" s="25"/>
      <c r="B757" s="76"/>
      <c r="C757" s="77"/>
      <c r="D757" s="282"/>
      <c r="E757" s="77"/>
    </row>
    <row r="758" spans="1:5">
      <c r="A758" s="25"/>
      <c r="B758" s="76"/>
      <c r="C758" s="77"/>
      <c r="D758" s="282"/>
      <c r="E758" s="77"/>
    </row>
    <row r="759" spans="1:5">
      <c r="A759" s="25"/>
      <c r="B759" s="76"/>
      <c r="C759" s="77"/>
      <c r="D759" s="282"/>
      <c r="E759" s="77"/>
    </row>
    <row r="760" spans="1:5">
      <c r="A760" s="25"/>
      <c r="B760" s="76"/>
      <c r="C760" s="77"/>
      <c r="D760" s="282"/>
      <c r="E760" s="77"/>
    </row>
    <row r="761" spans="1:5">
      <c r="A761" s="25"/>
      <c r="B761" s="76"/>
      <c r="C761" s="77"/>
      <c r="D761" s="282"/>
      <c r="E761" s="77"/>
    </row>
    <row r="762" spans="1:5">
      <c r="A762" s="25"/>
      <c r="B762" s="76"/>
      <c r="C762" s="77"/>
      <c r="D762" s="282"/>
      <c r="E762" s="77"/>
    </row>
    <row r="763" spans="1:5">
      <c r="A763" s="25"/>
      <c r="B763" s="76"/>
      <c r="C763" s="77"/>
      <c r="D763" s="282"/>
      <c r="E763" s="77"/>
    </row>
    <row r="764" spans="1:5">
      <c r="A764" s="25"/>
      <c r="B764" s="76"/>
      <c r="C764" s="77"/>
      <c r="D764" s="282"/>
      <c r="E764" s="77"/>
    </row>
    <row r="765" spans="1:5">
      <c r="A765" s="25"/>
      <c r="B765" s="76"/>
      <c r="C765" s="77"/>
      <c r="D765" s="282"/>
      <c r="E765" s="77"/>
    </row>
    <row r="766" spans="1:5">
      <c r="A766" s="25"/>
      <c r="B766" s="76"/>
      <c r="C766" s="77"/>
      <c r="D766" s="282"/>
      <c r="E766" s="77"/>
    </row>
    <row r="767" spans="1:5">
      <c r="A767" s="25"/>
      <c r="B767" s="76"/>
      <c r="C767" s="77"/>
      <c r="D767" s="282"/>
      <c r="E767" s="77"/>
    </row>
    <row r="768" spans="1:5">
      <c r="A768" s="25"/>
      <c r="B768" s="76"/>
      <c r="C768" s="77"/>
      <c r="D768" s="282"/>
      <c r="E768" s="77"/>
    </row>
    <row r="769" spans="1:5">
      <c r="A769" s="25"/>
      <c r="B769" s="76"/>
      <c r="C769" s="77"/>
      <c r="D769" s="282"/>
      <c r="E769" s="77"/>
    </row>
    <row r="770" spans="1:5">
      <c r="A770" s="25"/>
      <c r="B770" s="76"/>
      <c r="C770" s="77"/>
      <c r="D770" s="282"/>
      <c r="E770" s="77"/>
    </row>
    <row r="771" spans="1:5">
      <c r="A771" s="25"/>
      <c r="B771" s="76"/>
      <c r="C771" s="77"/>
      <c r="D771" s="282"/>
      <c r="E771" s="77"/>
    </row>
    <row r="772" spans="1:5">
      <c r="A772" s="25"/>
      <c r="B772" s="76"/>
      <c r="C772" s="77"/>
      <c r="D772" s="282"/>
      <c r="E772" s="77"/>
    </row>
    <row r="773" spans="1:5">
      <c r="A773" s="25"/>
      <c r="B773" s="76"/>
      <c r="C773" s="77"/>
      <c r="D773" s="282"/>
      <c r="E773" s="77"/>
    </row>
    <row r="774" spans="1:5">
      <c r="A774" s="25"/>
      <c r="B774" s="76"/>
      <c r="C774" s="77"/>
      <c r="D774" s="282"/>
      <c r="E774" s="77"/>
    </row>
    <row r="775" spans="1:5">
      <c r="A775" s="25"/>
      <c r="B775" s="76"/>
      <c r="C775" s="77"/>
      <c r="D775" s="282"/>
      <c r="E775" s="77"/>
    </row>
    <row r="776" spans="1:5">
      <c r="A776" s="25"/>
      <c r="B776" s="76"/>
      <c r="C776" s="77"/>
      <c r="D776" s="282"/>
      <c r="E776" s="77"/>
    </row>
    <row r="777" spans="1:5">
      <c r="A777" s="25"/>
      <c r="B777" s="76"/>
      <c r="C777" s="77"/>
      <c r="D777" s="282"/>
      <c r="E777" s="77"/>
    </row>
    <row r="778" spans="1:5">
      <c r="A778" s="25"/>
      <c r="B778" s="76"/>
      <c r="C778" s="77"/>
      <c r="D778" s="282"/>
      <c r="E778" s="77"/>
    </row>
    <row r="779" spans="1:5">
      <c r="A779" s="25"/>
      <c r="B779" s="76"/>
      <c r="C779" s="77"/>
      <c r="D779" s="282"/>
      <c r="E779" s="77"/>
    </row>
    <row r="780" spans="1:5">
      <c r="A780" s="25"/>
      <c r="B780" s="76"/>
      <c r="C780" s="77"/>
      <c r="D780" s="282"/>
      <c r="E780" s="77"/>
    </row>
    <row r="781" spans="1:5">
      <c r="A781" s="25"/>
      <c r="B781" s="76"/>
      <c r="C781" s="77"/>
      <c r="D781" s="282"/>
      <c r="E781" s="77"/>
    </row>
    <row r="782" spans="1:5">
      <c r="A782" s="25"/>
      <c r="B782" s="76"/>
      <c r="C782" s="77"/>
      <c r="D782" s="282"/>
      <c r="E782" s="77"/>
    </row>
    <row r="783" spans="1:5">
      <c r="A783" s="25"/>
      <c r="B783" s="76"/>
      <c r="C783" s="77"/>
      <c r="D783" s="282"/>
      <c r="E783" s="77"/>
    </row>
    <row r="784" spans="1:5">
      <c r="A784" s="25"/>
      <c r="B784" s="76"/>
      <c r="C784" s="77"/>
      <c r="D784" s="282"/>
      <c r="E784" s="77"/>
    </row>
    <row r="785" spans="1:5">
      <c r="A785" s="25"/>
      <c r="B785" s="76"/>
      <c r="C785" s="77"/>
      <c r="D785" s="282"/>
      <c r="E785" s="77"/>
    </row>
    <row r="786" spans="1:5">
      <c r="A786" s="25"/>
      <c r="B786" s="76"/>
      <c r="C786" s="77"/>
      <c r="D786" s="282"/>
      <c r="E786" s="77"/>
    </row>
    <row r="787" spans="1:5">
      <c r="A787" s="25"/>
      <c r="B787" s="76"/>
      <c r="C787" s="77"/>
      <c r="D787" s="282"/>
      <c r="E787" s="77"/>
    </row>
    <row r="788" spans="1:5">
      <c r="A788" s="25"/>
      <c r="B788" s="76"/>
      <c r="C788" s="77"/>
      <c r="D788" s="282"/>
      <c r="E788" s="77"/>
    </row>
    <row r="789" spans="1:5">
      <c r="A789" s="25"/>
      <c r="B789" s="76"/>
      <c r="C789" s="77"/>
      <c r="D789" s="282"/>
      <c r="E789" s="77"/>
    </row>
    <row r="790" spans="1:5">
      <c r="A790" s="25"/>
      <c r="B790" s="76"/>
      <c r="C790" s="77"/>
      <c r="D790" s="282"/>
      <c r="E790" s="77"/>
    </row>
    <row r="791" spans="1:5">
      <c r="A791" s="25"/>
      <c r="B791" s="76"/>
      <c r="C791" s="77"/>
      <c r="D791" s="282"/>
      <c r="E791" s="77"/>
    </row>
    <row r="792" spans="1:5">
      <c r="A792" s="25"/>
      <c r="B792" s="76"/>
      <c r="C792" s="77"/>
      <c r="D792" s="282"/>
      <c r="E792" s="77"/>
    </row>
    <row r="793" spans="1:5">
      <c r="A793" s="25"/>
      <c r="B793" s="76"/>
      <c r="C793" s="77"/>
      <c r="D793" s="282"/>
      <c r="E793" s="77"/>
    </row>
    <row r="794" spans="1:5">
      <c r="A794" s="25"/>
      <c r="B794" s="76"/>
      <c r="C794" s="77"/>
      <c r="D794" s="282"/>
      <c r="E794" s="77"/>
    </row>
    <row r="795" spans="1:5">
      <c r="A795" s="25"/>
      <c r="B795" s="76"/>
      <c r="C795" s="77"/>
      <c r="D795" s="282"/>
      <c r="E795" s="77"/>
    </row>
    <row r="796" spans="1:5">
      <c r="A796" s="25"/>
      <c r="B796" s="76"/>
      <c r="C796" s="77"/>
      <c r="D796" s="282"/>
      <c r="E796" s="77"/>
    </row>
    <row r="797" spans="1:5">
      <c r="A797" s="25"/>
      <c r="B797" s="76"/>
      <c r="C797" s="77"/>
      <c r="D797" s="282"/>
      <c r="E797" s="77"/>
    </row>
    <row r="798" spans="1:5">
      <c r="A798" s="25"/>
      <c r="B798" s="76"/>
      <c r="C798" s="77"/>
      <c r="D798" s="282"/>
      <c r="E798" s="77"/>
    </row>
    <row r="799" spans="1:5">
      <c r="A799" s="25"/>
      <c r="B799" s="76"/>
      <c r="C799" s="77"/>
      <c r="D799" s="282"/>
      <c r="E799" s="77"/>
    </row>
    <row r="800" spans="1:5">
      <c r="A800" s="25"/>
      <c r="B800" s="76"/>
      <c r="C800" s="77"/>
      <c r="D800" s="282"/>
      <c r="E800" s="77"/>
    </row>
    <row r="801" spans="1:5">
      <c r="A801" s="25"/>
      <c r="B801" s="76"/>
      <c r="C801" s="77"/>
      <c r="D801" s="282"/>
      <c r="E801" s="77"/>
    </row>
    <row r="802" spans="1:5">
      <c r="A802" s="25"/>
      <c r="B802" s="76"/>
      <c r="C802" s="77"/>
      <c r="D802" s="282"/>
      <c r="E802" s="77"/>
    </row>
    <row r="803" spans="1:5">
      <c r="A803" s="25"/>
      <c r="B803" s="76"/>
      <c r="C803" s="77"/>
      <c r="D803" s="282"/>
      <c r="E803" s="77"/>
    </row>
    <row r="804" spans="1:5">
      <c r="A804" s="25"/>
      <c r="B804" s="76"/>
      <c r="C804" s="77"/>
      <c r="D804" s="282"/>
      <c r="E804" s="77"/>
    </row>
    <row r="805" spans="1:5">
      <c r="A805" s="25"/>
      <c r="B805" s="76"/>
      <c r="C805" s="77"/>
      <c r="D805" s="282"/>
      <c r="E805" s="77"/>
    </row>
    <row r="806" spans="1:5">
      <c r="A806" s="25"/>
      <c r="B806" s="76"/>
      <c r="C806" s="77"/>
      <c r="D806" s="282"/>
      <c r="E806" s="77"/>
    </row>
    <row r="807" spans="1:5">
      <c r="A807" s="25"/>
      <c r="B807" s="76"/>
      <c r="C807" s="77"/>
      <c r="D807" s="282"/>
      <c r="E807" s="77"/>
    </row>
    <row r="808" spans="1:5">
      <c r="A808" s="25"/>
      <c r="B808" s="76"/>
      <c r="C808" s="77"/>
      <c r="D808" s="282"/>
      <c r="E808" s="77"/>
    </row>
    <row r="809" spans="1:5">
      <c r="A809" s="25"/>
      <c r="B809" s="76"/>
      <c r="C809" s="77"/>
      <c r="D809" s="282"/>
      <c r="E809" s="77"/>
    </row>
    <row r="810" spans="1:5">
      <c r="A810" s="25"/>
      <c r="B810" s="76"/>
      <c r="C810" s="77"/>
      <c r="D810" s="282"/>
      <c r="E810" s="77"/>
    </row>
    <row r="811" spans="1:5">
      <c r="A811" s="25"/>
      <c r="B811" s="76"/>
      <c r="C811" s="77"/>
      <c r="D811" s="282"/>
      <c r="E811" s="77"/>
    </row>
    <row r="812" spans="1:5">
      <c r="A812" s="25"/>
      <c r="B812" s="76"/>
      <c r="C812" s="77"/>
      <c r="D812" s="282"/>
      <c r="E812" s="77"/>
    </row>
    <row r="813" spans="1:5">
      <c r="A813" s="25"/>
      <c r="B813" s="76"/>
      <c r="C813" s="77"/>
      <c r="D813" s="282"/>
      <c r="E813" s="77"/>
    </row>
    <row r="814" spans="1:5">
      <c r="A814" s="25"/>
      <c r="B814" s="76"/>
      <c r="C814" s="77"/>
      <c r="D814" s="282"/>
      <c r="E814" s="77"/>
    </row>
    <row r="815" spans="1:5">
      <c r="A815" s="25"/>
      <c r="B815" s="76"/>
      <c r="C815" s="77"/>
      <c r="D815" s="282"/>
      <c r="E815" s="77"/>
    </row>
    <row r="816" spans="1:5">
      <c r="A816" s="25"/>
      <c r="B816" s="76"/>
      <c r="C816" s="77"/>
      <c r="D816" s="282"/>
      <c r="E816" s="77"/>
    </row>
    <row r="817" spans="1:5">
      <c r="A817" s="25"/>
      <c r="B817" s="76"/>
      <c r="C817" s="77"/>
      <c r="D817" s="282"/>
      <c r="E817" s="77"/>
    </row>
    <row r="818" spans="1:5">
      <c r="A818" s="25"/>
      <c r="B818" s="76"/>
      <c r="C818" s="77"/>
      <c r="D818" s="282"/>
      <c r="E818" s="77"/>
    </row>
    <row r="819" spans="1:5">
      <c r="A819" s="25"/>
      <c r="B819" s="76"/>
      <c r="C819" s="77"/>
      <c r="D819" s="282"/>
      <c r="E819" s="77"/>
    </row>
    <row r="820" spans="1:5">
      <c r="A820" s="25"/>
      <c r="B820" s="76"/>
      <c r="C820" s="77"/>
      <c r="D820" s="282"/>
      <c r="E820" s="77"/>
    </row>
    <row r="821" spans="1:5">
      <c r="A821" s="25"/>
      <c r="B821" s="76"/>
      <c r="C821" s="77"/>
      <c r="D821" s="282"/>
      <c r="E821" s="77"/>
    </row>
    <row r="822" spans="1:5">
      <c r="A822" s="25"/>
      <c r="B822" s="76"/>
      <c r="C822" s="77"/>
      <c r="D822" s="282"/>
      <c r="E822" s="77"/>
    </row>
    <row r="823" spans="1:5">
      <c r="A823" s="25"/>
      <c r="B823" s="76"/>
      <c r="C823" s="77"/>
      <c r="D823" s="282"/>
      <c r="E823" s="77"/>
    </row>
    <row r="824" spans="1:5">
      <c r="A824" s="25"/>
      <c r="B824" s="76"/>
      <c r="C824" s="77"/>
      <c r="D824" s="282"/>
      <c r="E824" s="77"/>
    </row>
    <row r="825" spans="1:5">
      <c r="A825" s="25"/>
      <c r="B825" s="76"/>
      <c r="C825" s="77"/>
      <c r="D825" s="282"/>
      <c r="E825" s="77"/>
    </row>
    <row r="826" spans="1:5">
      <c r="A826" s="25"/>
      <c r="B826" s="76"/>
      <c r="C826" s="77"/>
      <c r="D826" s="282"/>
      <c r="E826" s="77"/>
    </row>
    <row r="827" spans="1:5">
      <c r="A827" s="25"/>
      <c r="B827" s="76"/>
      <c r="C827" s="77"/>
      <c r="D827" s="282"/>
      <c r="E827" s="77"/>
    </row>
    <row r="828" spans="1:5">
      <c r="A828" s="25"/>
      <c r="B828" s="76"/>
      <c r="C828" s="77"/>
      <c r="D828" s="282"/>
      <c r="E828" s="77"/>
    </row>
    <row r="829" spans="1:5">
      <c r="A829" s="25"/>
      <c r="B829" s="76"/>
      <c r="C829" s="77"/>
      <c r="D829" s="282"/>
      <c r="E829" s="77"/>
    </row>
    <row r="830" spans="1:5">
      <c r="A830" s="25"/>
      <c r="B830" s="76"/>
      <c r="C830" s="77"/>
      <c r="D830" s="282"/>
      <c r="E830" s="77"/>
    </row>
    <row r="831" spans="1:5">
      <c r="A831" s="25"/>
      <c r="B831" s="76"/>
      <c r="C831" s="77"/>
      <c r="D831" s="282"/>
      <c r="E831" s="77"/>
    </row>
    <row r="832" spans="1:5">
      <c r="A832" s="25"/>
      <c r="B832" s="76"/>
      <c r="C832" s="77"/>
      <c r="D832" s="282"/>
      <c r="E832" s="77"/>
    </row>
    <row r="833" spans="1:5">
      <c r="A833" s="25"/>
      <c r="B833" s="76"/>
      <c r="C833" s="77"/>
      <c r="D833" s="282"/>
      <c r="E833" s="77"/>
    </row>
    <row r="834" spans="1:5">
      <c r="A834" s="25"/>
      <c r="B834" s="76"/>
      <c r="C834" s="77"/>
      <c r="D834" s="282"/>
      <c r="E834" s="77"/>
    </row>
    <row r="835" spans="1:5">
      <c r="A835" s="25"/>
      <c r="B835" s="76"/>
      <c r="C835" s="77"/>
      <c r="D835" s="282"/>
      <c r="E835" s="77"/>
    </row>
    <row r="836" spans="1:5">
      <c r="A836" s="25"/>
      <c r="B836" s="76"/>
      <c r="C836" s="77"/>
      <c r="D836" s="282"/>
      <c r="E836" s="77"/>
    </row>
    <row r="837" spans="1:5">
      <c r="A837" s="25"/>
      <c r="B837" s="76"/>
      <c r="C837" s="77"/>
      <c r="D837" s="282"/>
      <c r="E837" s="77"/>
    </row>
    <row r="838" spans="1:5">
      <c r="A838" s="25"/>
      <c r="B838" s="76"/>
      <c r="C838" s="77"/>
      <c r="D838" s="282"/>
      <c r="E838" s="77"/>
    </row>
    <row r="839" spans="1:5">
      <c r="A839" s="25"/>
      <c r="B839" s="76"/>
      <c r="C839" s="77"/>
      <c r="D839" s="282"/>
      <c r="E839" s="77"/>
    </row>
    <row r="840" spans="1:5">
      <c r="A840" s="25"/>
      <c r="B840" s="76"/>
      <c r="C840" s="77"/>
      <c r="D840" s="282"/>
      <c r="E840" s="77"/>
    </row>
    <row r="841" spans="1:5">
      <c r="A841" s="25"/>
      <c r="B841" s="76"/>
      <c r="C841" s="77"/>
      <c r="D841" s="282"/>
      <c r="E841" s="77"/>
    </row>
    <row r="842" spans="1:5">
      <c r="A842" s="25"/>
      <c r="B842" s="76"/>
      <c r="C842" s="77"/>
      <c r="D842" s="282"/>
      <c r="E842" s="77"/>
    </row>
    <row r="843" spans="1:5">
      <c r="A843" s="25"/>
      <c r="B843" s="76"/>
      <c r="C843" s="77"/>
      <c r="D843" s="282"/>
      <c r="E843" s="77"/>
    </row>
    <row r="844" spans="1:5">
      <c r="A844" s="25"/>
      <c r="B844" s="76"/>
      <c r="C844" s="77"/>
      <c r="D844" s="282"/>
      <c r="E844" s="77"/>
    </row>
    <row r="845" spans="1:5">
      <c r="A845" s="25"/>
      <c r="B845" s="76"/>
      <c r="C845" s="77"/>
      <c r="D845" s="282"/>
      <c r="E845" s="77"/>
    </row>
    <row r="846" spans="1:5">
      <c r="A846" s="25"/>
      <c r="B846" s="76"/>
      <c r="C846" s="77"/>
      <c r="D846" s="282"/>
      <c r="E846" s="77"/>
    </row>
    <row r="847" spans="1:5">
      <c r="A847" s="25"/>
      <c r="B847" s="76"/>
      <c r="C847" s="77"/>
      <c r="D847" s="282"/>
      <c r="E847" s="77"/>
    </row>
    <row r="848" spans="1:5">
      <c r="A848" s="25"/>
      <c r="B848" s="76"/>
      <c r="C848" s="77"/>
      <c r="D848" s="282"/>
      <c r="E848" s="77"/>
    </row>
    <row r="849" spans="1:5">
      <c r="A849" s="25"/>
      <c r="B849" s="76"/>
      <c r="C849" s="77"/>
      <c r="D849" s="282"/>
      <c r="E849" s="77"/>
    </row>
    <row r="850" spans="1:5">
      <c r="A850" s="25"/>
      <c r="B850" s="76"/>
      <c r="C850" s="77"/>
      <c r="D850" s="282"/>
      <c r="E850" s="77"/>
    </row>
    <row r="851" spans="1:5">
      <c r="D851" s="75"/>
    </row>
  </sheetData>
  <mergeCells count="217">
    <mergeCell ref="F315:F316"/>
    <mergeCell ref="E309:E310"/>
    <mergeCell ref="F309:F310"/>
    <mergeCell ref="B189:E189"/>
    <mergeCell ref="A3:A6"/>
    <mergeCell ref="B21:C21"/>
    <mergeCell ref="B31:E31"/>
    <mergeCell ref="B38:E38"/>
    <mergeCell ref="B44:E44"/>
    <mergeCell ref="B55:E55"/>
    <mergeCell ref="B63:E63"/>
    <mergeCell ref="B7:E7"/>
    <mergeCell ref="B8:E8"/>
    <mergeCell ref="B20:C20"/>
    <mergeCell ref="B9:E9"/>
    <mergeCell ref="B3:B6"/>
    <mergeCell ref="C3:D5"/>
    <mergeCell ref="E312:E313"/>
    <mergeCell ref="F312:F313"/>
    <mergeCell ref="B187:E187"/>
    <mergeCell ref="B192:E192"/>
    <mergeCell ref="B197:B198"/>
    <mergeCell ref="C197:C198"/>
    <mergeCell ref="D197:D198"/>
    <mergeCell ref="B321:E321"/>
    <mergeCell ref="D276:D277"/>
    <mergeCell ref="B320:E320"/>
    <mergeCell ref="B129:B132"/>
    <mergeCell ref="E136:E137"/>
    <mergeCell ref="D138:D140"/>
    <mergeCell ref="B151:B152"/>
    <mergeCell ref="F136:F137"/>
    <mergeCell ref="C134:C137"/>
    <mergeCell ref="C138:C140"/>
    <mergeCell ref="D134:D137"/>
    <mergeCell ref="B138:B140"/>
    <mergeCell ref="C151:C152"/>
    <mergeCell ref="D151:D152"/>
    <mergeCell ref="B153:B154"/>
    <mergeCell ref="C153:C154"/>
    <mergeCell ref="D153:D154"/>
    <mergeCell ref="E153:E154"/>
    <mergeCell ref="F153:F154"/>
    <mergeCell ref="B168:E168"/>
    <mergeCell ref="D129:D132"/>
    <mergeCell ref="B134:B137"/>
    <mergeCell ref="B171:E171"/>
    <mergeCell ref="B172:E172"/>
    <mergeCell ref="A1:K1"/>
    <mergeCell ref="A2:K2"/>
    <mergeCell ref="E3:G5"/>
    <mergeCell ref="H3:H6"/>
    <mergeCell ref="I3:I6"/>
    <mergeCell ref="J3:J6"/>
    <mergeCell ref="K3:K6"/>
    <mergeCell ref="B365:E365"/>
    <mergeCell ref="E305:E306"/>
    <mergeCell ref="E315:E316"/>
    <mergeCell ref="D305:D306"/>
    <mergeCell ref="C305:C306"/>
    <mergeCell ref="B305:B306"/>
    <mergeCell ref="D307:D308"/>
    <mergeCell ref="B307:B308"/>
    <mergeCell ref="D309:D310"/>
    <mergeCell ref="C307:C308"/>
    <mergeCell ref="C309:C310"/>
    <mergeCell ref="B309:B310"/>
    <mergeCell ref="D312:D313"/>
    <mergeCell ref="B312:B313"/>
    <mergeCell ref="C312:C313"/>
    <mergeCell ref="D315:D316"/>
    <mergeCell ref="C315:C316"/>
    <mergeCell ref="M3:M6"/>
    <mergeCell ref="G136:G137"/>
    <mergeCell ref="B147:E147"/>
    <mergeCell ref="B149:B150"/>
    <mergeCell ref="C149:C150"/>
    <mergeCell ref="D149:D150"/>
    <mergeCell ref="E149:E150"/>
    <mergeCell ref="F149:F150"/>
    <mergeCell ref="G149:G150"/>
    <mergeCell ref="C129:C132"/>
    <mergeCell ref="B81:E81"/>
    <mergeCell ref="B89:E89"/>
    <mergeCell ref="B102:E102"/>
    <mergeCell ref="B112:E112"/>
    <mergeCell ref="B113:E113"/>
    <mergeCell ref="B114:E114"/>
    <mergeCell ref="B71:E71"/>
    <mergeCell ref="B72:E72"/>
    <mergeCell ref="B146:E146"/>
    <mergeCell ref="B118:E118"/>
    <mergeCell ref="B119:E119"/>
    <mergeCell ref="B128:E128"/>
    <mergeCell ref="B133:E133"/>
    <mergeCell ref="G153:G154"/>
    <mergeCell ref="B156:E156"/>
    <mergeCell ref="B158:E158"/>
    <mergeCell ref="B160:B162"/>
    <mergeCell ref="C160:C162"/>
    <mergeCell ref="D160:D162"/>
    <mergeCell ref="B163:E163"/>
    <mergeCell ref="B166:E166"/>
    <mergeCell ref="L3:L6"/>
    <mergeCell ref="B200:E200"/>
    <mergeCell ref="B204:E204"/>
    <mergeCell ref="B212:E212"/>
    <mergeCell ref="B213:E213"/>
    <mergeCell ref="B215:B217"/>
    <mergeCell ref="C215:C217"/>
    <mergeCell ref="D215:D216"/>
    <mergeCell ref="B218:B219"/>
    <mergeCell ref="C218:C219"/>
    <mergeCell ref="D218:D219"/>
    <mergeCell ref="E218:E219"/>
    <mergeCell ref="F218:F219"/>
    <mergeCell ref="G218:G219"/>
    <mergeCell ref="B222:E222"/>
    <mergeCell ref="B223:B224"/>
    <mergeCell ref="C223:C224"/>
    <mergeCell ref="D223:D224"/>
    <mergeCell ref="E223:E224"/>
    <mergeCell ref="F223:F224"/>
    <mergeCell ref="G223:G224"/>
    <mergeCell ref="B226:B227"/>
    <mergeCell ref="C226:C228"/>
    <mergeCell ref="D226:D228"/>
    <mergeCell ref="E226:E228"/>
    <mergeCell ref="F226:F228"/>
    <mergeCell ref="G226:G228"/>
    <mergeCell ref="B229:E229"/>
    <mergeCell ref="B231:B234"/>
    <mergeCell ref="C231:C234"/>
    <mergeCell ref="D231:D234"/>
    <mergeCell ref="E231:E234"/>
    <mergeCell ref="F231:F234"/>
    <mergeCell ref="G231:G234"/>
    <mergeCell ref="G305:G306"/>
    <mergeCell ref="G307:G308"/>
    <mergeCell ref="G309:G310"/>
    <mergeCell ref="G312:G313"/>
    <mergeCell ref="G315:G316"/>
    <mergeCell ref="B322:E322"/>
    <mergeCell ref="B334:E334"/>
    <mergeCell ref="B236:B237"/>
    <mergeCell ref="C236:C237"/>
    <mergeCell ref="D236:D237"/>
    <mergeCell ref="B239:E239"/>
    <mergeCell ref="B240:E240"/>
    <mergeCell ref="B258:E258"/>
    <mergeCell ref="B293:E293"/>
    <mergeCell ref="B303:B304"/>
    <mergeCell ref="C303:C304"/>
    <mergeCell ref="D303:D304"/>
    <mergeCell ref="E303:E304"/>
    <mergeCell ref="F303:F304"/>
    <mergeCell ref="G303:G304"/>
    <mergeCell ref="B315:B316"/>
    <mergeCell ref="E307:E308"/>
    <mergeCell ref="F307:F308"/>
    <mergeCell ref="F305:F306"/>
    <mergeCell ref="B337:E337"/>
    <mergeCell ref="B346:E346"/>
    <mergeCell ref="B347:E347"/>
    <mergeCell ref="B366:E366"/>
    <mergeCell ref="B370:E370"/>
    <mergeCell ref="B419:B420"/>
    <mergeCell ref="C419:C420"/>
    <mergeCell ref="D419:D420"/>
    <mergeCell ref="E419:E420"/>
    <mergeCell ref="B360:E360"/>
    <mergeCell ref="H451:M451"/>
    <mergeCell ref="H452:M452"/>
    <mergeCell ref="H458:M458"/>
    <mergeCell ref="F419:F420"/>
    <mergeCell ref="G419:G420"/>
    <mergeCell ref="B436:E436"/>
    <mergeCell ref="B444:G444"/>
    <mergeCell ref="C445:G445"/>
    <mergeCell ref="B446:G446"/>
    <mergeCell ref="B447:G447"/>
    <mergeCell ref="B448:G448"/>
    <mergeCell ref="B449:G449"/>
    <mergeCell ref="C452:F452"/>
    <mergeCell ref="A486:B490"/>
    <mergeCell ref="C489:E490"/>
    <mergeCell ref="A491:B495"/>
    <mergeCell ref="C494:E495"/>
    <mergeCell ref="A496:B500"/>
    <mergeCell ref="C499:E500"/>
    <mergeCell ref="A466:B470"/>
    <mergeCell ref="C469:E470"/>
    <mergeCell ref="A471:B475"/>
    <mergeCell ref="C474:E475"/>
    <mergeCell ref="A476:B480"/>
    <mergeCell ref="C479:E480"/>
    <mergeCell ref="A481:B485"/>
    <mergeCell ref="C484:E485"/>
    <mergeCell ref="A501:B505"/>
    <mergeCell ref="C504:E505"/>
    <mergeCell ref="A506:B510"/>
    <mergeCell ref="C509:E510"/>
    <mergeCell ref="A511:B515"/>
    <mergeCell ref="C514:E515"/>
    <mergeCell ref="A516:A545"/>
    <mergeCell ref="B516:B520"/>
    <mergeCell ref="C519:E520"/>
    <mergeCell ref="B521:B525"/>
    <mergeCell ref="C524:E525"/>
    <mergeCell ref="B526:B530"/>
    <mergeCell ref="C529:E530"/>
    <mergeCell ref="B531:B535"/>
    <mergeCell ref="C534:E535"/>
    <mergeCell ref="B536:B540"/>
    <mergeCell ref="C539:E540"/>
    <mergeCell ref="B541:B545"/>
    <mergeCell ref="C544:E545"/>
  </mergeCells>
  <dataValidations count="5">
    <dataValidation type="list" allowBlank="1" showInputMessage="1" showErrorMessage="1" sqref="H156 H55 H44 H38 H436:K436 H370:K370 H365:H366 H360:K360 K365:K366 H346:H347 K337 K334 H334 K320:K322 H320:H322 K346:K347 H293 K293 H229 H222 K168 H168 H171:H172 K133 H133 H128 H118:H119 H113:H114 K146:K147 H71:H72 H63 H336:H337 H158 H146:H147 H192 K229 H163 H7:K9">
      <formula1>"Lớp học, Sân chơi, Phòng chức năng, Ngoài nhà trường"</formula1>
    </dataValidation>
    <dataValidation type="list" allowBlank="1" showInputMessage="1" showErrorMessage="1" sqref="H56:H62 H294:H319 H173:H186 H90:H101 H223:H228 H348:H359 H157 H148:H155 H45:H54 H39:H43 H32:H37 H22:H30 H10:H19 H367:H369 H361:H364 H338:H345 H323:H333 H230:H238 H82:H88 H214:H221 H205:H211 H193:H199 H188 H167 H164:H165 H129:H132 H120:H127 H115:H117 H103:H111 H437:H443 H201:H203 H159:H162 H335 H73:H80 H190:H191 H64:H70 H134:H145 H169:H170 H241:H257 H371:H435 H259:H292">
      <formula1>"Thể chất, Nhận thức, Ngôn ngữ, TCKNXH, Thẩm mỹ"</formula1>
    </dataValidation>
    <dataValidation type="list" allowBlank="1" showInputMessage="1" showErrorMessage="1" sqref="I279:I359 I113:I157 H89 I371:I435 I437:I443 I22:I111 I361:I369 H258 K258 H239:H240 K239:K240 K192 K189 K187 H189 H187 H31 K89 H204 I159:I273 I10:I19">
      <formula1>"#, 3T, 4T, 5T, 3+4T, 4+5T, 3+4+5T"</formula1>
    </dataValidation>
    <dataValidation type="list" allowBlank="1" showInputMessage="1" showErrorMessage="1" sqref="K171:K172 I158:K158 K156 M22:M443 K128 K118:K119 K114 K102 K71:K72 M11:M19 L443 L31 L7:M9">
      <formula1>"x"</formula1>
    </dataValidation>
    <dataValidation type="list" allowBlank="1" showInputMessage="1" showErrorMessage="1" sqref="D437:D443 D153 D151 D402:D419 D421:D423 D371:D400 D197 D148:D149 D134 F64:G64 G279:G292 D90:D101 F169:F170 D159 F309:G309 F10:G19 D278:D292 F361:G361 D361:D364 D45:D54 F371:G400 F338:G343 D323:D333 D120:D127 G140:G144 F312:G312 D138 F134:G136 D217:D218 G174:G185 G218 F314:G315 D155 F305:G305 F276:F292 F138:G138 D64:D70 G66:G69 D214:D215 D32:D37 G22:G29 D205:D211 G149 F190:G191 G165 F188:G188 D190:D191 D188 F157:G157 D157 G153 F159:G162 D164:D165 F167:G167 D167 F115:G117 D115:D117 F120:G127 G325:G333 D129:D132 G32:G35 D39:D43 F56:G62 D56:D62 F39:G43 F73:G80 D73:D80 F82:G88 D82:D88 D241:D257 F193:G199 G93:G101 D108:D111 D106 F362 D10:D19 D22:D30 D220:D221 F129:G132 D432:D435 D259:D276 D201:D203 F201:G203 F205:G211 D199 G220 F437:G443 F335:G336 D319 F319:G319 F307:G307 F367:G369 D367:D369 F363:G364 D335:D336 D338:D340 F155:G155 G45:G53 G110:G111 D169:D170 D173:D186 F317:G317 D343:D345 D348:D359 D294:D303 F294:G303 G257 G237 F22:F30 F32:F37 F45:F54 F66:F70 F90:F101 G90:G91 F106:F111 G106:G108 F139:F145 F148:F149 F151:F153 F164:F165 F173:F186 F214:F218 G214:G216 F220:F221 F237:F238 F241:F257 G241:G255 G276:G277 G435 F323:F333 G323 F348:F359 G348:G356 F421:F435 F402:G419 G421:G432 F259:G275 D141:D143">
      <formula1>"KQMĐ, NDCT, TLHD, BC, ĐP"</formula1>
    </dataValidation>
  </dataValidations>
  <pageMargins left="0.45" right="0.2" top="0.2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K935"/>
  <sheetViews>
    <sheetView tabSelected="1" topLeftCell="A497" zoomScale="95" zoomScaleNormal="95" workbookViewId="0">
      <selection activeCell="AJ479" sqref="AJ479"/>
    </sheetView>
  </sheetViews>
  <sheetFormatPr defaultRowHeight="18.75"/>
  <cols>
    <col min="1" max="1" width="6.7109375" style="404" customWidth="1"/>
    <col min="2" max="2" width="3.5703125" style="430" customWidth="1"/>
    <col min="3" max="3" width="33.85546875" style="431" customWidth="1"/>
    <col min="4" max="4" width="11.42578125" style="432" hidden="1" customWidth="1"/>
    <col min="5" max="5" width="39.28515625" style="431" hidden="1" customWidth="1"/>
    <col min="6" max="6" width="10.7109375" style="400" hidden="1" customWidth="1"/>
    <col min="7" max="7" width="9.7109375" style="404" hidden="1" customWidth="1"/>
    <col min="8" max="8" width="44.140625" style="404" hidden="1" customWidth="1"/>
    <col min="9" max="9" width="33.7109375" style="374" customWidth="1"/>
    <col min="10" max="10" width="23.140625" style="374" customWidth="1"/>
    <col min="11" max="11" width="10.28515625" style="374" customWidth="1"/>
    <col min="12" max="12" width="10.42578125" style="374" customWidth="1"/>
    <col min="13" max="13" width="13.5703125" style="2" hidden="1" customWidth="1"/>
    <col min="14" max="14" width="9.140625" style="2" hidden="1" customWidth="1"/>
    <col min="15" max="15" width="8" style="2" hidden="1" customWidth="1"/>
    <col min="16" max="16" width="6.5703125" style="2" hidden="1" customWidth="1"/>
    <col min="17" max="17" width="5.140625" style="48" hidden="1" customWidth="1"/>
    <col min="18" max="18" width="5.85546875" style="49" hidden="1" customWidth="1"/>
    <col min="19" max="19" width="4.42578125" style="50" hidden="1" customWidth="1"/>
    <col min="20" max="20" width="4.42578125" style="51" hidden="1" customWidth="1"/>
    <col min="21" max="21" width="4.42578125" style="52" hidden="1" customWidth="1"/>
    <col min="22" max="22" width="4.7109375" style="53" hidden="1" customWidth="1"/>
    <col min="23" max="23" width="4.42578125" style="54" hidden="1" customWidth="1"/>
    <col min="24" max="24" width="4.85546875" style="55" hidden="1" customWidth="1"/>
    <col min="25" max="25" width="4.5703125" style="56" hidden="1" customWidth="1"/>
    <col min="26" max="27" width="4.42578125" style="57" hidden="1" customWidth="1"/>
    <col min="28" max="28" width="8" style="57" hidden="1" customWidth="1"/>
    <col min="29" max="29" width="10.42578125" style="57" hidden="1" customWidth="1"/>
    <col min="30" max="30" width="9" style="64" hidden="1" customWidth="1"/>
    <col min="31" max="33" width="9.140625" style="2" hidden="1" customWidth="1"/>
    <col min="34" max="37" width="9.140625" style="374" customWidth="1"/>
    <col min="38" max="58" width="9.140625" style="2" hidden="1" customWidth="1"/>
    <col min="59" max="59" width="8.28515625" style="2" hidden="1" customWidth="1"/>
    <col min="60" max="60" width="8.5703125" style="2" hidden="1" customWidth="1"/>
    <col min="61" max="61" width="8.28515625" style="2" hidden="1" customWidth="1"/>
    <col min="62" max="62" width="8.85546875" style="2" hidden="1" customWidth="1"/>
    <col min="63" max="63" width="9.140625" style="2" hidden="1" customWidth="1"/>
    <col min="64" max="64" width="9.140625" style="194" hidden="1" customWidth="1"/>
    <col min="65" max="65" width="4.85546875" style="2" hidden="1" customWidth="1"/>
    <col min="66" max="67" width="5" style="2" hidden="1" customWidth="1"/>
    <col min="68" max="68" width="4" style="2" hidden="1" customWidth="1"/>
    <col min="69" max="69" width="4.42578125" style="2" hidden="1" customWidth="1"/>
    <col min="70" max="70" width="4.140625" style="2" hidden="1" customWidth="1"/>
    <col min="71" max="71" width="4.42578125" style="2" hidden="1" customWidth="1"/>
    <col min="72" max="72" width="4.5703125" style="2" hidden="1" customWidth="1"/>
    <col min="73" max="73" width="4.42578125" style="2" hidden="1" customWidth="1"/>
    <col min="74" max="74" width="4.7109375" style="2" hidden="1" customWidth="1"/>
    <col min="75" max="75" width="4.140625" style="2" hidden="1" customWidth="1"/>
    <col min="76" max="76" width="4.85546875" style="2" hidden="1" customWidth="1"/>
    <col min="77" max="77" width="4.140625" style="2" hidden="1" customWidth="1"/>
    <col min="78" max="78" width="4.7109375" style="2" hidden="1" customWidth="1"/>
    <col min="79" max="79" width="4" style="2" hidden="1" customWidth="1"/>
    <col min="80" max="80" width="4.7109375" style="2" hidden="1" customWidth="1"/>
    <col min="81" max="81" width="4.5703125" style="2" hidden="1" customWidth="1"/>
    <col min="82" max="82" width="4.42578125" style="2" hidden="1" customWidth="1"/>
    <col min="83" max="83" width="4.140625" style="2" hidden="1" customWidth="1"/>
    <col min="84" max="84" width="4.5703125" style="2" hidden="1" customWidth="1"/>
    <col min="85" max="86" width="4.28515625" style="2" hidden="1" customWidth="1"/>
    <col min="87" max="87" width="4" style="2" hidden="1" customWidth="1"/>
    <col min="88" max="88" width="3.5703125" style="2" hidden="1" customWidth="1"/>
    <col min="89" max="89" width="4.42578125" style="2" hidden="1" customWidth="1"/>
    <col min="90" max="90" width="3.85546875" style="2" hidden="1" customWidth="1"/>
    <col min="91" max="91" width="4" style="2" hidden="1" customWidth="1"/>
    <col min="92" max="92" width="3.85546875" style="2" hidden="1" customWidth="1"/>
    <col min="93" max="93" width="3.7109375" style="2" hidden="1" customWidth="1"/>
    <col min="94" max="94" width="3.5703125" style="2" hidden="1" customWidth="1"/>
    <col min="95" max="95" width="4" style="2" hidden="1" customWidth="1"/>
    <col min="96" max="96" width="3.7109375" style="2" hidden="1" customWidth="1"/>
    <col min="97" max="97" width="4" style="2" hidden="1" customWidth="1"/>
    <col min="98" max="98" width="3.7109375" style="2" hidden="1" customWidth="1"/>
    <col min="99" max="99" width="4" style="2" hidden="1" customWidth="1"/>
    <col min="100" max="100" width="4.42578125" style="2" hidden="1" customWidth="1"/>
    <col min="101" max="101" width="3.85546875" style="2" hidden="1" customWidth="1"/>
    <col min="102" max="102" width="3.7109375" style="2" hidden="1" customWidth="1"/>
    <col min="103" max="103" width="4" style="2" hidden="1" customWidth="1"/>
    <col min="104" max="104" width="4.140625" style="2" hidden="1" customWidth="1"/>
    <col min="105" max="105" width="3.85546875" style="2" hidden="1" customWidth="1"/>
    <col min="106" max="106" width="4" style="2" hidden="1" customWidth="1"/>
    <col min="107" max="107" width="4.28515625" style="2" hidden="1" customWidth="1"/>
    <col min="108" max="108" width="3.5703125" style="2" hidden="1" customWidth="1"/>
    <col min="109" max="109" width="4.85546875" style="2" hidden="1" customWidth="1"/>
    <col min="110" max="110" width="7.7109375" style="2" hidden="1" customWidth="1"/>
    <col min="111" max="111" width="6.140625" style="2" hidden="1" customWidth="1"/>
    <col min="112" max="112" width="7.28515625" style="2" hidden="1" customWidth="1"/>
    <col min="113" max="113" width="4.85546875" style="2" hidden="1" customWidth="1"/>
    <col min="114" max="114" width="6.28515625" style="2" hidden="1" customWidth="1"/>
    <col min="115" max="115" width="8.140625" style="2" hidden="1" customWidth="1"/>
    <col min="116" max="116" width="0.140625" style="2" hidden="1" customWidth="1"/>
    <col min="117" max="117" width="8.85546875" style="2" hidden="1" customWidth="1"/>
  </cols>
  <sheetData>
    <row r="1" spans="1:117" ht="43.5" customHeight="1">
      <c r="A1" s="555" t="s">
        <v>1439</v>
      </c>
      <c r="B1" s="556"/>
      <c r="C1" s="556"/>
      <c r="D1" s="556"/>
      <c r="E1" s="556"/>
      <c r="F1" s="556"/>
      <c r="G1" s="556"/>
      <c r="H1" s="556"/>
      <c r="I1" s="556"/>
      <c r="J1" s="556"/>
      <c r="K1" s="556"/>
      <c r="L1" s="556"/>
      <c r="M1" s="508"/>
      <c r="N1" s="508"/>
      <c r="O1" s="508"/>
      <c r="P1" s="508"/>
      <c r="Q1" s="188"/>
      <c r="R1" s="188"/>
      <c r="S1" s="188"/>
      <c r="T1" s="188"/>
      <c r="U1" s="188"/>
      <c r="V1" s="188"/>
      <c r="W1" s="188"/>
      <c r="X1" s="188"/>
      <c r="Y1" s="188"/>
      <c r="Z1" s="188"/>
      <c r="AA1" s="188"/>
      <c r="AB1" s="188"/>
      <c r="AC1" s="188"/>
      <c r="AD1" s="188"/>
      <c r="AE1" s="188"/>
      <c r="AF1" s="188"/>
      <c r="AG1" s="188"/>
      <c r="AH1" s="411"/>
      <c r="AI1" s="411"/>
      <c r="AJ1" s="411"/>
      <c r="AK1" s="411"/>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204"/>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9"/>
    </row>
    <row r="2" spans="1:117" ht="15" customHeight="1">
      <c r="A2" s="557"/>
      <c r="B2" s="558"/>
      <c r="C2" s="558"/>
      <c r="D2" s="558"/>
      <c r="E2" s="558"/>
      <c r="F2" s="558"/>
      <c r="G2" s="558"/>
      <c r="H2" s="558"/>
      <c r="I2" s="558"/>
      <c r="J2" s="558"/>
      <c r="K2" s="558"/>
      <c r="L2" s="558"/>
      <c r="M2" s="510"/>
      <c r="N2" s="510"/>
      <c r="O2" s="510"/>
      <c r="P2" s="510"/>
      <c r="Q2" s="190"/>
      <c r="R2" s="190"/>
      <c r="S2" s="190"/>
      <c r="T2" s="190"/>
      <c r="U2" s="190"/>
      <c r="V2" s="190"/>
      <c r="W2" s="190"/>
      <c r="X2" s="190"/>
      <c r="Y2" s="190"/>
      <c r="Z2" s="190"/>
      <c r="AA2" s="190"/>
      <c r="AB2" s="190"/>
      <c r="AC2" s="190"/>
      <c r="AD2" s="190"/>
      <c r="AE2" s="190"/>
      <c r="AF2" s="190"/>
      <c r="AG2" s="190"/>
      <c r="AH2" s="412"/>
      <c r="AI2" s="412"/>
      <c r="AJ2" s="412"/>
      <c r="AK2" s="412"/>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204"/>
      <c r="BM2" s="190"/>
      <c r="BN2" s="190"/>
      <c r="BO2" s="190"/>
      <c r="BP2" s="190"/>
      <c r="BQ2" s="190"/>
      <c r="BR2" s="190"/>
      <c r="BS2" s="190"/>
      <c r="BT2" s="190"/>
      <c r="BU2" s="190"/>
      <c r="BV2" s="190"/>
      <c r="BW2" s="190"/>
      <c r="BX2" s="190"/>
      <c r="BY2" s="190"/>
      <c r="BZ2" s="190"/>
      <c r="CA2" s="190"/>
      <c r="CB2" s="190"/>
      <c r="CC2" s="190"/>
      <c r="CD2" s="190"/>
      <c r="CE2" s="190"/>
      <c r="CF2" s="190"/>
      <c r="CG2" s="190"/>
      <c r="CH2" s="190"/>
      <c r="CI2" s="190"/>
      <c r="CJ2" s="190"/>
      <c r="CK2" s="190"/>
      <c r="CL2" s="190"/>
      <c r="CM2" s="190"/>
      <c r="CN2" s="190"/>
      <c r="CO2" s="190"/>
      <c r="CP2" s="190"/>
      <c r="CQ2" s="190"/>
      <c r="CR2" s="190"/>
      <c r="CS2" s="190"/>
      <c r="CT2" s="190"/>
      <c r="CU2" s="190"/>
      <c r="CV2" s="190"/>
      <c r="CW2" s="190"/>
      <c r="CX2" s="190"/>
      <c r="CY2" s="190"/>
      <c r="CZ2" s="190"/>
      <c r="DA2" s="190"/>
      <c r="DB2" s="190"/>
      <c r="DC2" s="190"/>
      <c r="DD2" s="190"/>
      <c r="DE2" s="190"/>
      <c r="DF2" s="190"/>
      <c r="DG2" s="190"/>
      <c r="DH2" s="190"/>
      <c r="DI2" s="190"/>
      <c r="DJ2" s="190"/>
      <c r="DK2" s="190"/>
      <c r="DL2" s="190"/>
      <c r="DM2" s="191"/>
    </row>
    <row r="3" spans="1:117" ht="18.75" customHeight="1">
      <c r="A3" s="600" t="s">
        <v>326</v>
      </c>
      <c r="B3" s="603" t="s">
        <v>870</v>
      </c>
      <c r="C3" s="581" t="s">
        <v>871</v>
      </c>
      <c r="D3" s="582"/>
      <c r="E3" s="581" t="s">
        <v>316</v>
      </c>
      <c r="F3" s="604"/>
      <c r="G3" s="582"/>
      <c r="H3" s="538" t="s">
        <v>643</v>
      </c>
      <c r="I3" s="538" t="s">
        <v>745</v>
      </c>
      <c r="J3" s="538" t="s">
        <v>1272</v>
      </c>
      <c r="K3" s="538" t="s">
        <v>640</v>
      </c>
      <c r="L3" s="538" t="s">
        <v>321</v>
      </c>
      <c r="M3" s="580" t="s">
        <v>342</v>
      </c>
      <c r="N3" s="579" t="s">
        <v>365</v>
      </c>
      <c r="O3" s="590" t="s">
        <v>691</v>
      </c>
      <c r="P3" s="551" t="s">
        <v>409</v>
      </c>
      <c r="Q3" s="390"/>
      <c r="R3" s="391"/>
      <c r="S3" s="391"/>
      <c r="T3" s="391"/>
      <c r="U3" s="391"/>
      <c r="V3" s="391"/>
      <c r="W3" s="391"/>
      <c r="X3" s="391"/>
      <c r="Y3" s="391"/>
      <c r="Z3" s="391"/>
      <c r="AA3" s="595" t="s">
        <v>1229</v>
      </c>
      <c r="AB3" s="592" t="s">
        <v>1322</v>
      </c>
      <c r="AC3" s="591" t="s">
        <v>690</v>
      </c>
      <c r="AD3" s="480" t="s">
        <v>322</v>
      </c>
      <c r="AE3" s="480"/>
      <c r="AF3" s="480"/>
      <c r="AG3" s="480"/>
      <c r="AH3" s="480" t="s">
        <v>323</v>
      </c>
      <c r="AI3" s="480"/>
      <c r="AJ3" s="480"/>
      <c r="AK3" s="480"/>
      <c r="AL3" s="480" t="s">
        <v>390</v>
      </c>
      <c r="AM3" s="480"/>
      <c r="AN3" s="480"/>
      <c r="AO3" s="480"/>
      <c r="AP3" s="480" t="s">
        <v>391</v>
      </c>
      <c r="AQ3" s="480"/>
      <c r="AR3" s="480"/>
      <c r="AS3" s="480"/>
      <c r="AT3" s="480" t="s">
        <v>395</v>
      </c>
      <c r="AU3" s="480"/>
      <c r="AV3" s="480"/>
      <c r="AW3" s="480" t="s">
        <v>673</v>
      </c>
      <c r="AX3" s="480"/>
      <c r="AY3" s="480"/>
      <c r="AZ3" s="480" t="s">
        <v>402</v>
      </c>
      <c r="BA3" s="480"/>
      <c r="BB3" s="480"/>
      <c r="BC3" s="480"/>
      <c r="BD3" s="480" t="s">
        <v>403</v>
      </c>
      <c r="BE3" s="480"/>
      <c r="BF3" s="480"/>
      <c r="BG3" s="480" t="s">
        <v>324</v>
      </c>
      <c r="BH3" s="480"/>
      <c r="BI3" s="480"/>
      <c r="BJ3" s="480" t="s">
        <v>406</v>
      </c>
      <c r="BK3" s="598"/>
      <c r="BL3" s="480"/>
      <c r="BM3" s="589" t="s">
        <v>354</v>
      </c>
      <c r="BN3" s="580"/>
      <c r="BO3" s="580"/>
      <c r="BP3" s="580"/>
      <c r="BQ3" s="580"/>
      <c r="BR3" s="580"/>
      <c r="BS3" s="580"/>
      <c r="BT3" s="580"/>
      <c r="BU3" s="580"/>
      <c r="BV3" s="580"/>
      <c r="BW3" s="580"/>
      <c r="BX3" s="580"/>
      <c r="BY3" s="580"/>
      <c r="BZ3" s="580"/>
      <c r="CA3" s="580"/>
      <c r="CB3" s="580"/>
      <c r="CC3" s="580"/>
      <c r="CD3" s="580"/>
      <c r="CE3" s="580"/>
      <c r="CF3" s="580"/>
      <c r="CG3" s="580"/>
      <c r="CH3" s="580"/>
      <c r="CI3" s="580"/>
      <c r="CJ3" s="580" t="s">
        <v>354</v>
      </c>
      <c r="CK3" s="580"/>
      <c r="CL3" s="580"/>
      <c r="CM3" s="580"/>
      <c r="CN3" s="580"/>
      <c r="CO3" s="580"/>
      <c r="CP3" s="580"/>
      <c r="CQ3" s="580"/>
      <c r="CR3" s="580"/>
      <c r="CS3" s="580"/>
      <c r="CT3" s="580"/>
      <c r="CU3" s="580"/>
      <c r="CV3" s="580"/>
      <c r="CW3" s="580"/>
      <c r="CX3" s="580"/>
      <c r="CY3" s="580"/>
      <c r="CZ3" s="580"/>
      <c r="DA3" s="580"/>
      <c r="DB3" s="580"/>
      <c r="DC3" s="580"/>
      <c r="DD3" s="580"/>
      <c r="DE3" s="580" t="s">
        <v>355</v>
      </c>
      <c r="DF3" s="580"/>
      <c r="DG3" s="580"/>
      <c r="DH3" s="580"/>
      <c r="DI3" s="580"/>
      <c r="DJ3" s="580"/>
      <c r="DK3" s="580" t="s">
        <v>353</v>
      </c>
      <c r="DL3" s="580"/>
      <c r="DM3" s="580"/>
    </row>
    <row r="4" spans="1:117" ht="23.25" customHeight="1">
      <c r="A4" s="601"/>
      <c r="B4" s="603"/>
      <c r="C4" s="583"/>
      <c r="D4" s="584"/>
      <c r="E4" s="583"/>
      <c r="F4" s="605"/>
      <c r="G4" s="584"/>
      <c r="H4" s="539"/>
      <c r="I4" s="539"/>
      <c r="J4" s="539"/>
      <c r="K4" s="539"/>
      <c r="L4" s="539"/>
      <c r="M4" s="580"/>
      <c r="N4" s="579"/>
      <c r="O4" s="590"/>
      <c r="P4" s="551"/>
      <c r="Q4" s="385" t="s">
        <v>294</v>
      </c>
      <c r="R4" s="385" t="s">
        <v>295</v>
      </c>
      <c r="S4" s="385" t="s">
        <v>296</v>
      </c>
      <c r="T4" s="385" t="s">
        <v>304</v>
      </c>
      <c r="U4" s="385" t="s">
        <v>298</v>
      </c>
      <c r="V4" s="385" t="s">
        <v>299</v>
      </c>
      <c r="W4" s="385" t="s">
        <v>297</v>
      </c>
      <c r="X4" s="385" t="s">
        <v>300</v>
      </c>
      <c r="Y4" s="385" t="s">
        <v>315</v>
      </c>
      <c r="Z4" s="385" t="s">
        <v>301</v>
      </c>
      <c r="AA4" s="596"/>
      <c r="AB4" s="593"/>
      <c r="AC4" s="591"/>
      <c r="AD4" s="480"/>
      <c r="AE4" s="480"/>
      <c r="AF4" s="480"/>
      <c r="AG4" s="480"/>
      <c r="AH4" s="480"/>
      <c r="AI4" s="480"/>
      <c r="AJ4" s="480"/>
      <c r="AK4" s="480"/>
      <c r="AL4" s="480"/>
      <c r="AM4" s="480"/>
      <c r="AN4" s="480"/>
      <c r="AO4" s="480"/>
      <c r="AP4" s="480"/>
      <c r="AQ4" s="480"/>
      <c r="AR4" s="480"/>
      <c r="AS4" s="480"/>
      <c r="AT4" s="480"/>
      <c r="AU4" s="480"/>
      <c r="AV4" s="480"/>
      <c r="AW4" s="480"/>
      <c r="AX4" s="480"/>
      <c r="AY4" s="480"/>
      <c r="AZ4" s="480"/>
      <c r="BA4" s="480"/>
      <c r="BB4" s="480"/>
      <c r="BC4" s="480"/>
      <c r="BD4" s="480"/>
      <c r="BE4" s="480"/>
      <c r="BF4" s="480"/>
      <c r="BG4" s="480"/>
      <c r="BH4" s="480"/>
      <c r="BI4" s="480"/>
      <c r="BJ4" s="480"/>
      <c r="BK4" s="598"/>
      <c r="BL4" s="480"/>
      <c r="BM4" s="588" t="s">
        <v>697</v>
      </c>
      <c r="BN4" s="579" t="s">
        <v>698</v>
      </c>
      <c r="BO4" s="579" t="s">
        <v>699</v>
      </c>
      <c r="BP4" s="579" t="s">
        <v>700</v>
      </c>
      <c r="BQ4" s="579" t="s">
        <v>701</v>
      </c>
      <c r="BR4" s="579" t="s">
        <v>702</v>
      </c>
      <c r="BS4" s="579" t="s">
        <v>703</v>
      </c>
      <c r="BT4" s="579" t="s">
        <v>704</v>
      </c>
      <c r="BU4" s="579" t="s">
        <v>731</v>
      </c>
      <c r="BV4" s="579" t="s">
        <v>732</v>
      </c>
      <c r="BW4" s="579" t="s">
        <v>705</v>
      </c>
      <c r="BX4" s="579" t="s">
        <v>706</v>
      </c>
      <c r="BY4" s="579" t="s">
        <v>707</v>
      </c>
      <c r="BZ4" s="579" t="s">
        <v>708</v>
      </c>
      <c r="CA4" s="579" t="s">
        <v>709</v>
      </c>
      <c r="CB4" s="579" t="s">
        <v>733</v>
      </c>
      <c r="CC4" s="579" t="s">
        <v>734</v>
      </c>
      <c r="CD4" s="579" t="s">
        <v>735</v>
      </c>
      <c r="CE4" s="579" t="s">
        <v>710</v>
      </c>
      <c r="CF4" s="579" t="s">
        <v>711</v>
      </c>
      <c r="CG4" s="579" t="s">
        <v>736</v>
      </c>
      <c r="CH4" s="579" t="s">
        <v>712</v>
      </c>
      <c r="CI4" s="579" t="s">
        <v>713</v>
      </c>
      <c r="CJ4" s="579" t="s">
        <v>714</v>
      </c>
      <c r="CK4" s="579" t="s">
        <v>715</v>
      </c>
      <c r="CL4" s="579" t="s">
        <v>737</v>
      </c>
      <c r="CM4" s="579" t="s">
        <v>738</v>
      </c>
      <c r="CN4" s="579" t="s">
        <v>739</v>
      </c>
      <c r="CO4" s="579" t="s">
        <v>716</v>
      </c>
      <c r="CP4" s="579" t="s">
        <v>717</v>
      </c>
      <c r="CQ4" s="579" t="s">
        <v>740</v>
      </c>
      <c r="CR4" s="579" t="s">
        <v>718</v>
      </c>
      <c r="CS4" s="579" t="s">
        <v>741</v>
      </c>
      <c r="CT4" s="579" t="s">
        <v>719</v>
      </c>
      <c r="CU4" s="579" t="s">
        <v>720</v>
      </c>
      <c r="CV4" s="579" t="s">
        <v>742</v>
      </c>
      <c r="CW4" s="579" t="s">
        <v>721</v>
      </c>
      <c r="CX4" s="579" t="s">
        <v>722</v>
      </c>
      <c r="CY4" s="579" t="s">
        <v>723</v>
      </c>
      <c r="CZ4" s="579" t="s">
        <v>724</v>
      </c>
      <c r="DA4" s="579" t="s">
        <v>725</v>
      </c>
      <c r="DB4" s="579" t="s">
        <v>726</v>
      </c>
      <c r="DC4" s="579" t="s">
        <v>727</v>
      </c>
      <c r="DD4" s="579" t="s">
        <v>728</v>
      </c>
      <c r="DE4" s="580" t="s">
        <v>356</v>
      </c>
      <c r="DF4" s="580"/>
      <c r="DG4" s="580" t="s">
        <v>357</v>
      </c>
      <c r="DH4" s="580"/>
      <c r="DI4" s="580" t="s">
        <v>358</v>
      </c>
      <c r="DJ4" s="580"/>
      <c r="DK4" s="580" t="s">
        <v>359</v>
      </c>
      <c r="DL4" s="587" t="s">
        <v>360</v>
      </c>
      <c r="DM4" s="578" t="s">
        <v>360</v>
      </c>
    </row>
    <row r="5" spans="1:117" ht="37.5">
      <c r="A5" s="601"/>
      <c r="B5" s="603"/>
      <c r="C5" s="583"/>
      <c r="D5" s="584"/>
      <c r="E5" s="585"/>
      <c r="F5" s="606"/>
      <c r="G5" s="586"/>
      <c r="H5" s="539"/>
      <c r="I5" s="539"/>
      <c r="J5" s="539"/>
      <c r="K5" s="539"/>
      <c r="L5" s="539"/>
      <c r="M5" s="580"/>
      <c r="N5" s="579"/>
      <c r="O5" s="590"/>
      <c r="P5" s="551"/>
      <c r="Q5" s="382" t="s">
        <v>302</v>
      </c>
      <c r="R5" s="382" t="s">
        <v>302</v>
      </c>
      <c r="S5" s="382" t="s">
        <v>302</v>
      </c>
      <c r="T5" s="382" t="s">
        <v>302</v>
      </c>
      <c r="U5" s="382" t="s">
        <v>303</v>
      </c>
      <c r="V5" s="382" t="s">
        <v>303</v>
      </c>
      <c r="W5" s="382" t="s">
        <v>302</v>
      </c>
      <c r="X5" s="382" t="s">
        <v>303</v>
      </c>
      <c r="Y5" s="382" t="s">
        <v>303</v>
      </c>
      <c r="Z5" s="382" t="s">
        <v>303</v>
      </c>
      <c r="AA5" s="596"/>
      <c r="AB5" s="593"/>
      <c r="AC5" s="591"/>
      <c r="AD5" s="354" t="s">
        <v>317</v>
      </c>
      <c r="AE5" s="354" t="s">
        <v>318</v>
      </c>
      <c r="AF5" s="354" t="s">
        <v>319</v>
      </c>
      <c r="AG5" s="354" t="s">
        <v>320</v>
      </c>
      <c r="AH5" s="394" t="s">
        <v>317</v>
      </c>
      <c r="AI5" s="394" t="s">
        <v>318</v>
      </c>
      <c r="AJ5" s="394" t="s">
        <v>319</v>
      </c>
      <c r="AK5" s="394" t="s">
        <v>320</v>
      </c>
      <c r="AL5" s="354" t="s">
        <v>317</v>
      </c>
      <c r="AM5" s="354" t="s">
        <v>318</v>
      </c>
      <c r="AN5" s="354" t="s">
        <v>319</v>
      </c>
      <c r="AO5" s="354" t="s">
        <v>320</v>
      </c>
      <c r="AP5" s="354" t="s">
        <v>317</v>
      </c>
      <c r="AQ5" s="354" t="s">
        <v>318</v>
      </c>
      <c r="AR5" s="354" t="s">
        <v>319</v>
      </c>
      <c r="AS5" s="354" t="s">
        <v>320</v>
      </c>
      <c r="AT5" s="354" t="s">
        <v>317</v>
      </c>
      <c r="AU5" s="354" t="s">
        <v>318</v>
      </c>
      <c r="AV5" s="354" t="s">
        <v>319</v>
      </c>
      <c r="AW5" s="354" t="s">
        <v>317</v>
      </c>
      <c r="AX5" s="354" t="s">
        <v>318</v>
      </c>
      <c r="AY5" s="354" t="s">
        <v>319</v>
      </c>
      <c r="AZ5" s="354" t="s">
        <v>317</v>
      </c>
      <c r="BA5" s="354" t="s">
        <v>318</v>
      </c>
      <c r="BB5" s="354" t="s">
        <v>319</v>
      </c>
      <c r="BC5" s="354" t="s">
        <v>320</v>
      </c>
      <c r="BD5" s="354" t="s">
        <v>317</v>
      </c>
      <c r="BE5" s="354" t="s">
        <v>318</v>
      </c>
      <c r="BF5" s="354" t="s">
        <v>319</v>
      </c>
      <c r="BG5" s="354" t="s">
        <v>317</v>
      </c>
      <c r="BH5" s="354" t="s">
        <v>318</v>
      </c>
      <c r="BI5" s="354" t="s">
        <v>319</v>
      </c>
      <c r="BJ5" s="354" t="s">
        <v>317</v>
      </c>
      <c r="BK5" s="363" t="s">
        <v>318</v>
      </c>
      <c r="BL5" s="354" t="s">
        <v>319</v>
      </c>
      <c r="BM5" s="588"/>
      <c r="BN5" s="579"/>
      <c r="BO5" s="579"/>
      <c r="BP5" s="579"/>
      <c r="BQ5" s="579"/>
      <c r="BR5" s="579"/>
      <c r="BS5" s="579"/>
      <c r="BT5" s="579"/>
      <c r="BU5" s="579"/>
      <c r="BV5" s="579"/>
      <c r="BW5" s="579"/>
      <c r="BX5" s="579"/>
      <c r="BY5" s="579"/>
      <c r="BZ5" s="579"/>
      <c r="CA5" s="579"/>
      <c r="CB5" s="579"/>
      <c r="CC5" s="579"/>
      <c r="CD5" s="579"/>
      <c r="CE5" s="579"/>
      <c r="CF5" s="579"/>
      <c r="CG5" s="579"/>
      <c r="CH5" s="579"/>
      <c r="CI5" s="579"/>
      <c r="CJ5" s="579"/>
      <c r="CK5" s="579"/>
      <c r="CL5" s="579"/>
      <c r="CM5" s="579"/>
      <c r="CN5" s="579"/>
      <c r="CO5" s="579"/>
      <c r="CP5" s="579"/>
      <c r="CQ5" s="579"/>
      <c r="CR5" s="579"/>
      <c r="CS5" s="579"/>
      <c r="CT5" s="579"/>
      <c r="CU5" s="579"/>
      <c r="CV5" s="579"/>
      <c r="CW5" s="579"/>
      <c r="CX5" s="579"/>
      <c r="CY5" s="579"/>
      <c r="CZ5" s="579"/>
      <c r="DA5" s="579"/>
      <c r="DB5" s="579"/>
      <c r="DC5" s="579"/>
      <c r="DD5" s="579"/>
      <c r="DE5" s="580"/>
      <c r="DF5" s="580"/>
      <c r="DG5" s="580"/>
      <c r="DH5" s="580"/>
      <c r="DI5" s="580"/>
      <c r="DJ5" s="580"/>
      <c r="DK5" s="580"/>
      <c r="DL5" s="587"/>
      <c r="DM5" s="578"/>
    </row>
    <row r="6" spans="1:117" ht="116.25" customHeight="1">
      <c r="A6" s="602"/>
      <c r="B6" s="603"/>
      <c r="C6" s="585"/>
      <c r="D6" s="586"/>
      <c r="E6" s="361" t="s">
        <v>1378</v>
      </c>
      <c r="F6" s="400" t="s">
        <v>328</v>
      </c>
      <c r="G6" s="362" t="s">
        <v>1285</v>
      </c>
      <c r="H6" s="540"/>
      <c r="I6" s="540"/>
      <c r="J6" s="540"/>
      <c r="K6" s="540"/>
      <c r="L6" s="540"/>
      <c r="M6" s="580"/>
      <c r="N6" s="579"/>
      <c r="O6" s="590"/>
      <c r="P6" s="551"/>
      <c r="Q6" s="364" t="s">
        <v>936</v>
      </c>
      <c r="R6" s="365" t="s">
        <v>1325</v>
      </c>
      <c r="S6" s="366" t="s">
        <v>1326</v>
      </c>
      <c r="T6" s="366" t="s">
        <v>1327</v>
      </c>
      <c r="U6" s="366" t="s">
        <v>937</v>
      </c>
      <c r="V6" s="366" t="s">
        <v>760</v>
      </c>
      <c r="W6" s="366" t="s">
        <v>761</v>
      </c>
      <c r="X6" s="366" t="s">
        <v>762</v>
      </c>
      <c r="Y6" s="366" t="s">
        <v>763</v>
      </c>
      <c r="Z6" s="366" t="s">
        <v>938</v>
      </c>
      <c r="AA6" s="597"/>
      <c r="AB6" s="594"/>
      <c r="AC6" s="591"/>
      <c r="AD6" s="354" t="s">
        <v>667</v>
      </c>
      <c r="AE6" s="354" t="s">
        <v>669</v>
      </c>
      <c r="AF6" s="354" t="s">
        <v>1235</v>
      </c>
      <c r="AG6" s="354" t="s">
        <v>668</v>
      </c>
      <c r="AH6" s="394" t="s">
        <v>1328</v>
      </c>
      <c r="AI6" s="394" t="s">
        <v>1234</v>
      </c>
      <c r="AJ6" s="394" t="s">
        <v>1329</v>
      </c>
      <c r="AK6" s="394" t="s">
        <v>1335</v>
      </c>
      <c r="AL6" s="354" t="s">
        <v>388</v>
      </c>
      <c r="AM6" s="354" t="s">
        <v>389</v>
      </c>
      <c r="AN6" s="354" t="s">
        <v>1236</v>
      </c>
      <c r="AO6" s="354" t="s">
        <v>930</v>
      </c>
      <c r="AP6" s="354" t="s">
        <v>670</v>
      </c>
      <c r="AQ6" s="354" t="s">
        <v>392</v>
      </c>
      <c r="AR6" s="354" t="s">
        <v>393</v>
      </c>
      <c r="AS6" s="354" t="s">
        <v>394</v>
      </c>
      <c r="AT6" s="354" t="s">
        <v>396</v>
      </c>
      <c r="AU6" s="354" t="s">
        <v>671</v>
      </c>
      <c r="AV6" s="354" t="s">
        <v>672</v>
      </c>
      <c r="AW6" s="354" t="s">
        <v>397</v>
      </c>
      <c r="AX6" s="354" t="s">
        <v>674</v>
      </c>
      <c r="AY6" s="354" t="s">
        <v>398</v>
      </c>
      <c r="AZ6" s="354" t="s">
        <v>399</v>
      </c>
      <c r="BA6" s="354" t="s">
        <v>905</v>
      </c>
      <c r="BB6" s="354" t="s">
        <v>401</v>
      </c>
      <c r="BC6" s="354" t="s">
        <v>400</v>
      </c>
      <c r="BD6" s="354" t="s">
        <v>675</v>
      </c>
      <c r="BE6" s="354" t="s">
        <v>676</v>
      </c>
      <c r="BF6" s="354" t="s">
        <v>677</v>
      </c>
      <c r="BG6" s="91" t="s">
        <v>683</v>
      </c>
      <c r="BH6" s="354" t="s">
        <v>404</v>
      </c>
      <c r="BI6" s="354" t="s">
        <v>405</v>
      </c>
      <c r="BJ6" s="354" t="s">
        <v>931</v>
      </c>
      <c r="BK6" s="361" t="s">
        <v>407</v>
      </c>
      <c r="BL6" s="354" t="s">
        <v>932</v>
      </c>
      <c r="BM6" s="588"/>
      <c r="BN6" s="579"/>
      <c r="BO6" s="579"/>
      <c r="BP6" s="579"/>
      <c r="BQ6" s="579"/>
      <c r="BR6" s="579"/>
      <c r="BS6" s="579"/>
      <c r="BT6" s="579"/>
      <c r="BU6" s="579"/>
      <c r="BV6" s="579"/>
      <c r="BW6" s="579"/>
      <c r="BX6" s="579"/>
      <c r="BY6" s="579"/>
      <c r="BZ6" s="579"/>
      <c r="CA6" s="579"/>
      <c r="CB6" s="579"/>
      <c r="CC6" s="579"/>
      <c r="CD6" s="579"/>
      <c r="CE6" s="579"/>
      <c r="CF6" s="579"/>
      <c r="CG6" s="579"/>
      <c r="CH6" s="579"/>
      <c r="CI6" s="579"/>
      <c r="CJ6" s="579"/>
      <c r="CK6" s="579"/>
      <c r="CL6" s="579"/>
      <c r="CM6" s="579"/>
      <c r="CN6" s="579"/>
      <c r="CO6" s="579"/>
      <c r="CP6" s="579"/>
      <c r="CQ6" s="579"/>
      <c r="CR6" s="579"/>
      <c r="CS6" s="579"/>
      <c r="CT6" s="579"/>
      <c r="CU6" s="579"/>
      <c r="CV6" s="579"/>
      <c r="CW6" s="579"/>
      <c r="CX6" s="579"/>
      <c r="CY6" s="579"/>
      <c r="CZ6" s="579"/>
      <c r="DA6" s="579"/>
      <c r="DB6" s="579"/>
      <c r="DC6" s="579"/>
      <c r="DD6" s="579"/>
      <c r="DE6" s="367" t="s">
        <v>361</v>
      </c>
      <c r="DF6" s="367" t="s">
        <v>362</v>
      </c>
      <c r="DG6" s="367" t="s">
        <v>361</v>
      </c>
      <c r="DH6" s="367" t="s">
        <v>362</v>
      </c>
      <c r="DI6" s="367" t="s">
        <v>361</v>
      </c>
      <c r="DJ6" s="367" t="s">
        <v>362</v>
      </c>
      <c r="DK6" s="580"/>
      <c r="DL6" s="368"/>
      <c r="DM6" s="578"/>
    </row>
    <row r="7" spans="1:117">
      <c r="A7" s="409">
        <v>1</v>
      </c>
      <c r="B7" s="529" t="s">
        <v>71</v>
      </c>
      <c r="C7" s="529"/>
      <c r="D7" s="529"/>
      <c r="E7" s="529"/>
      <c r="F7" s="259" t="s">
        <v>363</v>
      </c>
      <c r="G7" s="95" t="s">
        <v>363</v>
      </c>
      <c r="H7" s="259" t="s">
        <v>363</v>
      </c>
      <c r="I7" s="410" t="s">
        <v>363</v>
      </c>
      <c r="J7" s="410" t="s">
        <v>363</v>
      </c>
      <c r="K7" s="410" t="s">
        <v>363</v>
      </c>
      <c r="L7" s="259" t="s">
        <v>363</v>
      </c>
      <c r="M7" s="150" t="s">
        <v>363</v>
      </c>
      <c r="N7" s="260" t="s">
        <v>363</v>
      </c>
      <c r="O7" s="260" t="s">
        <v>363</v>
      </c>
      <c r="P7" s="260" t="s">
        <v>363</v>
      </c>
      <c r="Q7" s="150" t="s">
        <v>363</v>
      </c>
      <c r="R7" s="150" t="s">
        <v>363</v>
      </c>
      <c r="S7" s="150" t="s">
        <v>363</v>
      </c>
      <c r="T7" s="150" t="s">
        <v>363</v>
      </c>
      <c r="U7" s="150" t="s">
        <v>363</v>
      </c>
      <c r="V7" s="150" t="s">
        <v>363</v>
      </c>
      <c r="W7" s="150" t="s">
        <v>363</v>
      </c>
      <c r="X7" s="150" t="s">
        <v>363</v>
      </c>
      <c r="Y7" s="150" t="s">
        <v>363</v>
      </c>
      <c r="Z7" s="150" t="s">
        <v>363</v>
      </c>
      <c r="AA7" s="150" t="s">
        <v>363</v>
      </c>
      <c r="AB7" s="274"/>
      <c r="AC7" s="150" t="s">
        <v>363</v>
      </c>
      <c r="AD7" s="150" t="s">
        <v>363</v>
      </c>
      <c r="AE7" s="150" t="s">
        <v>363</v>
      </c>
      <c r="AF7" s="150"/>
      <c r="AG7" s="150" t="s">
        <v>363</v>
      </c>
      <c r="AH7" s="259" t="s">
        <v>363</v>
      </c>
      <c r="AI7" s="259" t="s">
        <v>363</v>
      </c>
      <c r="AJ7" s="259"/>
      <c r="AK7" s="259" t="s">
        <v>363</v>
      </c>
      <c r="AL7" s="150" t="s">
        <v>363</v>
      </c>
      <c r="AM7" s="150" t="s">
        <v>363</v>
      </c>
      <c r="AN7" s="150" t="s">
        <v>363</v>
      </c>
      <c r="AO7" s="150" t="s">
        <v>363</v>
      </c>
      <c r="AP7" s="150" t="s">
        <v>363</v>
      </c>
      <c r="AQ7" s="150" t="s">
        <v>363</v>
      </c>
      <c r="AR7" s="150" t="s">
        <v>363</v>
      </c>
      <c r="AS7" s="150" t="s">
        <v>363</v>
      </c>
      <c r="AT7" s="150" t="s">
        <v>363</v>
      </c>
      <c r="AU7" s="150" t="s">
        <v>363</v>
      </c>
      <c r="AV7" s="150" t="s">
        <v>363</v>
      </c>
      <c r="AW7" s="150" t="s">
        <v>363</v>
      </c>
      <c r="AX7" s="150" t="s">
        <v>363</v>
      </c>
      <c r="AY7" s="150" t="s">
        <v>363</v>
      </c>
      <c r="AZ7" s="150" t="s">
        <v>363</v>
      </c>
      <c r="BA7" s="150" t="s">
        <v>363</v>
      </c>
      <c r="BB7" s="150" t="s">
        <v>363</v>
      </c>
      <c r="BC7" s="150" t="s">
        <v>363</v>
      </c>
      <c r="BD7" s="150" t="s">
        <v>363</v>
      </c>
      <c r="BE7" s="150" t="s">
        <v>363</v>
      </c>
      <c r="BF7" s="150" t="s">
        <v>363</v>
      </c>
      <c r="BG7" s="150" t="s">
        <v>363</v>
      </c>
      <c r="BH7" s="150" t="s">
        <v>363</v>
      </c>
      <c r="BI7" s="150" t="s">
        <v>363</v>
      </c>
      <c r="BJ7" s="150" t="s">
        <v>363</v>
      </c>
      <c r="BK7" s="150" t="s">
        <v>363</v>
      </c>
      <c r="BL7" s="202" t="s">
        <v>363</v>
      </c>
      <c r="BM7" s="150" t="s">
        <v>363</v>
      </c>
      <c r="BN7" s="150" t="s">
        <v>363</v>
      </c>
      <c r="BO7" s="150" t="s">
        <v>363</v>
      </c>
      <c r="BP7" s="150" t="s">
        <v>363</v>
      </c>
      <c r="BQ7" s="150" t="s">
        <v>363</v>
      </c>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t="s">
        <v>363</v>
      </c>
      <c r="CZ7" s="150" t="s">
        <v>363</v>
      </c>
      <c r="DA7" s="150" t="s">
        <v>363</v>
      </c>
      <c r="DB7" s="150"/>
      <c r="DC7" s="150" t="s">
        <v>363</v>
      </c>
      <c r="DD7" s="150" t="s">
        <v>363</v>
      </c>
      <c r="DE7" s="150" t="s">
        <v>363</v>
      </c>
      <c r="DF7" s="150" t="s">
        <v>363</v>
      </c>
      <c r="DG7" s="150" t="s">
        <v>363</v>
      </c>
      <c r="DH7" s="150" t="s">
        <v>363</v>
      </c>
      <c r="DI7" s="150" t="s">
        <v>363</v>
      </c>
      <c r="DJ7" s="150" t="s">
        <v>363</v>
      </c>
      <c r="DK7" s="150" t="s">
        <v>363</v>
      </c>
      <c r="DL7" s="150" t="s">
        <v>363</v>
      </c>
      <c r="DM7" s="66"/>
    </row>
    <row r="8" spans="1:117">
      <c r="A8" s="409">
        <v>2</v>
      </c>
      <c r="B8" s="529" t="s">
        <v>266</v>
      </c>
      <c r="C8" s="529"/>
      <c r="D8" s="529"/>
      <c r="E8" s="529"/>
      <c r="F8" s="259" t="s">
        <v>363</v>
      </c>
      <c r="G8" s="95" t="s">
        <v>363</v>
      </c>
      <c r="H8" s="259" t="s">
        <v>363</v>
      </c>
      <c r="I8" s="410" t="s">
        <v>363</v>
      </c>
      <c r="J8" s="410" t="s">
        <v>363</v>
      </c>
      <c r="K8" s="410" t="s">
        <v>363</v>
      </c>
      <c r="L8" s="259" t="s">
        <v>363</v>
      </c>
      <c r="M8" s="260" t="s">
        <v>363</v>
      </c>
      <c r="N8" s="260" t="s">
        <v>363</v>
      </c>
      <c r="O8" s="260" t="s">
        <v>363</v>
      </c>
      <c r="P8" s="260" t="s">
        <v>363</v>
      </c>
      <c r="Q8" s="150" t="s">
        <v>363</v>
      </c>
      <c r="R8" s="150" t="s">
        <v>363</v>
      </c>
      <c r="S8" s="150" t="s">
        <v>363</v>
      </c>
      <c r="T8" s="150" t="s">
        <v>363</v>
      </c>
      <c r="U8" s="150" t="s">
        <v>363</v>
      </c>
      <c r="V8" s="150" t="s">
        <v>363</v>
      </c>
      <c r="W8" s="150" t="s">
        <v>363</v>
      </c>
      <c r="X8" s="150" t="s">
        <v>363</v>
      </c>
      <c r="Y8" s="150" t="s">
        <v>363</v>
      </c>
      <c r="Z8" s="150" t="s">
        <v>363</v>
      </c>
      <c r="AA8" s="150" t="s">
        <v>363</v>
      </c>
      <c r="AB8" s="274"/>
      <c r="AC8" s="150" t="s">
        <v>363</v>
      </c>
      <c r="AD8" s="150" t="s">
        <v>363</v>
      </c>
      <c r="AE8" s="150" t="s">
        <v>363</v>
      </c>
      <c r="AF8" s="150"/>
      <c r="AG8" s="150" t="s">
        <v>363</v>
      </c>
      <c r="AH8" s="259" t="s">
        <v>363</v>
      </c>
      <c r="AI8" s="259" t="s">
        <v>363</v>
      </c>
      <c r="AJ8" s="259"/>
      <c r="AK8" s="259" t="s">
        <v>363</v>
      </c>
      <c r="AL8" s="150" t="s">
        <v>363</v>
      </c>
      <c r="AM8" s="150" t="s">
        <v>363</v>
      </c>
      <c r="AN8" s="150" t="s">
        <v>363</v>
      </c>
      <c r="AO8" s="150" t="s">
        <v>363</v>
      </c>
      <c r="AP8" s="150" t="s">
        <v>363</v>
      </c>
      <c r="AQ8" s="150" t="s">
        <v>363</v>
      </c>
      <c r="AR8" s="150" t="s">
        <v>363</v>
      </c>
      <c r="AS8" s="150" t="s">
        <v>363</v>
      </c>
      <c r="AT8" s="150" t="s">
        <v>363</v>
      </c>
      <c r="AU8" s="150" t="s">
        <v>363</v>
      </c>
      <c r="AV8" s="150" t="s">
        <v>363</v>
      </c>
      <c r="AW8" s="150" t="s">
        <v>363</v>
      </c>
      <c r="AX8" s="150" t="s">
        <v>363</v>
      </c>
      <c r="AY8" s="150" t="s">
        <v>363</v>
      </c>
      <c r="AZ8" s="150" t="s">
        <v>363</v>
      </c>
      <c r="BA8" s="150" t="s">
        <v>363</v>
      </c>
      <c r="BB8" s="150" t="s">
        <v>363</v>
      </c>
      <c r="BC8" s="150" t="s">
        <v>363</v>
      </c>
      <c r="BD8" s="150" t="s">
        <v>363</v>
      </c>
      <c r="BE8" s="150" t="s">
        <v>363</v>
      </c>
      <c r="BF8" s="150" t="s">
        <v>363</v>
      </c>
      <c r="BG8" s="150" t="s">
        <v>363</v>
      </c>
      <c r="BH8" s="150" t="s">
        <v>363</v>
      </c>
      <c r="BI8" s="150" t="s">
        <v>363</v>
      </c>
      <c r="BJ8" s="150" t="s">
        <v>363</v>
      </c>
      <c r="BK8" s="150" t="s">
        <v>363</v>
      </c>
      <c r="BL8" s="150" t="s">
        <v>363</v>
      </c>
      <c r="BM8" s="150" t="s">
        <v>363</v>
      </c>
      <c r="BN8" s="150" t="s">
        <v>363</v>
      </c>
      <c r="BO8" s="150" t="s">
        <v>363</v>
      </c>
      <c r="BP8" s="150" t="s">
        <v>363</v>
      </c>
      <c r="BQ8" s="150" t="s">
        <v>363</v>
      </c>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t="s">
        <v>363</v>
      </c>
      <c r="CZ8" s="150" t="s">
        <v>363</v>
      </c>
      <c r="DA8" s="150" t="s">
        <v>363</v>
      </c>
      <c r="DB8" s="150"/>
      <c r="DC8" s="150" t="s">
        <v>363</v>
      </c>
      <c r="DD8" s="150" t="s">
        <v>363</v>
      </c>
      <c r="DE8" s="150" t="s">
        <v>363</v>
      </c>
      <c r="DF8" s="150" t="s">
        <v>363</v>
      </c>
      <c r="DG8" s="150" t="s">
        <v>363</v>
      </c>
      <c r="DH8" s="150" t="s">
        <v>363</v>
      </c>
      <c r="DI8" s="150" t="s">
        <v>363</v>
      </c>
      <c r="DJ8" s="150" t="s">
        <v>363</v>
      </c>
      <c r="DK8" s="150" t="s">
        <v>363</v>
      </c>
      <c r="DL8" s="150" t="s">
        <v>363</v>
      </c>
      <c r="DM8" s="66"/>
    </row>
    <row r="9" spans="1:117">
      <c r="A9" s="409">
        <v>3</v>
      </c>
      <c r="B9" s="529" t="s">
        <v>271</v>
      </c>
      <c r="C9" s="529"/>
      <c r="D9" s="529"/>
      <c r="E9" s="529"/>
      <c r="F9" s="259" t="s">
        <v>363</v>
      </c>
      <c r="G9" s="95" t="s">
        <v>363</v>
      </c>
      <c r="H9" s="259" t="s">
        <v>363</v>
      </c>
      <c r="I9" s="410" t="s">
        <v>363</v>
      </c>
      <c r="J9" s="410" t="s">
        <v>363</v>
      </c>
      <c r="K9" s="410" t="s">
        <v>363</v>
      </c>
      <c r="L9" s="259" t="s">
        <v>363</v>
      </c>
      <c r="M9" s="260" t="s">
        <v>363</v>
      </c>
      <c r="N9" s="260" t="s">
        <v>363</v>
      </c>
      <c r="O9" s="260" t="s">
        <v>363</v>
      </c>
      <c r="P9" s="260" t="s">
        <v>363</v>
      </c>
      <c r="Q9" s="150" t="s">
        <v>363</v>
      </c>
      <c r="R9" s="150" t="s">
        <v>363</v>
      </c>
      <c r="S9" s="150" t="s">
        <v>363</v>
      </c>
      <c r="T9" s="150" t="s">
        <v>363</v>
      </c>
      <c r="U9" s="150" t="s">
        <v>363</v>
      </c>
      <c r="V9" s="150" t="s">
        <v>363</v>
      </c>
      <c r="W9" s="150" t="s">
        <v>363</v>
      </c>
      <c r="X9" s="150" t="s">
        <v>363</v>
      </c>
      <c r="Y9" s="150" t="s">
        <v>363</v>
      </c>
      <c r="Z9" s="150" t="s">
        <v>363</v>
      </c>
      <c r="AA9" s="150" t="s">
        <v>363</v>
      </c>
      <c r="AB9" s="274"/>
      <c r="AC9" s="150" t="s">
        <v>363</v>
      </c>
      <c r="AD9" s="150" t="s">
        <v>363</v>
      </c>
      <c r="AE9" s="150" t="s">
        <v>363</v>
      </c>
      <c r="AF9" s="150"/>
      <c r="AG9" s="150" t="s">
        <v>363</v>
      </c>
      <c r="AH9" s="259" t="s">
        <v>363</v>
      </c>
      <c r="AI9" s="259" t="s">
        <v>363</v>
      </c>
      <c r="AJ9" s="259"/>
      <c r="AK9" s="259" t="s">
        <v>363</v>
      </c>
      <c r="AL9" s="150" t="s">
        <v>363</v>
      </c>
      <c r="AM9" s="150" t="s">
        <v>363</v>
      </c>
      <c r="AN9" s="150" t="s">
        <v>363</v>
      </c>
      <c r="AO9" s="150" t="s">
        <v>363</v>
      </c>
      <c r="AP9" s="150" t="s">
        <v>363</v>
      </c>
      <c r="AQ9" s="150" t="s">
        <v>363</v>
      </c>
      <c r="AR9" s="150" t="s">
        <v>363</v>
      </c>
      <c r="AS9" s="150" t="s">
        <v>363</v>
      </c>
      <c r="AT9" s="150" t="s">
        <v>363</v>
      </c>
      <c r="AU9" s="150" t="s">
        <v>363</v>
      </c>
      <c r="AV9" s="150" t="s">
        <v>363</v>
      </c>
      <c r="AW9" s="150" t="s">
        <v>363</v>
      </c>
      <c r="AX9" s="150" t="s">
        <v>363</v>
      </c>
      <c r="AY9" s="150" t="s">
        <v>363</v>
      </c>
      <c r="AZ9" s="150" t="s">
        <v>363</v>
      </c>
      <c r="BA9" s="150" t="s">
        <v>363</v>
      </c>
      <c r="BB9" s="150" t="s">
        <v>363</v>
      </c>
      <c r="BC9" s="150" t="s">
        <v>363</v>
      </c>
      <c r="BD9" s="150" t="s">
        <v>363</v>
      </c>
      <c r="BE9" s="150" t="s">
        <v>363</v>
      </c>
      <c r="BF9" s="150" t="s">
        <v>363</v>
      </c>
      <c r="BG9" s="150" t="s">
        <v>363</v>
      </c>
      <c r="BH9" s="150" t="s">
        <v>363</v>
      </c>
      <c r="BI9" s="150" t="s">
        <v>363</v>
      </c>
      <c r="BJ9" s="150" t="s">
        <v>363</v>
      </c>
      <c r="BK9" s="150" t="s">
        <v>363</v>
      </c>
      <c r="BL9" s="150" t="s">
        <v>363</v>
      </c>
      <c r="BM9" s="150" t="s">
        <v>363</v>
      </c>
      <c r="BN9" s="150" t="s">
        <v>363</v>
      </c>
      <c r="BO9" s="150" t="s">
        <v>363</v>
      </c>
      <c r="BP9" s="150" t="s">
        <v>363</v>
      </c>
      <c r="BQ9" s="150" t="s">
        <v>363</v>
      </c>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t="s">
        <v>363</v>
      </c>
      <c r="CZ9" s="150" t="s">
        <v>363</v>
      </c>
      <c r="DA9" s="150" t="s">
        <v>363</v>
      </c>
      <c r="DB9" s="150"/>
      <c r="DC9" s="150" t="s">
        <v>363</v>
      </c>
      <c r="DD9" s="150" t="s">
        <v>363</v>
      </c>
      <c r="DE9" s="150" t="s">
        <v>363</v>
      </c>
      <c r="DF9" s="150" t="s">
        <v>363</v>
      </c>
      <c r="DG9" s="150" t="s">
        <v>363</v>
      </c>
      <c r="DH9" s="150" t="s">
        <v>363</v>
      </c>
      <c r="DI9" s="150" t="s">
        <v>363</v>
      </c>
      <c r="DJ9" s="150" t="s">
        <v>363</v>
      </c>
      <c r="DK9" s="150" t="s">
        <v>363</v>
      </c>
      <c r="DL9" s="150" t="s">
        <v>363</v>
      </c>
      <c r="DM9" s="66"/>
    </row>
    <row r="10" spans="1:117" ht="144.75" hidden="1" customHeight="1">
      <c r="A10" s="335"/>
      <c r="B10" s="337"/>
      <c r="C10" s="92"/>
      <c r="D10" s="262"/>
      <c r="E10" s="155"/>
      <c r="F10" s="267"/>
      <c r="G10" s="245"/>
      <c r="H10" s="92"/>
      <c r="I10" s="129"/>
      <c r="J10" s="307"/>
      <c r="K10" s="149" t="s">
        <v>641</v>
      </c>
      <c r="L10" s="149" t="s">
        <v>348</v>
      </c>
      <c r="M10" s="69"/>
      <c r="N10" s="151"/>
      <c r="O10" s="151"/>
      <c r="P10" s="151"/>
      <c r="Q10" s="151"/>
      <c r="R10" s="151"/>
      <c r="S10" s="151"/>
      <c r="T10" s="151"/>
      <c r="U10" s="151"/>
      <c r="V10" s="151"/>
      <c r="W10" s="151"/>
      <c r="X10" s="151"/>
      <c r="Y10" s="151"/>
      <c r="Z10" s="151"/>
      <c r="AA10" s="158"/>
      <c r="AB10" s="158"/>
      <c r="AC10" s="14"/>
      <c r="AD10" s="151"/>
      <c r="AE10" s="151"/>
      <c r="AF10" s="151"/>
      <c r="AG10" s="151"/>
      <c r="AH10" s="151"/>
      <c r="AI10" s="151"/>
      <c r="AJ10" s="314"/>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6"/>
      <c r="DG10" s="151"/>
      <c r="DH10" s="16"/>
      <c r="DI10" s="151"/>
      <c r="DJ10" s="16"/>
      <c r="DK10" s="151"/>
      <c r="DL10" s="151"/>
      <c r="DM10" s="61"/>
    </row>
    <row r="11" spans="1:117" ht="153.75" customHeight="1">
      <c r="A11" s="369">
        <v>5</v>
      </c>
      <c r="B11" s="370" t="s">
        <v>433</v>
      </c>
      <c r="C11" s="142" t="s">
        <v>1382</v>
      </c>
      <c r="D11" s="394" t="s">
        <v>3</v>
      </c>
      <c r="E11" s="371" t="s">
        <v>1381</v>
      </c>
      <c r="F11" s="394" t="s">
        <v>4</v>
      </c>
      <c r="G11" s="281"/>
      <c r="H11" s="371" t="s">
        <v>883</v>
      </c>
      <c r="I11" s="142" t="s">
        <v>1428</v>
      </c>
      <c r="J11" s="413"/>
      <c r="K11" s="394" t="s">
        <v>641</v>
      </c>
      <c r="L11" s="394" t="s">
        <v>348</v>
      </c>
      <c r="M11" s="354" t="s">
        <v>349</v>
      </c>
      <c r="N11" s="91" t="s">
        <v>327</v>
      </c>
      <c r="O11" s="91" t="s">
        <v>187</v>
      </c>
      <c r="P11" s="91" t="s">
        <v>414</v>
      </c>
      <c r="Q11" s="91"/>
      <c r="R11" s="91" t="s">
        <v>187</v>
      </c>
      <c r="S11" s="91"/>
      <c r="T11" s="91"/>
      <c r="U11" s="91"/>
      <c r="V11" s="91"/>
      <c r="W11" s="91"/>
      <c r="X11" s="91"/>
      <c r="Y11" s="91"/>
      <c r="Z11" s="91"/>
      <c r="AA11" s="334">
        <f t="shared" ref="AA11" si="0">COUNTIF($Q11:$Z11,"x")</f>
        <v>1</v>
      </c>
      <c r="AB11" s="334">
        <v>1</v>
      </c>
      <c r="AC11" s="91"/>
      <c r="AD11" s="91"/>
      <c r="AE11" s="91"/>
      <c r="AF11" s="91"/>
      <c r="AG11" s="91"/>
      <c r="AH11" s="400" t="s">
        <v>305</v>
      </c>
      <c r="AI11" s="400" t="s">
        <v>305</v>
      </c>
      <c r="AJ11" s="400"/>
      <c r="AK11" s="400"/>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372" t="e">
        <f>DE11/COUNTA($BM11:$DD11)</f>
        <v>#DIV/0!</v>
      </c>
      <c r="DG11" s="91">
        <f t="shared" ref="DG11:DG24" si="1">COUNTIF($BM11:$DD11,1)</f>
        <v>0</v>
      </c>
      <c r="DH11" s="372" t="e">
        <f>DG11/COUNTA($BM11:$DD11)</f>
        <v>#DIV/0!</v>
      </c>
      <c r="DI11" s="91">
        <f t="shared" ref="DI11:DI24" si="2">COUNTIF($BM11:$DD11,0)</f>
        <v>0</v>
      </c>
      <c r="DJ11" s="372" t="e">
        <f>DI11/COUNTA($BM11:$DD11)</f>
        <v>#DIV/0!</v>
      </c>
      <c r="DK11" s="91" t="e">
        <f>(((DE11*2)+(DG11*1)+(DI11*0)))/COUNTA($BM11:$DD11)</f>
        <v>#DIV/0!</v>
      </c>
      <c r="DL11" s="91" t="e">
        <f>IF(DK11&gt;=1.6,"Đạt mục tiêu",IF(DK11&gt;=1,"Cần cố gắng","Chưa đạt"))</f>
        <v>#DIV/0!</v>
      </c>
      <c r="DM11" s="59" t="e">
        <f>IF(DL11&gt;=1.6,"Đạt mục tiêu",IF(DL11&gt;=1,"Cần cố gắng","Chưa đạt"))</f>
        <v>#DIV/0!</v>
      </c>
    </row>
    <row r="12" spans="1:117" ht="134.25" hidden="1" customHeight="1">
      <c r="A12" s="65"/>
      <c r="B12" s="337"/>
      <c r="C12" s="92"/>
      <c r="D12" s="262"/>
      <c r="E12" s="155"/>
      <c r="F12" s="267"/>
      <c r="G12" s="245"/>
      <c r="H12" s="92"/>
      <c r="I12" s="129"/>
      <c r="J12" s="159"/>
      <c r="K12" s="149" t="s">
        <v>641</v>
      </c>
      <c r="L12" s="149" t="s">
        <v>348</v>
      </c>
      <c r="M12" s="69"/>
      <c r="N12" s="151"/>
      <c r="O12" s="151"/>
      <c r="P12" s="151"/>
      <c r="Q12" s="151"/>
      <c r="R12" s="151"/>
      <c r="S12" s="151"/>
      <c r="T12" s="151"/>
      <c r="U12" s="151"/>
      <c r="V12" s="151"/>
      <c r="W12" s="151"/>
      <c r="X12" s="151"/>
      <c r="Y12" s="151"/>
      <c r="Z12" s="151"/>
      <c r="AA12" s="158"/>
      <c r="AB12" s="158"/>
      <c r="AC12" s="151"/>
      <c r="AD12" s="151"/>
      <c r="AE12" s="151"/>
      <c r="AF12" s="151"/>
      <c r="AG12" s="151"/>
      <c r="AH12" s="151"/>
      <c r="AI12" s="151"/>
      <c r="AJ12" s="314"/>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6"/>
      <c r="DG12" s="151"/>
      <c r="DH12" s="16"/>
      <c r="DI12" s="151"/>
      <c r="DJ12" s="16"/>
      <c r="DK12" s="151"/>
      <c r="DL12" s="151"/>
      <c r="DM12" s="61"/>
    </row>
    <row r="13" spans="1:117" ht="141.75" hidden="1" customHeight="1">
      <c r="A13" s="335"/>
      <c r="B13" s="337"/>
      <c r="C13" s="92"/>
      <c r="D13" s="262"/>
      <c r="E13" s="155"/>
      <c r="F13" s="267"/>
      <c r="G13" s="245"/>
      <c r="H13" s="92"/>
      <c r="I13" s="129"/>
      <c r="J13"/>
      <c r="K13" s="149" t="s">
        <v>641</v>
      </c>
      <c r="L13" s="149" t="s">
        <v>348</v>
      </c>
      <c r="M13" s="69"/>
      <c r="N13" s="151"/>
      <c r="O13" s="151"/>
      <c r="P13" s="151"/>
      <c r="Q13" s="151"/>
      <c r="R13" s="151"/>
      <c r="S13" s="151"/>
      <c r="T13" s="151"/>
      <c r="U13" s="151"/>
      <c r="V13" s="151"/>
      <c r="W13" s="151"/>
      <c r="X13" s="151"/>
      <c r="Y13" s="151"/>
      <c r="Z13" s="151"/>
      <c r="AA13" s="158"/>
      <c r="AB13" s="158"/>
      <c r="AC13" s="151"/>
      <c r="AD13" s="151"/>
      <c r="AE13" s="151"/>
      <c r="AF13" s="151"/>
      <c r="AG13" s="151"/>
      <c r="AH13" s="151"/>
      <c r="AI13" s="151"/>
      <c r="AJ13" s="314"/>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6"/>
      <c r="DG13" s="151"/>
      <c r="DH13" s="16"/>
      <c r="DI13" s="151"/>
      <c r="DJ13" s="16"/>
      <c r="DK13" s="151"/>
      <c r="DL13" s="151"/>
      <c r="DM13" s="61"/>
    </row>
    <row r="14" spans="1:117" ht="139.5" hidden="1" customHeight="1">
      <c r="A14" s="335"/>
      <c r="B14" s="337"/>
      <c r="C14" s="92"/>
      <c r="D14" s="262"/>
      <c r="E14" s="155"/>
      <c r="F14" s="267"/>
      <c r="G14" s="245"/>
      <c r="H14" s="92"/>
      <c r="I14" s="129"/>
      <c r="J14" s="129"/>
      <c r="K14" s="149" t="s">
        <v>641</v>
      </c>
      <c r="L14" s="149" t="s">
        <v>348</v>
      </c>
      <c r="M14" s="69"/>
      <c r="N14" s="151"/>
      <c r="O14" s="151"/>
      <c r="P14" s="151"/>
      <c r="Q14" s="151"/>
      <c r="R14" s="151"/>
      <c r="S14" s="151"/>
      <c r="T14" s="151"/>
      <c r="U14" s="151"/>
      <c r="V14" s="151"/>
      <c r="W14" s="151"/>
      <c r="X14" s="151"/>
      <c r="Y14" s="151"/>
      <c r="Z14" s="151"/>
      <c r="AA14" s="158"/>
      <c r="AB14" s="158"/>
      <c r="AC14" s="151"/>
      <c r="AD14" s="151"/>
      <c r="AE14" s="151"/>
      <c r="AF14" s="151"/>
      <c r="AG14" s="151"/>
      <c r="AH14" s="151"/>
      <c r="AI14" s="151"/>
      <c r="AJ14" s="314"/>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6"/>
      <c r="DG14" s="151"/>
      <c r="DH14" s="16"/>
      <c r="DI14" s="151"/>
      <c r="DJ14" s="16"/>
      <c r="DK14" s="151"/>
      <c r="DL14" s="151"/>
      <c r="DM14" s="61"/>
    </row>
    <row r="15" spans="1:117" ht="185.25" hidden="1" customHeight="1">
      <c r="A15" s="335"/>
      <c r="B15" s="337"/>
      <c r="C15" s="92"/>
      <c r="D15" s="262"/>
      <c r="E15" s="155"/>
      <c r="F15" s="267"/>
      <c r="G15" s="245"/>
      <c r="H15" s="92"/>
      <c r="I15" s="130"/>
      <c r="J15" s="130"/>
      <c r="K15" s="149" t="s">
        <v>641</v>
      </c>
      <c r="L15" s="149" t="s">
        <v>348</v>
      </c>
      <c r="M15" s="69"/>
      <c r="N15" s="151"/>
      <c r="O15" s="151"/>
      <c r="P15" s="151"/>
      <c r="Q15" s="151"/>
      <c r="R15" s="151"/>
      <c r="S15" s="151"/>
      <c r="T15" s="151"/>
      <c r="U15" s="151"/>
      <c r="V15" s="151"/>
      <c r="W15" s="151"/>
      <c r="X15" s="151"/>
      <c r="Y15" s="151"/>
      <c r="Z15" s="151"/>
      <c r="AA15" s="158"/>
      <c r="AB15" s="158"/>
      <c r="AC15" s="151"/>
      <c r="AD15" s="151"/>
      <c r="AE15" s="151"/>
      <c r="AF15" s="151"/>
      <c r="AG15" s="151"/>
      <c r="AH15" s="151"/>
      <c r="AI15" s="151"/>
      <c r="AJ15" s="314"/>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6"/>
      <c r="DG15" s="151"/>
      <c r="DH15" s="16"/>
      <c r="DI15" s="151"/>
      <c r="DJ15" s="16"/>
      <c r="DK15" s="151"/>
      <c r="DL15" s="151"/>
      <c r="DM15" s="61"/>
    </row>
    <row r="16" spans="1:117" ht="175.5" hidden="1" customHeight="1">
      <c r="A16" s="65"/>
      <c r="B16" s="337"/>
      <c r="C16" s="92"/>
      <c r="D16" s="262"/>
      <c r="E16" s="155"/>
      <c r="F16" s="267"/>
      <c r="G16" s="245"/>
      <c r="H16" s="92"/>
      <c r="I16" s="130"/>
      <c r="J16" s="130"/>
      <c r="K16" s="149" t="s">
        <v>641</v>
      </c>
      <c r="L16" s="149" t="s">
        <v>348</v>
      </c>
      <c r="M16" s="69"/>
      <c r="N16" s="151"/>
      <c r="O16" s="151"/>
      <c r="P16" s="151"/>
      <c r="Q16" s="151"/>
      <c r="R16" s="151"/>
      <c r="S16" s="151"/>
      <c r="T16" s="151"/>
      <c r="U16" s="151"/>
      <c r="V16" s="151"/>
      <c r="W16" s="151"/>
      <c r="X16" s="151"/>
      <c r="Y16" s="151"/>
      <c r="Z16" s="151"/>
      <c r="AA16" s="158"/>
      <c r="AB16" s="158"/>
      <c r="AC16" s="151"/>
      <c r="AD16" s="151"/>
      <c r="AE16" s="151"/>
      <c r="AF16" s="151"/>
      <c r="AG16" s="151"/>
      <c r="AH16" s="151"/>
      <c r="AI16" s="151"/>
      <c r="AJ16" s="314"/>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6"/>
      <c r="DG16" s="151"/>
      <c r="DH16" s="16"/>
      <c r="DI16" s="151"/>
      <c r="DJ16" s="16"/>
      <c r="DK16" s="151"/>
      <c r="DL16" s="151"/>
      <c r="DM16" s="61"/>
    </row>
    <row r="17" spans="1:117" ht="160.5" hidden="1" customHeight="1">
      <c r="A17" s="335"/>
      <c r="B17" s="337"/>
      <c r="C17" s="92"/>
      <c r="D17" s="262"/>
      <c r="E17" s="155"/>
      <c r="F17" s="267"/>
      <c r="G17" s="245"/>
      <c r="H17" s="92"/>
      <c r="I17" s="130"/>
      <c r="J17" s="130"/>
      <c r="K17" s="149" t="s">
        <v>641</v>
      </c>
      <c r="L17" s="149" t="s">
        <v>348</v>
      </c>
      <c r="M17" s="69"/>
      <c r="N17" s="151"/>
      <c r="O17" s="151"/>
      <c r="P17" s="151"/>
      <c r="Q17" s="151"/>
      <c r="R17" s="151"/>
      <c r="S17" s="151"/>
      <c r="T17" s="151"/>
      <c r="U17" s="151"/>
      <c r="V17" s="151"/>
      <c r="W17" s="151"/>
      <c r="X17" s="151"/>
      <c r="Y17" s="151"/>
      <c r="Z17" s="151"/>
      <c r="AA17" s="158"/>
      <c r="AB17" s="158"/>
      <c r="AC17" s="151"/>
      <c r="AD17" s="151"/>
      <c r="AE17" s="151"/>
      <c r="AF17" s="151"/>
      <c r="AG17" s="151"/>
      <c r="AH17" s="151"/>
      <c r="AI17" s="151"/>
      <c r="AJ17" s="314"/>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6"/>
      <c r="DG17" s="151"/>
      <c r="DH17" s="16"/>
      <c r="DI17" s="151"/>
      <c r="DJ17" s="16"/>
      <c r="DK17" s="151"/>
      <c r="DL17" s="151"/>
      <c r="DM17" s="61"/>
    </row>
    <row r="18" spans="1:117" ht="37.5" hidden="1">
      <c r="A18" s="335"/>
      <c r="B18" s="337"/>
      <c r="C18" s="92"/>
      <c r="D18" s="262"/>
      <c r="E18" s="155"/>
      <c r="F18" s="267"/>
      <c r="G18" s="245"/>
      <c r="H18" s="92"/>
      <c r="I18" s="130"/>
      <c r="J18" s="130"/>
      <c r="K18" s="149" t="s">
        <v>641</v>
      </c>
      <c r="L18" s="149" t="s">
        <v>348</v>
      </c>
      <c r="M18" s="69"/>
      <c r="N18" s="151"/>
      <c r="O18" s="151"/>
      <c r="P18" s="151"/>
      <c r="Q18" s="151"/>
      <c r="R18" s="15"/>
      <c r="S18" s="151"/>
      <c r="T18" s="151"/>
      <c r="U18" s="151"/>
      <c r="V18" s="151"/>
      <c r="W18" s="151"/>
      <c r="X18" s="151"/>
      <c r="Y18" s="151"/>
      <c r="Z18" s="151"/>
      <c r="AA18" s="158"/>
      <c r="AB18" s="158"/>
      <c r="AC18" s="151"/>
      <c r="AD18" s="151"/>
      <c r="AE18" s="151"/>
      <c r="AF18" s="151"/>
      <c r="AG18" s="151"/>
      <c r="AH18" s="151"/>
      <c r="AI18" s="151"/>
      <c r="AJ18" s="314"/>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6"/>
      <c r="DG18" s="151"/>
      <c r="DH18" s="16"/>
      <c r="DI18" s="151"/>
      <c r="DJ18" s="16"/>
      <c r="DK18" s="151"/>
      <c r="DL18" s="151"/>
      <c r="DM18" s="61"/>
    </row>
    <row r="19" spans="1:117" ht="137.25" hidden="1" customHeight="1">
      <c r="A19" s="335"/>
      <c r="B19" s="337"/>
      <c r="C19" s="92"/>
      <c r="D19" s="262"/>
      <c r="E19" s="155"/>
      <c r="F19" s="267"/>
      <c r="G19" s="245"/>
      <c r="H19" s="92"/>
      <c r="I19" s="131"/>
      <c r="J19" s="131"/>
      <c r="K19" s="149" t="s">
        <v>641</v>
      </c>
      <c r="L19" s="149" t="s">
        <v>348</v>
      </c>
      <c r="M19" s="69"/>
      <c r="N19" s="151"/>
      <c r="O19" s="151"/>
      <c r="P19" s="151"/>
      <c r="Q19" s="151"/>
      <c r="R19" s="15"/>
      <c r="S19" s="151"/>
      <c r="T19" s="151"/>
      <c r="U19" s="151"/>
      <c r="V19" s="151"/>
      <c r="W19" s="151"/>
      <c r="X19" s="151"/>
      <c r="Y19" s="151"/>
      <c r="Z19" s="151"/>
      <c r="AA19" s="158"/>
      <c r="AB19" s="158"/>
      <c r="AC19" s="151"/>
      <c r="AD19" s="151"/>
      <c r="AE19" s="151"/>
      <c r="AF19" s="151"/>
      <c r="AG19" s="151"/>
      <c r="AH19" s="151"/>
      <c r="AI19" s="151"/>
      <c r="AJ19" s="314"/>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6"/>
      <c r="DG19" s="151"/>
      <c r="DH19" s="16"/>
      <c r="DI19" s="151"/>
      <c r="DJ19" s="16"/>
      <c r="DK19" s="151"/>
      <c r="DL19" s="151"/>
      <c r="DM19" s="61"/>
    </row>
    <row r="20" spans="1:117">
      <c r="A20" s="409">
        <v>14</v>
      </c>
      <c r="B20" s="529" t="s">
        <v>267</v>
      </c>
      <c r="C20" s="529"/>
      <c r="D20" s="259"/>
      <c r="E20" s="414"/>
      <c r="F20" s="259" t="s">
        <v>363</v>
      </c>
      <c r="G20" s="95"/>
      <c r="H20" s="259" t="s">
        <v>363</v>
      </c>
      <c r="I20" s="410" t="s">
        <v>363</v>
      </c>
      <c r="J20" s="410"/>
      <c r="K20" s="259" t="s">
        <v>363</v>
      </c>
      <c r="L20" s="259" t="s">
        <v>363</v>
      </c>
      <c r="M20" s="150" t="s">
        <v>363</v>
      </c>
      <c r="N20" s="150" t="s">
        <v>363</v>
      </c>
      <c r="O20" s="150" t="s">
        <v>363</v>
      </c>
      <c r="P20" s="150" t="s">
        <v>363</v>
      </c>
      <c r="Q20" s="150" t="s">
        <v>363</v>
      </c>
      <c r="R20" s="150" t="s">
        <v>363</v>
      </c>
      <c r="S20" s="150" t="s">
        <v>363</v>
      </c>
      <c r="T20" s="150" t="s">
        <v>363</v>
      </c>
      <c r="U20" s="150" t="s">
        <v>363</v>
      </c>
      <c r="V20" s="150" t="s">
        <v>363</v>
      </c>
      <c r="W20" s="150" t="s">
        <v>363</v>
      </c>
      <c r="X20" s="150" t="s">
        <v>363</v>
      </c>
      <c r="Y20" s="150" t="s">
        <v>363</v>
      </c>
      <c r="Z20" s="150" t="s">
        <v>363</v>
      </c>
      <c r="AA20" s="150"/>
      <c r="AB20" s="274"/>
      <c r="AC20" s="150" t="s">
        <v>363</v>
      </c>
      <c r="AD20" s="150" t="s">
        <v>363</v>
      </c>
      <c r="AE20" s="150" t="s">
        <v>363</v>
      </c>
      <c r="AF20" s="150" t="s">
        <v>363</v>
      </c>
      <c r="AG20" s="150" t="s">
        <v>363</v>
      </c>
      <c r="AH20" s="259" t="s">
        <v>363</v>
      </c>
      <c r="AI20" s="259" t="s">
        <v>363</v>
      </c>
      <c r="AJ20" s="259"/>
      <c r="AK20" s="259" t="s">
        <v>363</v>
      </c>
      <c r="AL20" s="150" t="s">
        <v>363</v>
      </c>
      <c r="AM20" s="150" t="s">
        <v>363</v>
      </c>
      <c r="AN20" s="150" t="s">
        <v>363</v>
      </c>
      <c r="AO20" s="150" t="s">
        <v>363</v>
      </c>
      <c r="AP20" s="150" t="s">
        <v>363</v>
      </c>
      <c r="AQ20" s="150" t="s">
        <v>363</v>
      </c>
      <c r="AR20" s="150" t="s">
        <v>363</v>
      </c>
      <c r="AS20" s="150" t="s">
        <v>363</v>
      </c>
      <c r="AT20" s="150" t="s">
        <v>363</v>
      </c>
      <c r="AU20" s="150" t="s">
        <v>363</v>
      </c>
      <c r="AV20" s="150" t="s">
        <v>363</v>
      </c>
      <c r="AW20" s="150" t="s">
        <v>363</v>
      </c>
      <c r="AX20" s="150" t="s">
        <v>363</v>
      </c>
      <c r="AY20" s="150" t="s">
        <v>363</v>
      </c>
      <c r="AZ20" s="150" t="s">
        <v>363</v>
      </c>
      <c r="BA20" s="150" t="s">
        <v>363</v>
      </c>
      <c r="BB20" s="150" t="s">
        <v>363</v>
      </c>
      <c r="BC20" s="150" t="s">
        <v>363</v>
      </c>
      <c r="BD20" s="150" t="s">
        <v>363</v>
      </c>
      <c r="BE20" s="150" t="s">
        <v>363</v>
      </c>
      <c r="BF20" s="150" t="s">
        <v>363</v>
      </c>
      <c r="BG20" s="150" t="s">
        <v>363</v>
      </c>
      <c r="BH20" s="150" t="s">
        <v>363</v>
      </c>
      <c r="BI20" s="150" t="s">
        <v>363</v>
      </c>
      <c r="BJ20" s="150"/>
      <c r="BK20" s="150" t="s">
        <v>363</v>
      </c>
      <c r="BL20" s="150" t="s">
        <v>363</v>
      </c>
      <c r="BM20" s="150" t="s">
        <v>363</v>
      </c>
      <c r="BN20" s="150" t="s">
        <v>363</v>
      </c>
      <c r="BO20" s="150" t="s">
        <v>363</v>
      </c>
      <c r="BP20" s="150" t="s">
        <v>363</v>
      </c>
      <c r="BQ20" s="150" t="s">
        <v>363</v>
      </c>
      <c r="BR20" s="150" t="s">
        <v>363</v>
      </c>
      <c r="BS20" s="150" t="s">
        <v>363</v>
      </c>
      <c r="BT20" s="150" t="s">
        <v>363</v>
      </c>
      <c r="BU20" s="150" t="s">
        <v>363</v>
      </c>
      <c r="BV20" s="150" t="s">
        <v>363</v>
      </c>
      <c r="BW20" s="150" t="s">
        <v>363</v>
      </c>
      <c r="BX20" s="150" t="s">
        <v>363</v>
      </c>
      <c r="BY20" s="150" t="s">
        <v>363</v>
      </c>
      <c r="BZ20" s="150" t="s">
        <v>363</v>
      </c>
      <c r="CA20" s="150" t="s">
        <v>363</v>
      </c>
      <c r="CB20" s="150" t="s">
        <v>363</v>
      </c>
      <c r="CC20" s="150" t="s">
        <v>363</v>
      </c>
      <c r="CD20" s="150" t="s">
        <v>363</v>
      </c>
      <c r="CE20" s="150" t="s">
        <v>363</v>
      </c>
      <c r="CF20" s="150" t="s">
        <v>363</v>
      </c>
      <c r="CG20" s="150" t="s">
        <v>363</v>
      </c>
      <c r="CH20" s="150" t="s">
        <v>363</v>
      </c>
      <c r="CI20" s="150" t="s">
        <v>363</v>
      </c>
      <c r="CJ20" s="150" t="s">
        <v>363</v>
      </c>
      <c r="CK20" s="150" t="s">
        <v>363</v>
      </c>
      <c r="CL20" s="150" t="s">
        <v>363</v>
      </c>
      <c r="CM20" s="150" t="s">
        <v>363</v>
      </c>
      <c r="CN20" s="150" t="s">
        <v>363</v>
      </c>
      <c r="CO20" s="150" t="s">
        <v>363</v>
      </c>
      <c r="CP20" s="150" t="s">
        <v>363</v>
      </c>
      <c r="CQ20" s="150" t="s">
        <v>363</v>
      </c>
      <c r="CR20" s="150" t="s">
        <v>363</v>
      </c>
      <c r="CS20" s="150" t="s">
        <v>363</v>
      </c>
      <c r="CT20" s="150" t="s">
        <v>363</v>
      </c>
      <c r="CU20" s="150" t="s">
        <v>363</v>
      </c>
      <c r="CV20" s="150" t="s">
        <v>363</v>
      </c>
      <c r="CW20" s="150" t="s">
        <v>363</v>
      </c>
      <c r="CX20" s="150" t="s">
        <v>363</v>
      </c>
      <c r="CY20" s="150" t="s">
        <v>363</v>
      </c>
      <c r="CZ20" s="150" t="s">
        <v>363</v>
      </c>
      <c r="DA20" s="150" t="s">
        <v>363</v>
      </c>
      <c r="DB20" s="150" t="s">
        <v>363</v>
      </c>
      <c r="DC20" s="150" t="s">
        <v>363</v>
      </c>
      <c r="DD20" s="150" t="s">
        <v>363</v>
      </c>
      <c r="DE20" s="150" t="s">
        <v>363</v>
      </c>
      <c r="DF20" s="150" t="s">
        <v>363</v>
      </c>
      <c r="DG20" s="150" t="s">
        <v>363</v>
      </c>
      <c r="DH20" s="150" t="s">
        <v>363</v>
      </c>
      <c r="DI20" s="150" t="s">
        <v>363</v>
      </c>
      <c r="DJ20" s="150" t="s">
        <v>363</v>
      </c>
      <c r="DK20" s="150" t="s">
        <v>363</v>
      </c>
      <c r="DL20" s="150" t="s">
        <v>363</v>
      </c>
      <c r="DM20" s="150" t="s">
        <v>363</v>
      </c>
    </row>
    <row r="21" spans="1:117">
      <c r="A21" s="409">
        <v>15</v>
      </c>
      <c r="B21" s="529" t="s">
        <v>329</v>
      </c>
      <c r="C21" s="529"/>
      <c r="D21" s="259"/>
      <c r="E21" s="414"/>
      <c r="F21" s="259" t="s">
        <v>363</v>
      </c>
      <c r="G21" s="95"/>
      <c r="H21" s="259" t="s">
        <v>363</v>
      </c>
      <c r="I21" s="410" t="s">
        <v>363</v>
      </c>
      <c r="J21" s="410"/>
      <c r="K21" s="259" t="s">
        <v>363</v>
      </c>
      <c r="L21" s="259" t="s">
        <v>363</v>
      </c>
      <c r="M21" s="150" t="s">
        <v>363</v>
      </c>
      <c r="N21" s="150" t="s">
        <v>363</v>
      </c>
      <c r="O21" s="150" t="s">
        <v>363</v>
      </c>
      <c r="P21" s="150" t="s">
        <v>363</v>
      </c>
      <c r="Q21" s="150" t="s">
        <v>363</v>
      </c>
      <c r="R21" s="150" t="s">
        <v>363</v>
      </c>
      <c r="S21" s="150" t="s">
        <v>363</v>
      </c>
      <c r="T21" s="150" t="s">
        <v>363</v>
      </c>
      <c r="U21" s="150" t="s">
        <v>363</v>
      </c>
      <c r="V21" s="150" t="s">
        <v>363</v>
      </c>
      <c r="W21" s="150" t="s">
        <v>363</v>
      </c>
      <c r="X21" s="150" t="s">
        <v>363</v>
      </c>
      <c r="Y21" s="150" t="s">
        <v>363</v>
      </c>
      <c r="Z21" s="150" t="s">
        <v>363</v>
      </c>
      <c r="AA21" s="150"/>
      <c r="AB21" s="274"/>
      <c r="AC21" s="150" t="s">
        <v>363</v>
      </c>
      <c r="AD21" s="150" t="s">
        <v>363</v>
      </c>
      <c r="AE21" s="150" t="s">
        <v>363</v>
      </c>
      <c r="AF21" s="150" t="s">
        <v>363</v>
      </c>
      <c r="AG21" s="150" t="s">
        <v>363</v>
      </c>
      <c r="AH21" s="259" t="s">
        <v>363</v>
      </c>
      <c r="AI21" s="259" t="s">
        <v>363</v>
      </c>
      <c r="AJ21" s="259"/>
      <c r="AK21" s="259" t="s">
        <v>363</v>
      </c>
      <c r="AL21" s="150" t="s">
        <v>363</v>
      </c>
      <c r="AM21" s="150" t="s">
        <v>363</v>
      </c>
      <c r="AN21" s="150" t="s">
        <v>363</v>
      </c>
      <c r="AO21" s="150" t="s">
        <v>363</v>
      </c>
      <c r="AP21" s="150" t="s">
        <v>363</v>
      </c>
      <c r="AQ21" s="150" t="s">
        <v>363</v>
      </c>
      <c r="AR21" s="150" t="s">
        <v>363</v>
      </c>
      <c r="AS21" s="150" t="s">
        <v>363</v>
      </c>
      <c r="AT21" s="150" t="s">
        <v>363</v>
      </c>
      <c r="AU21" s="150" t="s">
        <v>363</v>
      </c>
      <c r="AV21" s="150" t="s">
        <v>363</v>
      </c>
      <c r="AW21" s="150" t="s">
        <v>363</v>
      </c>
      <c r="AX21" s="150" t="s">
        <v>363</v>
      </c>
      <c r="AY21" s="150" t="s">
        <v>363</v>
      </c>
      <c r="AZ21" s="150" t="s">
        <v>363</v>
      </c>
      <c r="BA21" s="150" t="s">
        <v>363</v>
      </c>
      <c r="BB21" s="150" t="s">
        <v>363</v>
      </c>
      <c r="BC21" s="150" t="s">
        <v>363</v>
      </c>
      <c r="BD21" s="150" t="s">
        <v>363</v>
      </c>
      <c r="BE21" s="150" t="s">
        <v>363</v>
      </c>
      <c r="BF21" s="150" t="s">
        <v>363</v>
      </c>
      <c r="BG21" s="150" t="s">
        <v>363</v>
      </c>
      <c r="BH21" s="150" t="s">
        <v>363</v>
      </c>
      <c r="BI21" s="150" t="s">
        <v>363</v>
      </c>
      <c r="BJ21" s="150"/>
      <c r="BK21" s="150" t="s">
        <v>363</v>
      </c>
      <c r="BL21" s="150" t="s">
        <v>363</v>
      </c>
      <c r="BM21" s="150" t="s">
        <v>363</v>
      </c>
      <c r="BN21" s="150" t="s">
        <v>363</v>
      </c>
      <c r="BO21" s="150" t="s">
        <v>363</v>
      </c>
      <c r="BP21" s="150" t="s">
        <v>363</v>
      </c>
      <c r="BQ21" s="150" t="s">
        <v>363</v>
      </c>
      <c r="BR21" s="150" t="s">
        <v>363</v>
      </c>
      <c r="BS21" s="150" t="s">
        <v>363</v>
      </c>
      <c r="BT21" s="150" t="s">
        <v>363</v>
      </c>
      <c r="BU21" s="150" t="s">
        <v>363</v>
      </c>
      <c r="BV21" s="150" t="s">
        <v>363</v>
      </c>
      <c r="BW21" s="150" t="s">
        <v>363</v>
      </c>
      <c r="BX21" s="150" t="s">
        <v>363</v>
      </c>
      <c r="BY21" s="150" t="s">
        <v>363</v>
      </c>
      <c r="BZ21" s="150" t="s">
        <v>363</v>
      </c>
      <c r="CA21" s="150" t="s">
        <v>363</v>
      </c>
      <c r="CB21" s="150" t="s">
        <v>363</v>
      </c>
      <c r="CC21" s="150" t="s">
        <v>363</v>
      </c>
      <c r="CD21" s="150" t="s">
        <v>363</v>
      </c>
      <c r="CE21" s="150" t="s">
        <v>363</v>
      </c>
      <c r="CF21" s="150" t="s">
        <v>363</v>
      </c>
      <c r="CG21" s="150" t="s">
        <v>363</v>
      </c>
      <c r="CH21" s="150" t="s">
        <v>363</v>
      </c>
      <c r="CI21" s="150" t="s">
        <v>363</v>
      </c>
      <c r="CJ21" s="150" t="s">
        <v>363</v>
      </c>
      <c r="CK21" s="150" t="s">
        <v>363</v>
      </c>
      <c r="CL21" s="150" t="s">
        <v>363</v>
      </c>
      <c r="CM21" s="150" t="s">
        <v>363</v>
      </c>
      <c r="CN21" s="150" t="s">
        <v>363</v>
      </c>
      <c r="CO21" s="150" t="s">
        <v>363</v>
      </c>
      <c r="CP21" s="150" t="s">
        <v>363</v>
      </c>
      <c r="CQ21" s="150" t="s">
        <v>363</v>
      </c>
      <c r="CR21" s="150" t="s">
        <v>363</v>
      </c>
      <c r="CS21" s="150" t="s">
        <v>363</v>
      </c>
      <c r="CT21" s="150" t="s">
        <v>363</v>
      </c>
      <c r="CU21" s="150" t="s">
        <v>363</v>
      </c>
      <c r="CV21" s="150" t="s">
        <v>363</v>
      </c>
      <c r="CW21" s="150" t="s">
        <v>363</v>
      </c>
      <c r="CX21" s="150" t="s">
        <v>363</v>
      </c>
      <c r="CY21" s="150" t="s">
        <v>363</v>
      </c>
      <c r="CZ21" s="150" t="s">
        <v>363</v>
      </c>
      <c r="DA21" s="150" t="s">
        <v>363</v>
      </c>
      <c r="DB21" s="150" t="s">
        <v>363</v>
      </c>
      <c r="DC21" s="150" t="s">
        <v>363</v>
      </c>
      <c r="DD21" s="150" t="s">
        <v>363</v>
      </c>
      <c r="DE21" s="150" t="s">
        <v>363</v>
      </c>
      <c r="DF21" s="150" t="s">
        <v>363</v>
      </c>
      <c r="DG21" s="150" t="s">
        <v>363</v>
      </c>
      <c r="DH21" s="150" t="s">
        <v>363</v>
      </c>
      <c r="DI21" s="150" t="s">
        <v>363</v>
      </c>
      <c r="DJ21" s="150" t="s">
        <v>363</v>
      </c>
      <c r="DK21" s="150" t="s">
        <v>363</v>
      </c>
      <c r="DL21" s="150" t="s">
        <v>363</v>
      </c>
      <c r="DM21" s="150" t="s">
        <v>363</v>
      </c>
    </row>
    <row r="22" spans="1:117" ht="83.25" hidden="1" customHeight="1">
      <c r="A22" s="335"/>
      <c r="B22" s="338"/>
      <c r="C22" s="116"/>
      <c r="D22" s="262"/>
      <c r="E22" s="122"/>
      <c r="F22" s="267"/>
      <c r="G22" s="246"/>
      <c r="H22" s="116"/>
      <c r="I22" s="130"/>
      <c r="J22" s="130"/>
      <c r="K22" s="149" t="s">
        <v>641</v>
      </c>
      <c r="L22" s="149" t="s">
        <v>348</v>
      </c>
      <c r="M22" s="69"/>
      <c r="N22" s="151"/>
      <c r="O22" s="151"/>
      <c r="P22" s="151"/>
      <c r="Q22" s="151"/>
      <c r="R22" s="15"/>
      <c r="S22" s="151"/>
      <c r="T22" s="151"/>
      <c r="U22" s="151"/>
      <c r="V22" s="151"/>
      <c r="W22" s="151"/>
      <c r="X22" s="151"/>
      <c r="Y22" s="151"/>
      <c r="Z22" s="151"/>
      <c r="AA22" s="158"/>
      <c r="AB22" s="158"/>
      <c r="AC22" s="151"/>
      <c r="AD22" s="151"/>
      <c r="AE22" s="151"/>
      <c r="AF22" s="151"/>
      <c r="AG22" s="151"/>
      <c r="AH22" s="151"/>
      <c r="AI22" s="151"/>
      <c r="AJ22" s="314"/>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6"/>
      <c r="DG22" s="151"/>
      <c r="DH22" s="16"/>
      <c r="DI22" s="151"/>
      <c r="DJ22" s="16"/>
      <c r="DK22" s="151"/>
      <c r="DL22" s="151"/>
      <c r="DM22" s="61"/>
    </row>
    <row r="23" spans="1:117" ht="87.75" hidden="1" customHeight="1">
      <c r="A23" s="335"/>
      <c r="B23" s="338"/>
      <c r="C23" s="116"/>
      <c r="D23" s="262"/>
      <c r="E23" s="122"/>
      <c r="F23" s="267"/>
      <c r="G23" s="246"/>
      <c r="H23" s="116"/>
      <c r="I23" s="130"/>
      <c r="J23" s="130"/>
      <c r="K23" s="149" t="s">
        <v>641</v>
      </c>
      <c r="L23" s="149" t="s">
        <v>348</v>
      </c>
      <c r="M23" s="69"/>
      <c r="N23" s="151"/>
      <c r="O23" s="151"/>
      <c r="P23" s="151"/>
      <c r="Q23" s="151"/>
      <c r="R23" s="151"/>
      <c r="S23" s="151"/>
      <c r="T23" s="151"/>
      <c r="U23" s="151"/>
      <c r="V23" s="151"/>
      <c r="W23" s="151"/>
      <c r="X23" s="151"/>
      <c r="Y23" s="151"/>
      <c r="Z23" s="151"/>
      <c r="AA23" s="158"/>
      <c r="AB23" s="158"/>
      <c r="AC23" s="151"/>
      <c r="AD23" s="151"/>
      <c r="AE23" s="151"/>
      <c r="AF23" s="151"/>
      <c r="AG23" s="151"/>
      <c r="AH23" s="151"/>
      <c r="AI23" s="151"/>
      <c r="AJ23" s="314"/>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6"/>
      <c r="DG23" s="151"/>
      <c r="DH23" s="16"/>
      <c r="DI23" s="151"/>
      <c r="DJ23" s="16"/>
      <c r="DK23" s="151"/>
      <c r="DL23" s="151"/>
      <c r="DM23" s="61"/>
    </row>
    <row r="24" spans="1:117" ht="66" customHeight="1">
      <c r="A24" s="369">
        <v>18</v>
      </c>
      <c r="B24" s="399" t="s">
        <v>444</v>
      </c>
      <c r="C24" s="115" t="s">
        <v>73</v>
      </c>
      <c r="D24" s="394" t="s">
        <v>3</v>
      </c>
      <c r="E24" s="140" t="s">
        <v>423</v>
      </c>
      <c r="F24" s="394" t="s">
        <v>5</v>
      </c>
      <c r="G24" s="278"/>
      <c r="H24" s="115" t="s">
        <v>1373</v>
      </c>
      <c r="I24" s="141" t="s">
        <v>752</v>
      </c>
      <c r="J24" s="141"/>
      <c r="K24" s="394" t="s">
        <v>641</v>
      </c>
      <c r="L24" s="394" t="s">
        <v>348</v>
      </c>
      <c r="M24" s="354" t="s">
        <v>349</v>
      </c>
      <c r="N24" s="91" t="s">
        <v>327</v>
      </c>
      <c r="O24" s="91" t="s">
        <v>187</v>
      </c>
      <c r="P24" s="91" t="s">
        <v>414</v>
      </c>
      <c r="Q24" s="91"/>
      <c r="R24" s="91" t="s">
        <v>187</v>
      </c>
      <c r="S24" s="91"/>
      <c r="T24" s="91"/>
      <c r="U24" s="91"/>
      <c r="V24" s="91"/>
      <c r="W24" s="91"/>
      <c r="X24" s="91"/>
      <c r="Y24" s="91"/>
      <c r="Z24" s="91"/>
      <c r="AA24" s="334">
        <f t="shared" ref="AA24" si="3">COUNTIF($Q24:$Z24,"x")</f>
        <v>1</v>
      </c>
      <c r="AB24" s="334">
        <v>1</v>
      </c>
      <c r="AC24" s="91"/>
      <c r="AD24" s="91"/>
      <c r="AE24" s="91"/>
      <c r="AF24" s="91"/>
      <c r="AG24" s="91"/>
      <c r="AH24" s="400"/>
      <c r="AI24" s="400"/>
      <c r="AJ24" s="400"/>
      <c r="AK24" s="400" t="s">
        <v>416</v>
      </c>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372" t="e">
        <f t="shared" ref="DF24" si="4">DE24/COUNTA($BM24:$DD24)</f>
        <v>#DIV/0!</v>
      </c>
      <c r="DG24" s="91">
        <f t="shared" si="1"/>
        <v>0</v>
      </c>
      <c r="DH24" s="372" t="e">
        <f t="shared" ref="DH24" si="5">DG24/COUNTA($BM24:$DD24)</f>
        <v>#DIV/0!</v>
      </c>
      <c r="DI24" s="91">
        <f t="shared" si="2"/>
        <v>0</v>
      </c>
      <c r="DJ24" s="372" t="e">
        <f t="shared" ref="DJ24" si="6">DI24/COUNTA($BM24:$DD24)</f>
        <v>#DIV/0!</v>
      </c>
      <c r="DK24" s="91" t="e">
        <f t="shared" ref="DK24:DK45" si="7">(((DE24*2)+(DG24*1)+(DI24*0)))/COUNTA($BM24:$DD24)</f>
        <v>#DIV/0!</v>
      </c>
      <c r="DL24" s="91" t="e">
        <f t="shared" ref="DL24:DM24" si="8">IF(DK24&gt;=1.6,"Đạt mục tiêu",IF(DK24&gt;=1,"Cần cố gắng","Chưa đạt"))</f>
        <v>#DIV/0!</v>
      </c>
      <c r="DM24" s="59" t="e">
        <f t="shared" si="8"/>
        <v>#DIV/0!</v>
      </c>
    </row>
    <row r="25" spans="1:117" ht="100.5" hidden="1" customHeight="1">
      <c r="A25" s="335"/>
      <c r="B25" s="338"/>
      <c r="C25" s="116"/>
      <c r="D25" s="262"/>
      <c r="E25" s="122"/>
      <c r="F25" s="267"/>
      <c r="G25" s="246"/>
      <c r="H25" s="151"/>
      <c r="I25" s="154"/>
      <c r="J25" s="210"/>
      <c r="K25" s="149" t="s">
        <v>641</v>
      </c>
      <c r="L25" s="149" t="s">
        <v>348</v>
      </c>
      <c r="M25" s="69"/>
      <c r="N25" s="151"/>
      <c r="O25" s="151"/>
      <c r="P25" s="151"/>
      <c r="Q25" s="151"/>
      <c r="R25" s="151"/>
      <c r="S25" s="151"/>
      <c r="T25" s="151"/>
      <c r="U25" s="151"/>
      <c r="V25" s="151"/>
      <c r="W25" s="151"/>
      <c r="X25" s="151"/>
      <c r="Y25" s="151"/>
      <c r="Z25" s="151"/>
      <c r="AA25" s="158"/>
      <c r="AB25" s="158"/>
      <c r="AC25" s="151"/>
      <c r="AD25" s="151"/>
      <c r="AE25" s="151"/>
      <c r="AF25" s="151"/>
      <c r="AG25" s="151"/>
      <c r="AH25" s="151"/>
      <c r="AI25" s="151"/>
      <c r="AJ25" s="314"/>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6"/>
      <c r="DG25" s="151"/>
      <c r="DH25" s="16"/>
      <c r="DI25" s="151"/>
      <c r="DJ25" s="16"/>
      <c r="DK25" s="151"/>
      <c r="DL25" s="151"/>
      <c r="DM25" s="61"/>
    </row>
    <row r="26" spans="1:117" ht="75" hidden="1" customHeight="1">
      <c r="A26" s="335"/>
      <c r="B26" s="338"/>
      <c r="C26" s="116"/>
      <c r="D26" s="262"/>
      <c r="E26" s="122"/>
      <c r="F26" s="267"/>
      <c r="G26" s="246"/>
      <c r="H26" s="151"/>
      <c r="I26" s="154"/>
      <c r="J26" s="210"/>
      <c r="K26" s="149" t="s">
        <v>641</v>
      </c>
      <c r="L26" s="149" t="s">
        <v>348</v>
      </c>
      <c r="M26" s="69"/>
      <c r="N26" s="151"/>
      <c r="O26" s="151"/>
      <c r="P26" s="151"/>
      <c r="Q26" s="151"/>
      <c r="R26" s="151"/>
      <c r="S26" s="151"/>
      <c r="T26" s="151"/>
      <c r="U26" s="151"/>
      <c r="V26" s="151"/>
      <c r="W26" s="151"/>
      <c r="X26" s="151"/>
      <c r="Y26" s="151"/>
      <c r="Z26" s="151"/>
      <c r="AA26" s="158"/>
      <c r="AB26" s="158"/>
      <c r="AC26" s="151"/>
      <c r="AD26" s="151"/>
      <c r="AE26" s="151"/>
      <c r="AF26" s="151"/>
      <c r="AG26" s="151"/>
      <c r="AH26" s="151"/>
      <c r="AI26" s="151"/>
      <c r="AJ26" s="314"/>
      <c r="AK26" s="151"/>
      <c r="AL26" s="79"/>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6"/>
      <c r="DG26" s="151"/>
      <c r="DH26" s="16"/>
      <c r="DI26" s="151"/>
      <c r="DJ26" s="16"/>
      <c r="DK26" s="151"/>
      <c r="DL26" s="151"/>
      <c r="DM26" s="61"/>
    </row>
    <row r="27" spans="1:117" ht="90.75" hidden="1" customHeight="1">
      <c r="A27" s="335"/>
      <c r="B27" s="338"/>
      <c r="C27" s="116"/>
      <c r="D27" s="262"/>
      <c r="E27" s="122"/>
      <c r="F27" s="267"/>
      <c r="G27" s="246"/>
      <c r="H27" s="151"/>
      <c r="I27" s="154"/>
      <c r="J27" s="210"/>
      <c r="K27" s="149" t="s">
        <v>641</v>
      </c>
      <c r="L27" s="149" t="s">
        <v>348</v>
      </c>
      <c r="M27" s="69"/>
      <c r="N27" s="151"/>
      <c r="O27" s="151"/>
      <c r="P27" s="151"/>
      <c r="Q27" s="151"/>
      <c r="R27" s="151"/>
      <c r="S27" s="151"/>
      <c r="T27" s="151"/>
      <c r="U27" s="151"/>
      <c r="V27" s="151"/>
      <c r="W27" s="151"/>
      <c r="X27" s="151"/>
      <c r="Y27" s="151"/>
      <c r="Z27" s="151"/>
      <c r="AA27" s="158"/>
      <c r="AB27" s="158"/>
      <c r="AC27" s="151"/>
      <c r="AD27" s="151"/>
      <c r="AE27" s="151"/>
      <c r="AF27" s="151"/>
      <c r="AG27" s="151"/>
      <c r="AH27" s="151"/>
      <c r="AI27" s="151"/>
      <c r="AJ27" s="314"/>
      <c r="AK27" s="151"/>
      <c r="AL27" s="151"/>
      <c r="AM27" s="151"/>
      <c r="AN27" s="151"/>
      <c r="AO27" s="151"/>
      <c r="AP27" s="88"/>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6"/>
      <c r="DG27" s="151"/>
      <c r="DH27" s="16"/>
      <c r="DI27" s="151"/>
      <c r="DJ27" s="16"/>
      <c r="DK27" s="151"/>
      <c r="DL27" s="151"/>
      <c r="DM27" s="61"/>
    </row>
    <row r="28" spans="1:117" ht="98.25" hidden="1" customHeight="1">
      <c r="A28" s="65"/>
      <c r="B28" s="338"/>
      <c r="C28" s="94"/>
      <c r="D28" s="262"/>
      <c r="E28" s="123"/>
      <c r="F28" s="267"/>
      <c r="G28" s="246"/>
      <c r="H28" s="19"/>
      <c r="I28" s="154"/>
      <c r="J28" s="210"/>
      <c r="K28" s="149" t="s">
        <v>641</v>
      </c>
      <c r="L28" s="149" t="s">
        <v>348</v>
      </c>
      <c r="M28" s="69"/>
      <c r="N28" s="151"/>
      <c r="O28" s="151"/>
      <c r="P28" s="151"/>
      <c r="Q28" s="151"/>
      <c r="R28" s="151"/>
      <c r="S28" s="151"/>
      <c r="T28" s="151"/>
      <c r="U28" s="151"/>
      <c r="V28" s="151"/>
      <c r="W28" s="151"/>
      <c r="X28" s="151"/>
      <c r="Y28" s="151"/>
      <c r="Z28" s="151"/>
      <c r="AA28" s="158"/>
      <c r="AB28" s="158"/>
      <c r="AC28" s="151"/>
      <c r="AD28" s="151"/>
      <c r="AE28" s="151"/>
      <c r="AF28" s="151"/>
      <c r="AG28" s="151"/>
      <c r="AH28" s="151"/>
      <c r="AI28" s="151"/>
      <c r="AJ28" s="314"/>
      <c r="AK28" s="151"/>
      <c r="AL28" s="151"/>
      <c r="AM28" s="151"/>
      <c r="AN28" s="151"/>
      <c r="AO28" s="151"/>
      <c r="AP28" s="151"/>
      <c r="AQ28" s="151"/>
      <c r="AR28" s="151"/>
      <c r="AS28" s="151"/>
      <c r="AT28" s="88"/>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6"/>
      <c r="DG28" s="151"/>
      <c r="DH28" s="16"/>
      <c r="DI28" s="151"/>
      <c r="DJ28" s="16"/>
      <c r="DK28" s="151"/>
      <c r="DL28" s="151"/>
      <c r="DM28" s="61"/>
    </row>
    <row r="29" spans="1:117" ht="84.75" hidden="1" customHeight="1">
      <c r="A29" s="335"/>
      <c r="B29" s="338"/>
      <c r="C29" s="116"/>
      <c r="D29" s="262"/>
      <c r="E29" s="124"/>
      <c r="F29" s="267"/>
      <c r="G29" s="246"/>
      <c r="H29" s="211"/>
      <c r="I29" s="154"/>
      <c r="J29" s="210"/>
      <c r="K29" s="149" t="s">
        <v>641</v>
      </c>
      <c r="L29" s="149" t="s">
        <v>348</v>
      </c>
      <c r="M29" s="69"/>
      <c r="N29" s="151"/>
      <c r="O29" s="151"/>
      <c r="P29" s="151"/>
      <c r="Q29" s="151"/>
      <c r="R29" s="151"/>
      <c r="S29" s="151"/>
      <c r="T29" s="151"/>
      <c r="U29" s="151"/>
      <c r="V29" s="151"/>
      <c r="W29" s="151"/>
      <c r="X29" s="151"/>
      <c r="Y29" s="151"/>
      <c r="Z29" s="151"/>
      <c r="AA29" s="158"/>
      <c r="AB29" s="158"/>
      <c r="AC29" s="151"/>
      <c r="AD29" s="151"/>
      <c r="AE29" s="151"/>
      <c r="AF29" s="151"/>
      <c r="AG29" s="151"/>
      <c r="AH29" s="151"/>
      <c r="AI29" s="151"/>
      <c r="AJ29" s="314"/>
      <c r="AK29" s="151"/>
      <c r="AL29" s="151"/>
      <c r="AM29" s="151"/>
      <c r="AN29" s="151"/>
      <c r="AO29" s="151"/>
      <c r="AP29" s="151"/>
      <c r="AQ29" s="151"/>
      <c r="AR29" s="151"/>
      <c r="AS29" s="151"/>
      <c r="AT29" s="151"/>
      <c r="AU29" s="151"/>
      <c r="AV29" s="151"/>
      <c r="AW29" s="88"/>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6"/>
      <c r="DG29" s="151"/>
      <c r="DH29" s="16"/>
      <c r="DI29" s="151"/>
      <c r="DJ29" s="16"/>
      <c r="DK29" s="151"/>
      <c r="DL29" s="151"/>
      <c r="DM29" s="61"/>
    </row>
    <row r="30" spans="1:117" ht="78" hidden="1" customHeight="1">
      <c r="A30" s="335"/>
      <c r="B30" s="338"/>
      <c r="C30" s="212"/>
      <c r="D30" s="270"/>
      <c r="E30" s="214"/>
      <c r="F30" s="269"/>
      <c r="G30" s="249"/>
      <c r="H30" s="212"/>
      <c r="I30" s="215"/>
      <c r="J30" s="215"/>
      <c r="K30" s="149" t="s">
        <v>641</v>
      </c>
      <c r="L30" s="149" t="s">
        <v>348</v>
      </c>
      <c r="M30" s="69"/>
      <c r="N30" s="151"/>
      <c r="O30" s="151"/>
      <c r="P30" s="151"/>
      <c r="Q30" s="151"/>
      <c r="R30" s="151"/>
      <c r="S30" s="151"/>
      <c r="T30" s="151"/>
      <c r="U30" s="151"/>
      <c r="V30" s="151"/>
      <c r="W30" s="151"/>
      <c r="X30" s="151"/>
      <c r="Y30" s="151"/>
      <c r="Z30" s="151"/>
      <c r="AA30" s="158"/>
      <c r="AB30" s="158"/>
      <c r="AC30" s="151"/>
      <c r="AD30" s="151"/>
      <c r="AE30" s="151"/>
      <c r="AF30" s="151"/>
      <c r="AG30" s="151"/>
      <c r="AH30" s="151"/>
      <c r="AI30" s="151"/>
      <c r="AJ30" s="314"/>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6"/>
      <c r="DG30" s="151"/>
      <c r="DH30" s="16"/>
      <c r="DI30" s="151"/>
      <c r="DJ30" s="16"/>
      <c r="DK30" s="151"/>
      <c r="DL30" s="151"/>
      <c r="DM30" s="61"/>
    </row>
    <row r="31" spans="1:117" ht="27" hidden="1" customHeight="1">
      <c r="A31" s="335">
        <v>25</v>
      </c>
      <c r="B31" s="469" t="s">
        <v>330</v>
      </c>
      <c r="C31" s="469"/>
      <c r="D31" s="469"/>
      <c r="E31" s="469"/>
      <c r="F31" s="259" t="s">
        <v>363</v>
      </c>
      <c r="G31" s="95"/>
      <c r="H31" s="150" t="s">
        <v>363</v>
      </c>
      <c r="I31" s="128" t="s">
        <v>363</v>
      </c>
      <c r="J31" s="128"/>
      <c r="K31" s="150"/>
      <c r="L31" s="150" t="s">
        <v>363</v>
      </c>
      <c r="M31" s="150" t="s">
        <v>363</v>
      </c>
      <c r="N31" s="150" t="s">
        <v>363</v>
      </c>
      <c r="O31" s="150" t="s">
        <v>363</v>
      </c>
      <c r="P31" s="150"/>
      <c r="Q31" s="150" t="s">
        <v>363</v>
      </c>
      <c r="R31" s="150" t="s">
        <v>363</v>
      </c>
      <c r="S31" s="150" t="s">
        <v>363</v>
      </c>
      <c r="T31" s="150" t="s">
        <v>363</v>
      </c>
      <c r="U31" s="150" t="s">
        <v>363</v>
      </c>
      <c r="V31" s="150" t="s">
        <v>363</v>
      </c>
      <c r="W31" s="150" t="s">
        <v>363</v>
      </c>
      <c r="X31" s="150" t="s">
        <v>363</v>
      </c>
      <c r="Y31" s="150" t="s">
        <v>363</v>
      </c>
      <c r="Z31" s="150" t="s">
        <v>363</v>
      </c>
      <c r="AA31" s="150"/>
      <c r="AB31" s="274"/>
      <c r="AC31" s="150"/>
      <c r="AD31" s="150" t="s">
        <v>363</v>
      </c>
      <c r="AE31" s="150" t="s">
        <v>363</v>
      </c>
      <c r="AF31" s="150"/>
      <c r="AG31" s="150" t="s">
        <v>363</v>
      </c>
      <c r="AH31" s="150" t="s">
        <v>363</v>
      </c>
      <c r="AI31" s="150" t="s">
        <v>363</v>
      </c>
      <c r="AJ31" s="312"/>
      <c r="AK31" s="150" t="s">
        <v>363</v>
      </c>
      <c r="AL31" s="150" t="s">
        <v>363</v>
      </c>
      <c r="AM31" s="150" t="s">
        <v>363</v>
      </c>
      <c r="AN31" s="150" t="s">
        <v>363</v>
      </c>
      <c r="AO31" s="150" t="s">
        <v>363</v>
      </c>
      <c r="AP31" s="150" t="s">
        <v>363</v>
      </c>
      <c r="AQ31" s="150"/>
      <c r="AR31" s="150" t="s">
        <v>363</v>
      </c>
      <c r="AS31" s="150" t="s">
        <v>363</v>
      </c>
      <c r="AT31" s="150" t="s">
        <v>363</v>
      </c>
      <c r="AU31" s="150" t="s">
        <v>363</v>
      </c>
      <c r="AV31" s="150"/>
      <c r="AW31" s="150" t="s">
        <v>363</v>
      </c>
      <c r="AX31" s="150"/>
      <c r="AY31" s="150" t="s">
        <v>363</v>
      </c>
      <c r="AZ31" s="150" t="s">
        <v>363</v>
      </c>
      <c r="BA31" s="150"/>
      <c r="BB31" s="150" t="s">
        <v>363</v>
      </c>
      <c r="BC31" s="150" t="s">
        <v>363</v>
      </c>
      <c r="BD31" s="150" t="s">
        <v>363</v>
      </c>
      <c r="BE31" s="150" t="s">
        <v>363</v>
      </c>
      <c r="BF31" s="150" t="s">
        <v>363</v>
      </c>
      <c r="BG31" s="150" t="s">
        <v>363</v>
      </c>
      <c r="BH31" s="150"/>
      <c r="BI31" s="150" t="s">
        <v>363</v>
      </c>
      <c r="BJ31" s="150"/>
      <c r="BK31" s="150" t="s">
        <v>363</v>
      </c>
      <c r="BL31" s="150" t="s">
        <v>363</v>
      </c>
      <c r="BM31" s="150" t="s">
        <v>363</v>
      </c>
      <c r="BN31" s="150" t="s">
        <v>363</v>
      </c>
      <c r="BO31" s="150" t="s">
        <v>363</v>
      </c>
      <c r="BP31" s="150" t="s">
        <v>363</v>
      </c>
      <c r="BQ31" s="150" t="s">
        <v>363</v>
      </c>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t="s">
        <v>363</v>
      </c>
      <c r="CZ31" s="150" t="s">
        <v>363</v>
      </c>
      <c r="DA31" s="150" t="s">
        <v>363</v>
      </c>
      <c r="DB31" s="150"/>
      <c r="DC31" s="150" t="s">
        <v>363</v>
      </c>
      <c r="DD31" s="150" t="s">
        <v>363</v>
      </c>
      <c r="DE31" s="150" t="s">
        <v>363</v>
      </c>
      <c r="DF31" s="150" t="s">
        <v>363</v>
      </c>
      <c r="DG31" s="150" t="s">
        <v>363</v>
      </c>
      <c r="DH31" s="150" t="s">
        <v>363</v>
      </c>
      <c r="DI31" s="150" t="s">
        <v>363</v>
      </c>
      <c r="DJ31" s="150" t="s">
        <v>363</v>
      </c>
      <c r="DK31" s="67" t="e">
        <f t="shared" si="7"/>
        <v>#VALUE!</v>
      </c>
      <c r="DL31" s="150" t="s">
        <v>363</v>
      </c>
      <c r="DM31" s="153"/>
    </row>
    <row r="32" spans="1:117" ht="108.75" hidden="1" customHeight="1">
      <c r="A32" s="65"/>
      <c r="B32" s="338"/>
      <c r="C32" s="116"/>
      <c r="D32" s="117"/>
      <c r="E32" s="122"/>
      <c r="F32" s="267"/>
      <c r="G32" s="246"/>
      <c r="H32" s="17"/>
      <c r="I32" s="154"/>
      <c r="J32" s="210"/>
      <c r="K32" s="151" t="s">
        <v>642</v>
      </c>
      <c r="L32" s="151" t="s">
        <v>348</v>
      </c>
      <c r="M32" s="69"/>
      <c r="N32" s="151"/>
      <c r="O32" s="151"/>
      <c r="P32" s="151"/>
      <c r="Q32" s="151"/>
      <c r="R32" s="151"/>
      <c r="S32" s="151"/>
      <c r="T32" s="151"/>
      <c r="U32" s="151"/>
      <c r="V32" s="151"/>
      <c r="W32" s="151"/>
      <c r="X32" s="151"/>
      <c r="Y32" s="151"/>
      <c r="Z32" s="151"/>
      <c r="AA32" s="158"/>
      <c r="AB32" s="158"/>
      <c r="AC32" s="151"/>
      <c r="AD32" s="151"/>
      <c r="AE32" s="79"/>
      <c r="AF32" s="151"/>
      <c r="AG32" s="151"/>
      <c r="AH32" s="151"/>
      <c r="AI32" s="151"/>
      <c r="AJ32" s="314"/>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6"/>
      <c r="DG32" s="151"/>
      <c r="DH32" s="16"/>
      <c r="DI32" s="151"/>
      <c r="DJ32" s="16"/>
      <c r="DK32" s="151"/>
      <c r="DL32" s="151"/>
      <c r="DM32" s="61"/>
    </row>
    <row r="33" spans="1:117" ht="128.25" hidden="1" customHeight="1">
      <c r="A33" s="335"/>
      <c r="B33" s="338"/>
      <c r="C33" s="116"/>
      <c r="D33" s="262"/>
      <c r="E33" s="122"/>
      <c r="F33" s="267"/>
      <c r="G33" s="246"/>
      <c r="H33" s="116"/>
      <c r="I33" s="154"/>
      <c r="J33" s="210"/>
      <c r="K33" s="151" t="s">
        <v>642</v>
      </c>
      <c r="L33" s="151" t="s">
        <v>348</v>
      </c>
      <c r="M33" s="69"/>
      <c r="N33" s="151"/>
      <c r="O33" s="151"/>
      <c r="P33" s="151"/>
      <c r="Q33" s="151"/>
      <c r="R33" s="151"/>
      <c r="S33" s="151"/>
      <c r="T33" s="151"/>
      <c r="U33" s="151"/>
      <c r="V33" s="151"/>
      <c r="W33" s="151"/>
      <c r="X33" s="151"/>
      <c r="Y33" s="151"/>
      <c r="Z33" s="151"/>
      <c r="AA33" s="158"/>
      <c r="AB33" s="158"/>
      <c r="AC33" s="151"/>
      <c r="AD33" s="151"/>
      <c r="AE33" s="151"/>
      <c r="AF33" s="151"/>
      <c r="AG33" s="151"/>
      <c r="AH33" s="151"/>
      <c r="AI33" s="151"/>
      <c r="AJ33" s="314"/>
      <c r="AK33" s="151"/>
      <c r="AL33" s="151"/>
      <c r="AM33" s="151"/>
      <c r="AN33" s="151"/>
      <c r="AO33" s="151"/>
      <c r="AP33" s="151"/>
      <c r="AQ33" s="151"/>
      <c r="AR33" s="151"/>
      <c r="AS33" s="151"/>
      <c r="AT33" s="151"/>
      <c r="AU33" s="151"/>
      <c r="AV33" s="151"/>
      <c r="AW33" s="151"/>
      <c r="AX33" s="151"/>
      <c r="AY33" s="151"/>
      <c r="AZ33" s="151"/>
      <c r="BA33" s="151"/>
      <c r="BB33" s="151"/>
      <c r="BC33" s="88"/>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6"/>
      <c r="DG33" s="151"/>
      <c r="DH33" s="16"/>
      <c r="DI33" s="151"/>
      <c r="DJ33" s="16"/>
      <c r="DK33" s="151"/>
      <c r="DL33" s="151"/>
      <c r="DM33" s="61"/>
    </row>
    <row r="34" spans="1:117" ht="137.25" hidden="1" customHeight="1">
      <c r="A34" s="335"/>
      <c r="B34" s="338"/>
      <c r="C34" s="116"/>
      <c r="D34" s="262"/>
      <c r="E34" s="122"/>
      <c r="F34" s="267"/>
      <c r="G34" s="246"/>
      <c r="H34" s="23"/>
      <c r="I34" s="130"/>
      <c r="J34" s="130"/>
      <c r="K34" s="151" t="s">
        <v>642</v>
      </c>
      <c r="L34" s="151" t="s">
        <v>348</v>
      </c>
      <c r="M34" s="69"/>
      <c r="N34" s="151"/>
      <c r="O34" s="151"/>
      <c r="P34" s="151"/>
      <c r="Q34" s="151"/>
      <c r="R34" s="151"/>
      <c r="S34" s="151"/>
      <c r="T34" s="151"/>
      <c r="U34" s="151"/>
      <c r="V34" s="151"/>
      <c r="W34" s="151"/>
      <c r="X34" s="151"/>
      <c r="Y34" s="151"/>
      <c r="Z34" s="151"/>
      <c r="AA34" s="158"/>
      <c r="AB34" s="158"/>
      <c r="AC34" s="151"/>
      <c r="AD34" s="151"/>
      <c r="AE34" s="151"/>
      <c r="AF34" s="151"/>
      <c r="AG34" s="151"/>
      <c r="AH34" s="151"/>
      <c r="AI34" s="151"/>
      <c r="AJ34" s="314"/>
      <c r="AK34" s="151"/>
      <c r="AL34" s="151"/>
      <c r="AM34" s="151"/>
      <c r="AN34" s="151"/>
      <c r="AO34" s="151"/>
      <c r="AP34" s="151"/>
      <c r="AQ34" s="151"/>
      <c r="AR34" s="151"/>
      <c r="AS34" s="151"/>
      <c r="AT34" s="151"/>
      <c r="AU34" s="151"/>
      <c r="AV34" s="151"/>
      <c r="AW34" s="151"/>
      <c r="AX34" s="151"/>
      <c r="AY34" s="151"/>
      <c r="AZ34" s="151"/>
      <c r="BA34" s="151"/>
      <c r="BB34" s="151"/>
      <c r="BC34" s="151"/>
      <c r="BD34" s="88"/>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6"/>
      <c r="DG34" s="151"/>
      <c r="DH34" s="16"/>
      <c r="DI34" s="151"/>
      <c r="DJ34" s="16"/>
      <c r="DK34" s="151"/>
      <c r="DL34" s="151"/>
      <c r="DM34" s="61"/>
    </row>
    <row r="35" spans="1:117" ht="71.25" hidden="1" customHeight="1">
      <c r="A35" s="335"/>
      <c r="B35" s="338"/>
      <c r="C35" s="116"/>
      <c r="D35" s="262"/>
      <c r="E35" s="122"/>
      <c r="F35" s="267"/>
      <c r="G35" s="246"/>
      <c r="H35" s="151"/>
      <c r="I35" s="154"/>
      <c r="J35" s="210"/>
      <c r="K35" s="151" t="s">
        <v>642</v>
      </c>
      <c r="L35" s="151" t="s">
        <v>348</v>
      </c>
      <c r="M35" s="69"/>
      <c r="N35" s="151"/>
      <c r="O35" s="151"/>
      <c r="P35" s="151"/>
      <c r="Q35" s="151"/>
      <c r="R35" s="151"/>
      <c r="S35" s="151"/>
      <c r="T35" s="151"/>
      <c r="U35" s="151"/>
      <c r="V35" s="151"/>
      <c r="W35" s="151"/>
      <c r="X35" s="151"/>
      <c r="Y35" s="151"/>
      <c r="Z35" s="151"/>
      <c r="AA35" s="158"/>
      <c r="AB35" s="158"/>
      <c r="AC35" s="151"/>
      <c r="AD35" s="151"/>
      <c r="AE35" s="151"/>
      <c r="AF35" s="151"/>
      <c r="AG35" s="151"/>
      <c r="AH35" s="151"/>
      <c r="AI35" s="151"/>
      <c r="AJ35" s="314"/>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6"/>
      <c r="DG35" s="151"/>
      <c r="DH35" s="16"/>
      <c r="DI35" s="151"/>
      <c r="DJ35" s="16"/>
      <c r="DK35" s="151"/>
      <c r="DL35" s="151"/>
      <c r="DM35" s="61"/>
    </row>
    <row r="36" spans="1:117" ht="117" hidden="1" customHeight="1">
      <c r="A36" s="65"/>
      <c r="B36" s="338"/>
      <c r="C36" s="212"/>
      <c r="D36" s="270"/>
      <c r="E36" s="214"/>
      <c r="F36" s="269"/>
      <c r="G36" s="249"/>
      <c r="H36" s="212"/>
      <c r="I36" s="216"/>
      <c r="J36" s="216"/>
      <c r="K36" s="151" t="s">
        <v>642</v>
      </c>
      <c r="L36" s="151" t="s">
        <v>348</v>
      </c>
      <c r="M36" s="69"/>
      <c r="N36" s="151"/>
      <c r="O36" s="151"/>
      <c r="P36" s="151"/>
      <c r="Q36" s="151"/>
      <c r="R36" s="151"/>
      <c r="S36" s="151"/>
      <c r="T36" s="151"/>
      <c r="U36" s="151"/>
      <c r="V36" s="151"/>
      <c r="W36" s="151"/>
      <c r="X36" s="151"/>
      <c r="Y36" s="151"/>
      <c r="Z36" s="151"/>
      <c r="AA36" s="158"/>
      <c r="AB36" s="158"/>
      <c r="AC36" s="151"/>
      <c r="AD36" s="151"/>
      <c r="AE36" s="151"/>
      <c r="AF36" s="151"/>
      <c r="AG36" s="151"/>
      <c r="AH36" s="151"/>
      <c r="AI36" s="151"/>
      <c r="AJ36" s="314"/>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6"/>
      <c r="DG36" s="151"/>
      <c r="DH36" s="16"/>
      <c r="DI36" s="151"/>
      <c r="DJ36" s="16"/>
      <c r="DK36" s="151"/>
      <c r="DL36" s="151"/>
      <c r="DM36" s="61"/>
    </row>
    <row r="37" spans="1:117" ht="50.25" hidden="1" customHeight="1">
      <c r="A37" s="335"/>
      <c r="B37" s="338"/>
      <c r="C37" s="212"/>
      <c r="D37" s="270"/>
      <c r="E37" s="214"/>
      <c r="F37" s="269"/>
      <c r="G37" s="249"/>
      <c r="H37" s="212"/>
      <c r="I37" s="215"/>
      <c r="J37" s="215"/>
      <c r="K37" s="151" t="s">
        <v>642</v>
      </c>
      <c r="L37" s="151" t="s">
        <v>348</v>
      </c>
      <c r="M37" s="69"/>
      <c r="N37" s="151"/>
      <c r="O37" s="151"/>
      <c r="P37" s="151"/>
      <c r="Q37" s="151"/>
      <c r="R37" s="151"/>
      <c r="S37" s="151"/>
      <c r="T37" s="151"/>
      <c r="U37" s="151"/>
      <c r="V37" s="151"/>
      <c r="W37" s="151"/>
      <c r="X37" s="151"/>
      <c r="Y37" s="151"/>
      <c r="Z37" s="151"/>
      <c r="AA37" s="158"/>
      <c r="AB37" s="158"/>
      <c r="AC37" s="151"/>
      <c r="AD37" s="151"/>
      <c r="AE37" s="151"/>
      <c r="AF37" s="151"/>
      <c r="AG37" s="151"/>
      <c r="AH37" s="151"/>
      <c r="AI37" s="151"/>
      <c r="AJ37" s="314"/>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6"/>
      <c r="DG37" s="151"/>
      <c r="DH37" s="16"/>
      <c r="DI37" s="151"/>
      <c r="DJ37" s="16"/>
      <c r="DK37" s="151"/>
      <c r="DL37" s="151"/>
      <c r="DM37" s="61"/>
    </row>
    <row r="38" spans="1:117">
      <c r="A38" s="409">
        <v>32</v>
      </c>
      <c r="B38" s="574" t="s">
        <v>307</v>
      </c>
      <c r="C38" s="574"/>
      <c r="D38" s="574"/>
      <c r="E38" s="574"/>
      <c r="F38" s="259" t="s">
        <v>363</v>
      </c>
      <c r="G38" s="95"/>
      <c r="H38" s="259" t="s">
        <v>363</v>
      </c>
      <c r="I38" s="410" t="s">
        <v>363</v>
      </c>
      <c r="J38" s="410"/>
      <c r="K38" s="259"/>
      <c r="L38" s="259" t="s">
        <v>363</v>
      </c>
      <c r="M38" s="150" t="s">
        <v>363</v>
      </c>
      <c r="N38" s="150" t="s">
        <v>363</v>
      </c>
      <c r="O38" s="150" t="s">
        <v>363</v>
      </c>
      <c r="P38" s="67" t="s">
        <v>363</v>
      </c>
      <c r="Q38" s="150" t="s">
        <v>363</v>
      </c>
      <c r="R38" s="150" t="s">
        <v>363</v>
      </c>
      <c r="S38" s="150" t="s">
        <v>363</v>
      </c>
      <c r="T38" s="150" t="s">
        <v>363</v>
      </c>
      <c r="U38" s="150" t="s">
        <v>363</v>
      </c>
      <c r="V38" s="150" t="s">
        <v>363</v>
      </c>
      <c r="W38" s="150" t="s">
        <v>363</v>
      </c>
      <c r="X38" s="150" t="s">
        <v>363</v>
      </c>
      <c r="Y38" s="150" t="s">
        <v>363</v>
      </c>
      <c r="Z38" s="150" t="s">
        <v>363</v>
      </c>
      <c r="AA38" s="150" t="s">
        <v>363</v>
      </c>
      <c r="AB38" s="274"/>
      <c r="AC38" s="150" t="s">
        <v>363</v>
      </c>
      <c r="AD38" s="150" t="s">
        <v>363</v>
      </c>
      <c r="AE38" s="150" t="s">
        <v>363</v>
      </c>
      <c r="AF38" s="150" t="s">
        <v>363</v>
      </c>
      <c r="AG38" s="150" t="s">
        <v>363</v>
      </c>
      <c r="AH38" s="259" t="s">
        <v>363</v>
      </c>
      <c r="AI38" s="259" t="s">
        <v>363</v>
      </c>
      <c r="AJ38" s="259"/>
      <c r="AK38" s="259" t="s">
        <v>363</v>
      </c>
      <c r="AL38" s="150" t="s">
        <v>363</v>
      </c>
      <c r="AM38" s="150" t="s">
        <v>363</v>
      </c>
      <c r="AN38" s="150" t="s">
        <v>363</v>
      </c>
      <c r="AO38" s="150" t="s">
        <v>363</v>
      </c>
      <c r="AP38" s="150" t="s">
        <v>363</v>
      </c>
      <c r="AQ38" s="150"/>
      <c r="AR38" s="150" t="s">
        <v>363</v>
      </c>
      <c r="AS38" s="150" t="s">
        <v>363</v>
      </c>
      <c r="AT38" s="150" t="s">
        <v>363</v>
      </c>
      <c r="AU38" s="150" t="s">
        <v>363</v>
      </c>
      <c r="AV38" s="150"/>
      <c r="AW38" s="150" t="s">
        <v>363</v>
      </c>
      <c r="AX38" s="150"/>
      <c r="AY38" s="150" t="s">
        <v>363</v>
      </c>
      <c r="AZ38" s="150" t="s">
        <v>363</v>
      </c>
      <c r="BA38" s="150"/>
      <c r="BB38" s="150" t="s">
        <v>363</v>
      </c>
      <c r="BC38" s="150" t="s">
        <v>363</v>
      </c>
      <c r="BD38" s="150" t="s">
        <v>363</v>
      </c>
      <c r="BE38" s="150" t="s">
        <v>363</v>
      </c>
      <c r="BF38" s="150" t="s">
        <v>363</v>
      </c>
      <c r="BG38" s="150" t="s">
        <v>363</v>
      </c>
      <c r="BH38" s="150"/>
      <c r="BI38" s="150" t="s">
        <v>363</v>
      </c>
      <c r="BJ38" s="150"/>
      <c r="BK38" s="150" t="s">
        <v>363</v>
      </c>
      <c r="BL38" s="150" t="s">
        <v>363</v>
      </c>
      <c r="BM38" s="150" t="s">
        <v>363</v>
      </c>
      <c r="BN38" s="150" t="s">
        <v>363</v>
      </c>
      <c r="BO38" s="150" t="s">
        <v>363</v>
      </c>
      <c r="BP38" s="150" t="s">
        <v>363</v>
      </c>
      <c r="BQ38" s="150" t="s">
        <v>363</v>
      </c>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t="s">
        <v>363</v>
      </c>
      <c r="CZ38" s="150" t="s">
        <v>363</v>
      </c>
      <c r="DA38" s="150" t="s">
        <v>363</v>
      </c>
      <c r="DB38" s="150"/>
      <c r="DC38" s="150" t="s">
        <v>363</v>
      </c>
      <c r="DD38" s="150" t="s">
        <v>363</v>
      </c>
      <c r="DE38" s="150" t="s">
        <v>363</v>
      </c>
      <c r="DF38" s="150" t="s">
        <v>363</v>
      </c>
      <c r="DG38" s="150" t="s">
        <v>363</v>
      </c>
      <c r="DH38" s="150" t="s">
        <v>363</v>
      </c>
      <c r="DI38" s="150" t="s">
        <v>363</v>
      </c>
      <c r="DJ38" s="150" t="s">
        <v>363</v>
      </c>
      <c r="DK38" s="67"/>
      <c r="DL38" s="150" t="s">
        <v>363</v>
      </c>
      <c r="DM38" s="153"/>
    </row>
    <row r="39" spans="1:117" ht="120" hidden="1" customHeight="1">
      <c r="A39" s="335"/>
      <c r="B39" s="338"/>
      <c r="C39" s="116"/>
      <c r="D39" s="262"/>
      <c r="E39" s="122"/>
      <c r="F39" s="267"/>
      <c r="G39" s="246"/>
      <c r="H39" s="151"/>
      <c r="I39" s="154"/>
      <c r="J39" s="210"/>
      <c r="K39" s="151" t="s">
        <v>642</v>
      </c>
      <c r="L39" s="151" t="s">
        <v>325</v>
      </c>
      <c r="M39" s="69"/>
      <c r="N39" s="151"/>
      <c r="O39" s="151"/>
      <c r="P39" s="151"/>
      <c r="Q39" s="151"/>
      <c r="R39" s="151"/>
      <c r="S39" s="151"/>
      <c r="T39" s="151"/>
      <c r="U39" s="151"/>
      <c r="V39" s="151"/>
      <c r="W39" s="151"/>
      <c r="X39" s="151"/>
      <c r="Y39" s="151"/>
      <c r="Z39" s="151"/>
      <c r="AA39" s="158"/>
      <c r="AB39" s="158"/>
      <c r="AC39" s="151"/>
      <c r="AD39" s="151"/>
      <c r="AE39" s="151"/>
      <c r="AF39" s="79"/>
      <c r="AG39" s="79"/>
      <c r="AH39" s="151"/>
      <c r="AI39" s="151"/>
      <c r="AJ39" s="314"/>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6"/>
      <c r="DG39" s="151"/>
      <c r="DH39" s="16"/>
      <c r="DI39" s="151"/>
      <c r="DJ39" s="16"/>
      <c r="DK39" s="151"/>
      <c r="DL39" s="151"/>
      <c r="DM39" s="61"/>
    </row>
    <row r="40" spans="1:117" ht="104.25" customHeight="1">
      <c r="A40" s="369">
        <v>34</v>
      </c>
      <c r="B40" s="399" t="s">
        <v>457</v>
      </c>
      <c r="C40" s="115" t="s">
        <v>1375</v>
      </c>
      <c r="D40" s="394" t="s">
        <v>3</v>
      </c>
      <c r="E40" s="140" t="s">
        <v>470</v>
      </c>
      <c r="F40" s="394" t="s">
        <v>5</v>
      </c>
      <c r="G40" s="278"/>
      <c r="H40" s="400" t="s">
        <v>470</v>
      </c>
      <c r="I40" s="143" t="s">
        <v>682</v>
      </c>
      <c r="J40" s="143"/>
      <c r="K40" s="400" t="s">
        <v>642</v>
      </c>
      <c r="L40" s="400" t="s">
        <v>325</v>
      </c>
      <c r="M40" s="354" t="s">
        <v>349</v>
      </c>
      <c r="N40" s="91" t="s">
        <v>327</v>
      </c>
      <c r="O40" s="91" t="s">
        <v>187</v>
      </c>
      <c r="P40" s="91" t="s">
        <v>414</v>
      </c>
      <c r="Q40" s="91"/>
      <c r="R40" s="91" t="s">
        <v>187</v>
      </c>
      <c r="S40" s="91"/>
      <c r="T40" s="91"/>
      <c r="U40" s="91"/>
      <c r="V40" s="91"/>
      <c r="W40" s="91"/>
      <c r="X40" s="91"/>
      <c r="Y40" s="91"/>
      <c r="Z40" s="91"/>
      <c r="AA40" s="334">
        <f t="shared" ref="AA40:AA91" si="9">COUNTIF($Q40:$Z40,"x")</f>
        <v>1</v>
      </c>
      <c r="AB40" s="334">
        <v>1</v>
      </c>
      <c r="AC40" s="91"/>
      <c r="AD40" s="91"/>
      <c r="AE40" s="91"/>
      <c r="AF40" s="91"/>
      <c r="AG40" s="91"/>
      <c r="AH40" s="400"/>
      <c r="AI40" s="400"/>
      <c r="AJ40" s="400" t="s">
        <v>416</v>
      </c>
      <c r="AK40" s="404"/>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372" t="e">
        <f>DE40/COUNTA($BM40:$DD40)</f>
        <v>#DIV/0!</v>
      </c>
      <c r="DG40" s="91">
        <f>COUNTIF($BM40:$DD40,1)</f>
        <v>0</v>
      </c>
      <c r="DH40" s="372" t="e">
        <f>DG40/COUNTA($BM40:$DD40)</f>
        <v>#DIV/0!</v>
      </c>
      <c r="DI40" s="91">
        <f>COUNTIF($BM40:$DD40,0)</f>
        <v>0</v>
      </c>
      <c r="DJ40" s="372" t="e">
        <f>DI40/COUNTA($BM40:$DD40)</f>
        <v>#DIV/0!</v>
      </c>
      <c r="DK40" s="91" t="e">
        <f t="shared" si="7"/>
        <v>#DIV/0!</v>
      </c>
      <c r="DL40" s="91" t="e">
        <f t="shared" ref="DL40:DM74" si="10">IF(DK40&gt;=1.6,"Đạt mục tiêu",IF(DK40&gt;=1,"Cần cố gắng","Chưa đạt"))</f>
        <v>#DIV/0!</v>
      </c>
      <c r="DM40" s="59" t="e">
        <f t="shared" ref="DM40:DM45" si="11">IF(DL40&gt;=1.6,"Đạt mục tiêu",IF(DL40&gt;=1,"Cần cố gắng","Chưa đạt"))</f>
        <v>#DIV/0!</v>
      </c>
    </row>
    <row r="41" spans="1:117" ht="87.75" hidden="1" customHeight="1">
      <c r="A41" s="335"/>
      <c r="B41" s="338"/>
      <c r="C41" s="116"/>
      <c r="D41" s="262"/>
      <c r="E41" s="122"/>
      <c r="F41" s="267"/>
      <c r="G41" s="246"/>
      <c r="H41" s="151"/>
      <c r="I41" s="154"/>
      <c r="J41" s="210"/>
      <c r="K41" s="151" t="s">
        <v>642</v>
      </c>
      <c r="L41" s="151" t="s">
        <v>325</v>
      </c>
      <c r="M41" s="69"/>
      <c r="N41" s="151"/>
      <c r="O41" s="151"/>
      <c r="P41" s="151"/>
      <c r="Q41" s="151"/>
      <c r="R41" s="151"/>
      <c r="S41" s="151"/>
      <c r="T41" s="151"/>
      <c r="U41" s="151"/>
      <c r="V41" s="151"/>
      <c r="W41" s="151"/>
      <c r="X41" s="151"/>
      <c r="Y41" s="151"/>
      <c r="Z41" s="151"/>
      <c r="AA41" s="158"/>
      <c r="AB41" s="158"/>
      <c r="AC41" s="151"/>
      <c r="AD41" s="151"/>
      <c r="AE41" s="151"/>
      <c r="AF41" s="151"/>
      <c r="AG41" s="151"/>
      <c r="AH41" s="151"/>
      <c r="AI41" s="151"/>
      <c r="AJ41" s="314"/>
      <c r="AK41" s="151"/>
      <c r="AL41" s="151"/>
      <c r="AM41" s="151"/>
      <c r="AN41" s="79"/>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6"/>
      <c r="DG41" s="151"/>
      <c r="DH41" s="16"/>
      <c r="DI41" s="151"/>
      <c r="DJ41" s="16"/>
      <c r="DK41" s="151"/>
      <c r="DL41" s="151"/>
      <c r="DM41" s="61"/>
    </row>
    <row r="42" spans="1:117" ht="92.25" hidden="1" customHeight="1">
      <c r="A42" s="335"/>
      <c r="B42" s="338"/>
      <c r="C42" s="116"/>
      <c r="D42" s="262"/>
      <c r="E42" s="122"/>
      <c r="F42" s="267"/>
      <c r="G42" s="246"/>
      <c r="H42" s="23"/>
      <c r="I42" s="131"/>
      <c r="J42" s="131"/>
      <c r="K42" s="151" t="s">
        <v>642</v>
      </c>
      <c r="L42" s="151" t="s">
        <v>325</v>
      </c>
      <c r="M42" s="69"/>
      <c r="N42" s="151"/>
      <c r="O42" s="151"/>
      <c r="P42" s="151"/>
      <c r="Q42" s="151"/>
      <c r="R42" s="151"/>
      <c r="S42" s="151"/>
      <c r="T42" s="151"/>
      <c r="U42" s="151"/>
      <c r="V42" s="151"/>
      <c r="W42" s="151"/>
      <c r="X42" s="151"/>
      <c r="Y42" s="151"/>
      <c r="Z42" s="151"/>
      <c r="AA42" s="158"/>
      <c r="AB42" s="158"/>
      <c r="AC42" s="151"/>
      <c r="AD42" s="151"/>
      <c r="AE42" s="151"/>
      <c r="AF42" s="151"/>
      <c r="AG42" s="151"/>
      <c r="AH42" s="151"/>
      <c r="AI42" s="151"/>
      <c r="AJ42" s="314"/>
      <c r="AK42" s="151"/>
      <c r="AL42" s="151"/>
      <c r="AM42" s="151"/>
      <c r="AN42" s="151"/>
      <c r="AO42" s="151"/>
      <c r="AP42" s="151"/>
      <c r="AQ42" s="151"/>
      <c r="AR42" s="151"/>
      <c r="AS42" s="88"/>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6"/>
      <c r="DG42" s="151"/>
      <c r="DH42" s="16"/>
      <c r="DI42" s="151"/>
      <c r="DJ42" s="16"/>
      <c r="DK42" s="151"/>
      <c r="DL42" s="151"/>
      <c r="DM42" s="61"/>
    </row>
    <row r="43" spans="1:117" ht="100.5" hidden="1" customHeight="1">
      <c r="A43" s="335"/>
      <c r="B43" s="338"/>
      <c r="C43" s="116"/>
      <c r="D43" s="262"/>
      <c r="E43" s="122"/>
      <c r="F43" s="267"/>
      <c r="G43" s="246"/>
      <c r="H43" s="116"/>
      <c r="I43" s="154"/>
      <c r="J43" s="210"/>
      <c r="K43" s="151" t="s">
        <v>642</v>
      </c>
      <c r="L43" s="151" t="s">
        <v>325</v>
      </c>
      <c r="M43" s="69"/>
      <c r="N43" s="151"/>
      <c r="O43" s="151"/>
      <c r="P43" s="151"/>
      <c r="Q43" s="151"/>
      <c r="R43" s="151"/>
      <c r="S43" s="151"/>
      <c r="T43" s="151"/>
      <c r="U43" s="151"/>
      <c r="V43" s="151"/>
      <c r="W43" s="151"/>
      <c r="X43" s="151"/>
      <c r="Y43" s="151"/>
      <c r="Z43" s="151"/>
      <c r="AA43" s="158"/>
      <c r="AB43" s="158"/>
      <c r="AC43" s="151"/>
      <c r="AD43" s="151"/>
      <c r="AE43" s="151"/>
      <c r="AF43" s="151"/>
      <c r="AG43" s="151"/>
      <c r="AH43" s="151"/>
      <c r="AI43" s="151"/>
      <c r="AJ43" s="314"/>
      <c r="AK43" s="151"/>
      <c r="AL43" s="151"/>
      <c r="AM43" s="151"/>
      <c r="AN43" s="151"/>
      <c r="AO43" s="151"/>
      <c r="AP43" s="151"/>
      <c r="AQ43" s="151"/>
      <c r="AR43" s="151"/>
      <c r="AS43" s="151"/>
      <c r="AT43" s="151"/>
      <c r="AU43" s="88"/>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6"/>
      <c r="DG43" s="151"/>
      <c r="DH43" s="16"/>
      <c r="DI43" s="151"/>
      <c r="DJ43" s="16"/>
      <c r="DK43" s="151"/>
      <c r="DL43" s="151"/>
      <c r="DM43" s="61"/>
    </row>
    <row r="44" spans="1:117" hidden="1">
      <c r="A44" s="65">
        <v>38</v>
      </c>
      <c r="B44" s="469" t="s">
        <v>308</v>
      </c>
      <c r="C44" s="469"/>
      <c r="D44" s="469"/>
      <c r="E44" s="469"/>
      <c r="F44" s="259" t="s">
        <v>363</v>
      </c>
      <c r="G44" s="95"/>
      <c r="H44" s="150" t="s">
        <v>363</v>
      </c>
      <c r="I44" s="128" t="s">
        <v>363</v>
      </c>
      <c r="J44" s="128"/>
      <c r="K44" s="150"/>
      <c r="L44" s="150" t="s">
        <v>363</v>
      </c>
      <c r="M44" s="150" t="s">
        <v>363</v>
      </c>
      <c r="N44" s="150" t="s">
        <v>363</v>
      </c>
      <c r="O44" s="150" t="s">
        <v>363</v>
      </c>
      <c r="P44" s="67"/>
      <c r="Q44" s="150" t="s">
        <v>363</v>
      </c>
      <c r="R44" s="150" t="s">
        <v>363</v>
      </c>
      <c r="S44" s="150" t="s">
        <v>363</v>
      </c>
      <c r="T44" s="150" t="s">
        <v>363</v>
      </c>
      <c r="U44" s="150" t="s">
        <v>363</v>
      </c>
      <c r="V44" s="150" t="s">
        <v>363</v>
      </c>
      <c r="W44" s="150" t="s">
        <v>363</v>
      </c>
      <c r="X44" s="150" t="s">
        <v>363</v>
      </c>
      <c r="Y44" s="150" t="s">
        <v>363</v>
      </c>
      <c r="Z44" s="150" t="s">
        <v>363</v>
      </c>
      <c r="AA44" s="150" t="s">
        <v>363</v>
      </c>
      <c r="AB44" s="274"/>
      <c r="AC44" s="150"/>
      <c r="AD44" s="150" t="s">
        <v>363</v>
      </c>
      <c r="AE44" s="150" t="s">
        <v>363</v>
      </c>
      <c r="AF44" s="150"/>
      <c r="AG44" s="150" t="s">
        <v>363</v>
      </c>
      <c r="AH44" s="150" t="s">
        <v>363</v>
      </c>
      <c r="AI44" s="150" t="s">
        <v>363</v>
      </c>
      <c r="AJ44" s="312"/>
      <c r="AK44" s="150" t="s">
        <v>363</v>
      </c>
      <c r="AL44" s="150" t="s">
        <v>363</v>
      </c>
      <c r="AM44" s="150" t="s">
        <v>363</v>
      </c>
      <c r="AN44" s="150" t="s">
        <v>363</v>
      </c>
      <c r="AO44" s="150" t="s">
        <v>363</v>
      </c>
      <c r="AP44" s="150" t="s">
        <v>363</v>
      </c>
      <c r="AQ44" s="150"/>
      <c r="AR44" s="150" t="s">
        <v>363</v>
      </c>
      <c r="AS44" s="150" t="s">
        <v>363</v>
      </c>
      <c r="AT44" s="150" t="s">
        <v>363</v>
      </c>
      <c r="AU44" s="150" t="s">
        <v>363</v>
      </c>
      <c r="AV44" s="150"/>
      <c r="AW44" s="150" t="s">
        <v>363</v>
      </c>
      <c r="AX44" s="150"/>
      <c r="AY44" s="150" t="s">
        <v>363</v>
      </c>
      <c r="AZ44" s="150" t="s">
        <v>363</v>
      </c>
      <c r="BA44" s="150"/>
      <c r="BB44" s="150" t="s">
        <v>363</v>
      </c>
      <c r="BC44" s="150" t="s">
        <v>363</v>
      </c>
      <c r="BD44" s="150" t="s">
        <v>363</v>
      </c>
      <c r="BE44" s="150" t="s">
        <v>363</v>
      </c>
      <c r="BF44" s="150" t="s">
        <v>363</v>
      </c>
      <c r="BG44" s="150" t="s">
        <v>363</v>
      </c>
      <c r="BH44" s="150"/>
      <c r="BI44" s="150" t="s">
        <v>363</v>
      </c>
      <c r="BJ44" s="150"/>
      <c r="BK44" s="150" t="s">
        <v>363</v>
      </c>
      <c r="BL44" s="150" t="s">
        <v>363</v>
      </c>
      <c r="BM44" s="150" t="s">
        <v>363</v>
      </c>
      <c r="BN44" s="150" t="s">
        <v>363</v>
      </c>
      <c r="BO44" s="150" t="s">
        <v>363</v>
      </c>
      <c r="BP44" s="150" t="s">
        <v>363</v>
      </c>
      <c r="BQ44" s="150" t="s">
        <v>363</v>
      </c>
      <c r="BR44" s="150"/>
      <c r="BS44" s="150"/>
      <c r="BT44" s="150"/>
      <c r="BU44" s="150"/>
      <c r="BV44" s="150"/>
      <c r="BW44" s="150"/>
      <c r="BX44" s="150"/>
      <c r="BY44" s="150"/>
      <c r="BZ44" s="150"/>
      <c r="CA44" s="150"/>
      <c r="CB44" s="150"/>
      <c r="CC44" s="150"/>
      <c r="CD44" s="150"/>
      <c r="CE44" s="150"/>
      <c r="CF44" s="150"/>
      <c r="CG44" s="150"/>
      <c r="CH44" s="150"/>
      <c r="CI44" s="150"/>
      <c r="CJ44" s="150"/>
      <c r="CK44" s="150"/>
      <c r="CL44" s="150"/>
      <c r="CM44" s="150"/>
      <c r="CN44" s="150"/>
      <c r="CO44" s="150"/>
      <c r="CP44" s="150"/>
      <c r="CQ44" s="150"/>
      <c r="CR44" s="150"/>
      <c r="CS44" s="150"/>
      <c r="CT44" s="150"/>
      <c r="CU44" s="150"/>
      <c r="CV44" s="150"/>
      <c r="CW44" s="150"/>
      <c r="CX44" s="150"/>
      <c r="CY44" s="150" t="s">
        <v>363</v>
      </c>
      <c r="CZ44" s="150" t="s">
        <v>363</v>
      </c>
      <c r="DA44" s="150" t="s">
        <v>363</v>
      </c>
      <c r="DB44" s="150"/>
      <c r="DC44" s="150" t="s">
        <v>363</v>
      </c>
      <c r="DD44" s="150" t="s">
        <v>363</v>
      </c>
      <c r="DE44" s="150" t="s">
        <v>363</v>
      </c>
      <c r="DF44" s="150" t="s">
        <v>363</v>
      </c>
      <c r="DG44" s="150" t="s">
        <v>363</v>
      </c>
      <c r="DH44" s="150" t="s">
        <v>363</v>
      </c>
      <c r="DI44" s="150" t="s">
        <v>363</v>
      </c>
      <c r="DJ44" s="150" t="s">
        <v>363</v>
      </c>
      <c r="DK44" s="67" t="e">
        <f t="shared" si="7"/>
        <v>#VALUE!</v>
      </c>
      <c r="DL44" s="150" t="s">
        <v>363</v>
      </c>
      <c r="DM44" s="153"/>
    </row>
    <row r="45" spans="1:117" ht="71.25" customHeight="1">
      <c r="A45" s="369">
        <v>39</v>
      </c>
      <c r="B45" s="399" t="s">
        <v>461</v>
      </c>
      <c r="C45" s="115" t="s">
        <v>418</v>
      </c>
      <c r="D45" s="394" t="s">
        <v>5</v>
      </c>
      <c r="E45" s="140" t="s">
        <v>472</v>
      </c>
      <c r="F45" s="394" t="s">
        <v>5</v>
      </c>
      <c r="G45" s="278"/>
      <c r="H45" s="400" t="s">
        <v>472</v>
      </c>
      <c r="I45" s="143" t="s">
        <v>753</v>
      </c>
      <c r="J45" s="143"/>
      <c r="K45" s="400" t="s">
        <v>642</v>
      </c>
      <c r="L45" s="400" t="s">
        <v>348</v>
      </c>
      <c r="M45" s="354" t="s">
        <v>349</v>
      </c>
      <c r="N45" s="91" t="s">
        <v>327</v>
      </c>
      <c r="O45" s="91" t="s">
        <v>187</v>
      </c>
      <c r="P45" s="91" t="s">
        <v>414</v>
      </c>
      <c r="Q45" s="91"/>
      <c r="R45" s="91" t="s">
        <v>187</v>
      </c>
      <c r="S45" s="91"/>
      <c r="T45" s="91"/>
      <c r="U45" s="91"/>
      <c r="V45" s="91"/>
      <c r="W45" s="91"/>
      <c r="X45" s="91"/>
      <c r="Y45" s="91"/>
      <c r="Z45" s="91"/>
      <c r="AA45" s="334">
        <f t="shared" ref="AA45" si="12">COUNTIF($Q45:$Z45,"x")</f>
        <v>1</v>
      </c>
      <c r="AB45" s="334">
        <v>1</v>
      </c>
      <c r="AC45" s="91"/>
      <c r="AD45" s="91"/>
      <c r="AE45" s="91"/>
      <c r="AF45" s="91"/>
      <c r="AG45" s="91"/>
      <c r="AH45" s="400"/>
      <c r="AI45" s="400" t="s">
        <v>416</v>
      </c>
      <c r="AJ45" s="400"/>
      <c r="AK45" s="400"/>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372" t="e">
        <f>DE45/COUNTA($BM45:$DD45)</f>
        <v>#DIV/0!</v>
      </c>
      <c r="DG45" s="91">
        <f>COUNTIF($BM45:$DD45,1)</f>
        <v>0</v>
      </c>
      <c r="DH45" s="372" t="e">
        <f>DG45/COUNTA($BM45:$DD45)</f>
        <v>#DIV/0!</v>
      </c>
      <c r="DI45" s="91">
        <f>COUNTIF($BM45:$DD45,0)</f>
        <v>0</v>
      </c>
      <c r="DJ45" s="372" t="e">
        <f>DI45/COUNTA($BM45:$DD45)</f>
        <v>#DIV/0!</v>
      </c>
      <c r="DK45" s="91" t="e">
        <f t="shared" si="7"/>
        <v>#DIV/0!</v>
      </c>
      <c r="DL45" s="91" t="e">
        <f t="shared" si="10"/>
        <v>#DIV/0!</v>
      </c>
      <c r="DM45" s="59" t="e">
        <f t="shared" si="11"/>
        <v>#DIV/0!</v>
      </c>
    </row>
    <row r="46" spans="1:117" ht="90" hidden="1" customHeight="1">
      <c r="A46" s="335"/>
      <c r="B46" s="338"/>
      <c r="C46" s="116"/>
      <c r="D46" s="262"/>
      <c r="E46" s="124"/>
      <c r="F46" s="267"/>
      <c r="G46" s="246"/>
      <c r="H46" s="206"/>
      <c r="I46" s="154"/>
      <c r="J46" s="210"/>
      <c r="K46" s="151" t="s">
        <v>642</v>
      </c>
      <c r="L46" s="151" t="s">
        <v>325</v>
      </c>
      <c r="M46" s="69"/>
      <c r="N46" s="151"/>
      <c r="O46" s="151"/>
      <c r="P46" s="151"/>
      <c r="Q46" s="151"/>
      <c r="R46" s="151"/>
      <c r="S46" s="151"/>
      <c r="T46" s="151"/>
      <c r="U46" s="151"/>
      <c r="V46" s="151"/>
      <c r="W46" s="151"/>
      <c r="X46" s="151"/>
      <c r="Y46" s="151"/>
      <c r="Z46" s="151"/>
      <c r="AA46" s="158"/>
      <c r="AB46" s="158"/>
      <c r="AC46" s="151"/>
      <c r="AD46" s="151"/>
      <c r="AE46" s="151"/>
      <c r="AF46" s="151"/>
      <c r="AG46" s="151"/>
      <c r="AH46" s="151"/>
      <c r="AI46" s="151"/>
      <c r="AJ46" s="314"/>
      <c r="AK46" s="151"/>
      <c r="AL46" s="151"/>
      <c r="AM46" s="151"/>
      <c r="AN46" s="79"/>
      <c r="AO46" s="79"/>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6"/>
      <c r="DG46" s="151"/>
      <c r="DH46" s="16"/>
      <c r="DI46" s="151"/>
      <c r="DJ46" s="16"/>
      <c r="DK46" s="151"/>
      <c r="DL46" s="151"/>
      <c r="DM46" s="61"/>
    </row>
    <row r="47" spans="1:117" ht="94.5" hidden="1" customHeight="1">
      <c r="A47" s="335"/>
      <c r="B47" s="338"/>
      <c r="C47" s="116"/>
      <c r="D47" s="262"/>
      <c r="E47" s="124"/>
      <c r="F47" s="267"/>
      <c r="G47" s="246"/>
      <c r="H47" s="206"/>
      <c r="I47" s="154"/>
      <c r="J47" s="210"/>
      <c r="K47" s="151" t="s">
        <v>642</v>
      </c>
      <c r="L47" s="151" t="s">
        <v>325</v>
      </c>
      <c r="M47" s="69"/>
      <c r="N47" s="151"/>
      <c r="O47" s="151"/>
      <c r="P47" s="151"/>
      <c r="Q47" s="151"/>
      <c r="R47" s="151"/>
      <c r="S47" s="151"/>
      <c r="T47" s="151"/>
      <c r="U47" s="151"/>
      <c r="V47" s="151"/>
      <c r="W47" s="151"/>
      <c r="X47" s="151"/>
      <c r="Y47" s="151"/>
      <c r="Z47" s="151"/>
      <c r="AA47" s="158"/>
      <c r="AB47" s="158"/>
      <c r="AC47" s="151"/>
      <c r="AD47" s="151"/>
      <c r="AE47" s="151"/>
      <c r="AF47" s="151"/>
      <c r="AG47" s="151"/>
      <c r="AH47" s="151"/>
      <c r="AI47" s="151"/>
      <c r="AJ47" s="314"/>
      <c r="AK47" s="151"/>
      <c r="AL47" s="151"/>
      <c r="AM47" s="151"/>
      <c r="AN47" s="151"/>
      <c r="AO47" s="151"/>
      <c r="AP47" s="151"/>
      <c r="AQ47" s="151"/>
      <c r="AR47" s="88"/>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6"/>
      <c r="DG47" s="151"/>
      <c r="DH47" s="16"/>
      <c r="DI47" s="151"/>
      <c r="DJ47" s="16"/>
      <c r="DK47" s="151"/>
      <c r="DL47" s="151"/>
      <c r="DM47" s="61"/>
    </row>
    <row r="48" spans="1:117" ht="37.5" hidden="1">
      <c r="A48" s="65"/>
      <c r="B48" s="338"/>
      <c r="C48" s="116"/>
      <c r="D48" s="262"/>
      <c r="E48" s="122"/>
      <c r="F48" s="267"/>
      <c r="G48" s="246"/>
      <c r="H48" s="205"/>
      <c r="I48" s="130"/>
      <c r="J48" s="130"/>
      <c r="K48" s="151" t="s">
        <v>642</v>
      </c>
      <c r="L48" s="151" t="s">
        <v>348</v>
      </c>
      <c r="M48" s="69"/>
      <c r="N48" s="151"/>
      <c r="O48" s="151"/>
      <c r="P48" s="151"/>
      <c r="Q48" s="151"/>
      <c r="R48" s="151"/>
      <c r="S48" s="151"/>
      <c r="T48" s="151"/>
      <c r="U48" s="151"/>
      <c r="V48" s="151"/>
      <c r="W48" s="151"/>
      <c r="X48" s="151"/>
      <c r="Y48" s="151"/>
      <c r="Z48" s="151"/>
      <c r="AA48" s="158"/>
      <c r="AB48" s="158"/>
      <c r="AC48" s="151"/>
      <c r="AD48" s="151"/>
      <c r="AE48" s="151"/>
      <c r="AF48" s="151"/>
      <c r="AG48" s="151"/>
      <c r="AH48" s="151"/>
      <c r="AI48" s="151"/>
      <c r="AJ48" s="314"/>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95"/>
      <c r="BL48" s="192"/>
      <c r="BM48" s="193"/>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6"/>
      <c r="DG48" s="151"/>
      <c r="DH48" s="16"/>
      <c r="DI48" s="151"/>
      <c r="DJ48" s="16"/>
      <c r="DK48" s="151"/>
      <c r="DL48" s="151"/>
      <c r="DM48" s="61"/>
    </row>
    <row r="49" spans="1:117" ht="67.5" hidden="1" customHeight="1">
      <c r="A49" s="335"/>
      <c r="B49" s="338"/>
      <c r="C49" s="116"/>
      <c r="D49" s="262"/>
      <c r="E49" s="122"/>
      <c r="F49" s="267"/>
      <c r="G49" s="246"/>
      <c r="H49" s="205"/>
      <c r="I49" s="130"/>
      <c r="J49" s="130"/>
      <c r="K49" s="151" t="s">
        <v>642</v>
      </c>
      <c r="L49" s="151" t="s">
        <v>348</v>
      </c>
      <c r="M49" s="69"/>
      <c r="N49" s="151"/>
      <c r="O49" s="151"/>
      <c r="P49" s="151"/>
      <c r="Q49" s="151"/>
      <c r="R49" s="151"/>
      <c r="S49" s="151"/>
      <c r="T49" s="151"/>
      <c r="U49" s="151"/>
      <c r="V49" s="151"/>
      <c r="W49" s="151"/>
      <c r="X49" s="151"/>
      <c r="Y49" s="151"/>
      <c r="Z49" s="151"/>
      <c r="AA49" s="158"/>
      <c r="AB49" s="158"/>
      <c r="AC49" s="151"/>
      <c r="AD49" s="151"/>
      <c r="AE49" s="151"/>
      <c r="AF49" s="151"/>
      <c r="AG49" s="151"/>
      <c r="AH49" s="151"/>
      <c r="AI49" s="151"/>
      <c r="AJ49" s="314"/>
      <c r="AK49" s="151"/>
      <c r="AL49" s="151"/>
      <c r="AM49" s="151"/>
      <c r="AN49" s="151"/>
      <c r="AO49" s="151"/>
      <c r="AP49" s="151"/>
      <c r="AQ49" s="151"/>
      <c r="AR49" s="151"/>
      <c r="AS49" s="151"/>
      <c r="AT49" s="151"/>
      <c r="AU49" s="151"/>
      <c r="AV49" s="151"/>
      <c r="AW49" s="151"/>
      <c r="AX49" s="88"/>
      <c r="AY49" s="151"/>
      <c r="AZ49" s="151"/>
      <c r="BA49" s="151"/>
      <c r="BB49" s="151"/>
      <c r="BC49" s="151"/>
      <c r="BD49" s="151"/>
      <c r="BE49" s="151"/>
      <c r="BF49" s="151"/>
      <c r="BG49" s="151"/>
      <c r="BH49" s="151"/>
      <c r="BI49" s="151"/>
      <c r="BJ49" s="151"/>
      <c r="BK49" s="151"/>
      <c r="BL49" s="203"/>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6"/>
      <c r="DG49" s="151"/>
      <c r="DH49" s="16"/>
      <c r="DI49" s="151"/>
      <c r="DJ49" s="16"/>
      <c r="DK49" s="151"/>
      <c r="DL49" s="151"/>
      <c r="DM49" s="61"/>
    </row>
    <row r="50" spans="1:117" ht="103.5" hidden="1" customHeight="1">
      <c r="A50" s="335"/>
      <c r="B50" s="338"/>
      <c r="C50" s="116"/>
      <c r="D50" s="262"/>
      <c r="E50" s="122"/>
      <c r="F50" s="267"/>
      <c r="G50" s="246"/>
      <c r="H50" s="205"/>
      <c r="I50" s="130"/>
      <c r="J50" s="130"/>
      <c r="K50" s="151" t="s">
        <v>642</v>
      </c>
      <c r="L50" s="151" t="s">
        <v>348</v>
      </c>
      <c r="M50" s="69"/>
      <c r="N50" s="151"/>
      <c r="O50" s="151"/>
      <c r="P50" s="151"/>
      <c r="Q50" s="151"/>
      <c r="R50" s="151"/>
      <c r="S50" s="151"/>
      <c r="T50" s="151"/>
      <c r="U50" s="151"/>
      <c r="V50" s="151"/>
      <c r="W50" s="151"/>
      <c r="X50" s="151"/>
      <c r="Y50" s="151"/>
      <c r="Z50" s="151"/>
      <c r="AA50" s="158"/>
      <c r="AB50" s="158"/>
      <c r="AC50" s="151"/>
      <c r="AD50" s="151"/>
      <c r="AE50" s="151"/>
      <c r="AF50" s="151"/>
      <c r="AG50" s="151"/>
      <c r="AH50" s="151"/>
      <c r="AI50" s="151"/>
      <c r="AJ50" s="314"/>
      <c r="AK50" s="151"/>
      <c r="AL50" s="151"/>
      <c r="AM50" s="151"/>
      <c r="AN50" s="151"/>
      <c r="AO50" s="151"/>
      <c r="AP50" s="151"/>
      <c r="AQ50" s="151"/>
      <c r="AR50" s="151"/>
      <c r="AS50" s="151"/>
      <c r="AT50" s="151"/>
      <c r="AU50" s="151"/>
      <c r="AV50" s="151"/>
      <c r="AW50" s="151"/>
      <c r="AX50" s="151"/>
      <c r="AY50" s="151"/>
      <c r="AZ50" s="151"/>
      <c r="BA50" s="151"/>
      <c r="BB50" s="88"/>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6"/>
      <c r="DG50" s="151"/>
      <c r="DH50" s="16"/>
      <c r="DI50" s="151"/>
      <c r="DJ50" s="16"/>
      <c r="DK50" s="151"/>
      <c r="DL50" s="151"/>
      <c r="DM50" s="61"/>
    </row>
    <row r="51" spans="1:117" ht="123.75" hidden="1" customHeight="1">
      <c r="A51" s="335"/>
      <c r="B51" s="338"/>
      <c r="C51" s="116"/>
      <c r="D51" s="117"/>
      <c r="E51" s="122"/>
      <c r="F51" s="267"/>
      <c r="G51" s="246"/>
      <c r="H51" s="205"/>
      <c r="I51" s="130"/>
      <c r="J51" s="130"/>
      <c r="K51" s="151" t="s">
        <v>642</v>
      </c>
      <c r="L51" s="151" t="s">
        <v>348</v>
      </c>
      <c r="M51" s="69"/>
      <c r="N51" s="151"/>
      <c r="O51" s="151"/>
      <c r="P51" s="151"/>
      <c r="Q51" s="151"/>
      <c r="R51" s="151"/>
      <c r="S51" s="151"/>
      <c r="T51" s="151"/>
      <c r="U51" s="151"/>
      <c r="V51" s="151"/>
      <c r="W51" s="151"/>
      <c r="X51" s="151"/>
      <c r="Y51" s="151"/>
      <c r="Z51" s="151"/>
      <c r="AA51" s="158"/>
      <c r="AB51" s="158"/>
      <c r="AC51" s="151"/>
      <c r="AD51" s="151"/>
      <c r="AE51" s="151"/>
      <c r="AF51" s="151"/>
      <c r="AG51" s="151"/>
      <c r="AH51" s="151"/>
      <c r="AI51" s="151"/>
      <c r="AJ51" s="314"/>
      <c r="AK51" s="151"/>
      <c r="AL51" s="151"/>
      <c r="AM51" s="151"/>
      <c r="AN51" s="151"/>
      <c r="AO51" s="151"/>
      <c r="AP51" s="151"/>
      <c r="AQ51" s="151"/>
      <c r="AR51" s="151"/>
      <c r="AS51" s="151"/>
      <c r="AT51" s="151"/>
      <c r="AU51" s="151"/>
      <c r="AV51" s="151"/>
      <c r="AW51" s="151"/>
      <c r="AX51" s="151"/>
      <c r="AY51" s="151"/>
      <c r="AZ51" s="151"/>
      <c r="BA51" s="151"/>
      <c r="BB51" s="151"/>
      <c r="BC51" s="151"/>
      <c r="BD51" s="151"/>
      <c r="BE51" s="88"/>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6"/>
      <c r="DG51" s="151"/>
      <c r="DH51" s="16"/>
      <c r="DI51" s="151"/>
      <c r="DJ51" s="16"/>
      <c r="DK51" s="151"/>
      <c r="DL51" s="151"/>
      <c r="DM51" s="61"/>
    </row>
    <row r="52" spans="1:117" ht="106.5" hidden="1" customHeight="1">
      <c r="A52" s="65"/>
      <c r="B52" s="338"/>
      <c r="C52" s="116"/>
      <c r="D52" s="262"/>
      <c r="E52" s="122"/>
      <c r="F52" s="267"/>
      <c r="G52" s="246"/>
      <c r="H52" s="116"/>
      <c r="I52" s="130"/>
      <c r="J52" s="130"/>
      <c r="K52" s="151" t="s">
        <v>642</v>
      </c>
      <c r="L52" s="151" t="s">
        <v>348</v>
      </c>
      <c r="M52" s="69"/>
      <c r="N52" s="151"/>
      <c r="O52" s="151"/>
      <c r="P52" s="151"/>
      <c r="Q52" s="151"/>
      <c r="R52" s="151"/>
      <c r="S52" s="151"/>
      <c r="T52" s="151"/>
      <c r="U52" s="151"/>
      <c r="V52" s="151"/>
      <c r="W52" s="151"/>
      <c r="X52" s="151"/>
      <c r="Y52" s="151"/>
      <c r="Z52" s="151"/>
      <c r="AA52" s="158"/>
      <c r="AB52" s="158"/>
      <c r="AC52" s="151"/>
      <c r="AD52" s="151"/>
      <c r="AE52" s="151"/>
      <c r="AF52" s="151"/>
      <c r="AG52" s="151"/>
      <c r="AH52" s="151"/>
      <c r="AI52" s="151"/>
      <c r="AJ52" s="314"/>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88"/>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6"/>
      <c r="DG52" s="151"/>
      <c r="DH52" s="16"/>
      <c r="DI52" s="151"/>
      <c r="DJ52" s="16"/>
      <c r="DK52" s="151"/>
      <c r="DL52" s="151"/>
      <c r="DM52" s="61"/>
    </row>
    <row r="53" spans="1:117" ht="93.75" hidden="1" customHeight="1">
      <c r="A53" s="335"/>
      <c r="B53" s="338"/>
      <c r="C53" s="116"/>
      <c r="D53" s="262"/>
      <c r="E53" s="122"/>
      <c r="F53" s="267"/>
      <c r="G53" s="246"/>
      <c r="H53" s="23"/>
      <c r="I53" s="130"/>
      <c r="J53" s="130"/>
      <c r="K53" s="151" t="s">
        <v>642</v>
      </c>
      <c r="L53" s="151" t="s">
        <v>408</v>
      </c>
      <c r="M53" s="69"/>
      <c r="N53" s="151"/>
      <c r="O53" s="151"/>
      <c r="P53" s="151"/>
      <c r="Q53" s="151"/>
      <c r="R53" s="151"/>
      <c r="S53" s="151"/>
      <c r="T53" s="151"/>
      <c r="U53" s="151"/>
      <c r="V53" s="151"/>
      <c r="W53" s="151"/>
      <c r="X53" s="151"/>
      <c r="Y53" s="151"/>
      <c r="Z53" s="151"/>
      <c r="AA53" s="158"/>
      <c r="AB53" s="158"/>
      <c r="AC53" s="151"/>
      <c r="AD53" s="151"/>
      <c r="AE53" s="151"/>
      <c r="AF53" s="151"/>
      <c r="AG53" s="151"/>
      <c r="AH53" s="151"/>
      <c r="AI53" s="151"/>
      <c r="AJ53" s="314"/>
      <c r="AK53" s="151"/>
      <c r="AL53" s="151"/>
      <c r="AM53" s="151"/>
      <c r="AN53" s="151"/>
      <c r="AO53" s="151"/>
      <c r="AP53" s="151"/>
      <c r="AQ53" s="88"/>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6"/>
      <c r="DG53" s="151"/>
      <c r="DH53" s="16"/>
      <c r="DI53" s="151"/>
      <c r="DJ53" s="16"/>
      <c r="DK53" s="151"/>
      <c r="DL53" s="151"/>
      <c r="DM53" s="61"/>
    </row>
    <row r="54" spans="1:117" ht="84" hidden="1" customHeight="1">
      <c r="A54" s="335"/>
      <c r="B54" s="338"/>
      <c r="C54" s="212"/>
      <c r="D54" s="270"/>
      <c r="E54" s="214"/>
      <c r="F54" s="269"/>
      <c r="G54" s="249"/>
      <c r="H54" s="212"/>
      <c r="I54" s="216"/>
      <c r="J54" s="216"/>
      <c r="K54" s="151" t="s">
        <v>642</v>
      </c>
      <c r="L54" s="151" t="s">
        <v>325</v>
      </c>
      <c r="M54" s="69"/>
      <c r="N54" s="151"/>
      <c r="O54" s="151"/>
      <c r="P54" s="151"/>
      <c r="Q54" s="151"/>
      <c r="R54" s="151"/>
      <c r="S54" s="151"/>
      <c r="T54" s="151"/>
      <c r="U54" s="151"/>
      <c r="V54" s="151"/>
      <c r="W54" s="151"/>
      <c r="X54" s="151"/>
      <c r="Y54" s="151"/>
      <c r="Z54" s="151"/>
      <c r="AA54" s="158"/>
      <c r="AB54" s="158"/>
      <c r="AC54" s="151"/>
      <c r="AD54" s="151"/>
      <c r="AE54" s="151"/>
      <c r="AF54" s="151"/>
      <c r="AG54" s="151"/>
      <c r="AH54" s="151"/>
      <c r="AI54" s="151"/>
      <c r="AJ54" s="314"/>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88"/>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6"/>
      <c r="DG54" s="151"/>
      <c r="DH54" s="16"/>
      <c r="DI54" s="151"/>
      <c r="DJ54" s="16"/>
      <c r="DK54" s="151"/>
      <c r="DL54" s="151"/>
      <c r="DM54" s="61"/>
    </row>
    <row r="55" spans="1:117" hidden="1">
      <c r="A55" s="335">
        <v>49</v>
      </c>
      <c r="B55" s="469" t="s">
        <v>309</v>
      </c>
      <c r="C55" s="469"/>
      <c r="D55" s="469"/>
      <c r="E55" s="469"/>
      <c r="F55" s="259" t="s">
        <v>363</v>
      </c>
      <c r="G55" s="95"/>
      <c r="H55" s="150" t="s">
        <v>363</v>
      </c>
      <c r="I55" s="128" t="s">
        <v>363</v>
      </c>
      <c r="J55" s="128"/>
      <c r="K55" s="150" t="s">
        <v>363</v>
      </c>
      <c r="L55" s="150" t="s">
        <v>363</v>
      </c>
      <c r="M55" s="150" t="s">
        <v>363</v>
      </c>
      <c r="N55" s="150" t="s">
        <v>363</v>
      </c>
      <c r="O55" s="150" t="s">
        <v>363</v>
      </c>
      <c r="P55" s="67"/>
      <c r="Q55" s="150" t="s">
        <v>363</v>
      </c>
      <c r="R55" s="150" t="s">
        <v>363</v>
      </c>
      <c r="S55" s="150" t="s">
        <v>363</v>
      </c>
      <c r="T55" s="150" t="s">
        <v>363</v>
      </c>
      <c r="U55" s="150" t="s">
        <v>363</v>
      </c>
      <c r="V55" s="150" t="s">
        <v>363</v>
      </c>
      <c r="W55" s="150" t="s">
        <v>363</v>
      </c>
      <c r="X55" s="150" t="s">
        <v>363</v>
      </c>
      <c r="Y55" s="150" t="s">
        <v>363</v>
      </c>
      <c r="Z55" s="150" t="s">
        <v>363</v>
      </c>
      <c r="AA55" s="150" t="s">
        <v>363</v>
      </c>
      <c r="AB55" s="274"/>
      <c r="AC55" s="150"/>
      <c r="AD55" s="150" t="s">
        <v>363</v>
      </c>
      <c r="AE55" s="150" t="s">
        <v>363</v>
      </c>
      <c r="AF55" s="150"/>
      <c r="AG55" s="150" t="s">
        <v>363</v>
      </c>
      <c r="AH55" s="150" t="s">
        <v>363</v>
      </c>
      <c r="AI55" s="150" t="s">
        <v>363</v>
      </c>
      <c r="AJ55" s="312"/>
      <c r="AK55" s="150" t="s">
        <v>363</v>
      </c>
      <c r="AL55" s="150" t="s">
        <v>363</v>
      </c>
      <c r="AM55" s="150" t="s">
        <v>363</v>
      </c>
      <c r="AN55" s="150" t="s">
        <v>363</v>
      </c>
      <c r="AO55" s="150" t="s">
        <v>363</v>
      </c>
      <c r="AP55" s="150" t="s">
        <v>363</v>
      </c>
      <c r="AQ55" s="150"/>
      <c r="AR55" s="150" t="s">
        <v>363</v>
      </c>
      <c r="AS55" s="150" t="s">
        <v>363</v>
      </c>
      <c r="AT55" s="150" t="s">
        <v>363</v>
      </c>
      <c r="AU55" s="150" t="s">
        <v>363</v>
      </c>
      <c r="AV55" s="150"/>
      <c r="AW55" s="150" t="s">
        <v>363</v>
      </c>
      <c r="AX55" s="150"/>
      <c r="AY55" s="150" t="s">
        <v>363</v>
      </c>
      <c r="AZ55" s="150" t="s">
        <v>363</v>
      </c>
      <c r="BA55" s="150"/>
      <c r="BB55" s="150" t="s">
        <v>363</v>
      </c>
      <c r="BC55" s="150" t="s">
        <v>363</v>
      </c>
      <c r="BD55" s="150" t="s">
        <v>363</v>
      </c>
      <c r="BE55" s="150" t="s">
        <v>363</v>
      </c>
      <c r="BF55" s="150" t="s">
        <v>363</v>
      </c>
      <c r="BG55" s="150" t="s">
        <v>363</v>
      </c>
      <c r="BH55" s="150"/>
      <c r="BI55" s="150" t="s">
        <v>363</v>
      </c>
      <c r="BJ55" s="150"/>
      <c r="BK55" s="150" t="s">
        <v>363</v>
      </c>
      <c r="BL55" s="150" t="s">
        <v>363</v>
      </c>
      <c r="BM55" s="150" t="s">
        <v>363</v>
      </c>
      <c r="BN55" s="150" t="s">
        <v>363</v>
      </c>
      <c r="BO55" s="150" t="s">
        <v>363</v>
      </c>
      <c r="BP55" s="150" t="s">
        <v>363</v>
      </c>
      <c r="BQ55" s="150" t="s">
        <v>363</v>
      </c>
      <c r="BR55" s="150"/>
      <c r="BS55" s="150"/>
      <c r="BT55" s="150"/>
      <c r="BU55" s="150"/>
      <c r="BV55" s="150"/>
      <c r="BW55" s="150"/>
      <c r="BX55" s="150"/>
      <c r="BY55" s="150"/>
      <c r="BZ55" s="150"/>
      <c r="CA55" s="150"/>
      <c r="CB55" s="150"/>
      <c r="CC55" s="150"/>
      <c r="CD55" s="150"/>
      <c r="CE55" s="150"/>
      <c r="CF55" s="150"/>
      <c r="CG55" s="150"/>
      <c r="CH55" s="150"/>
      <c r="CI55" s="150"/>
      <c r="CJ55" s="150"/>
      <c r="CK55" s="150"/>
      <c r="CL55" s="150"/>
      <c r="CM55" s="150"/>
      <c r="CN55" s="150"/>
      <c r="CO55" s="150"/>
      <c r="CP55" s="150"/>
      <c r="CQ55" s="150"/>
      <c r="CR55" s="150"/>
      <c r="CS55" s="150"/>
      <c r="CT55" s="150"/>
      <c r="CU55" s="150"/>
      <c r="CV55" s="150"/>
      <c r="CW55" s="150"/>
      <c r="CX55" s="150"/>
      <c r="CY55" s="150" t="s">
        <v>363</v>
      </c>
      <c r="CZ55" s="150" t="s">
        <v>363</v>
      </c>
      <c r="DA55" s="150" t="s">
        <v>363</v>
      </c>
      <c r="DB55" s="150"/>
      <c r="DC55" s="150" t="s">
        <v>363</v>
      </c>
      <c r="DD55" s="150" t="s">
        <v>363</v>
      </c>
      <c r="DE55" s="150" t="s">
        <v>363</v>
      </c>
      <c r="DF55" s="150" t="s">
        <v>363</v>
      </c>
      <c r="DG55" s="150" t="s">
        <v>363</v>
      </c>
      <c r="DH55" s="150" t="s">
        <v>363</v>
      </c>
      <c r="DI55" s="150" t="s">
        <v>363</v>
      </c>
      <c r="DJ55" s="150" t="s">
        <v>363</v>
      </c>
      <c r="DK55" s="67"/>
      <c r="DL55" s="150" t="s">
        <v>363</v>
      </c>
      <c r="DM55" s="153"/>
    </row>
    <row r="56" spans="1:117" ht="86.25" hidden="1" customHeight="1">
      <c r="A56" s="65"/>
      <c r="B56" s="338"/>
      <c r="C56" s="116"/>
      <c r="D56" s="262"/>
      <c r="E56" s="122"/>
      <c r="F56" s="267"/>
      <c r="G56" s="246"/>
      <c r="H56" s="116"/>
      <c r="I56" s="130"/>
      <c r="J56" s="130"/>
      <c r="K56" s="151" t="s">
        <v>642</v>
      </c>
      <c r="L56" s="151" t="s">
        <v>408</v>
      </c>
      <c r="M56" s="69"/>
      <c r="N56" s="151"/>
      <c r="O56" s="151"/>
      <c r="P56" s="151"/>
      <c r="Q56" s="151"/>
      <c r="R56" s="151"/>
      <c r="S56" s="151"/>
      <c r="T56" s="151"/>
      <c r="U56" s="151"/>
      <c r="V56" s="151"/>
      <c r="W56" s="151"/>
      <c r="X56" s="151"/>
      <c r="Y56" s="151"/>
      <c r="Z56" s="151"/>
      <c r="AA56" s="158"/>
      <c r="AB56" s="158"/>
      <c r="AC56" s="151"/>
      <c r="AD56" s="151"/>
      <c r="AE56" s="151"/>
      <c r="AF56" s="151"/>
      <c r="AG56" s="151"/>
      <c r="AH56" s="151"/>
      <c r="AI56" s="151"/>
      <c r="AJ56" s="314"/>
      <c r="AK56" s="151"/>
      <c r="AL56" s="151"/>
      <c r="AM56" s="151"/>
      <c r="AN56" s="151"/>
      <c r="AO56" s="151"/>
      <c r="AP56" s="151"/>
      <c r="AQ56" s="151"/>
      <c r="AR56" s="151"/>
      <c r="AS56" s="151"/>
      <c r="AT56" s="151"/>
      <c r="AU56" s="151"/>
      <c r="AV56" s="151"/>
      <c r="AW56" s="151"/>
      <c r="AX56" s="151"/>
      <c r="AY56" s="88"/>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6"/>
      <c r="DG56" s="151"/>
      <c r="DH56" s="16"/>
      <c r="DI56" s="151"/>
      <c r="DJ56" s="16"/>
      <c r="DK56" s="151"/>
      <c r="DL56" s="151"/>
      <c r="DM56" s="61"/>
    </row>
    <row r="57" spans="1:117" ht="102.75" hidden="1" customHeight="1">
      <c r="A57" s="335"/>
      <c r="B57" s="338"/>
      <c r="C57" s="116"/>
      <c r="D57" s="262"/>
      <c r="E57" s="122"/>
      <c r="F57" s="267"/>
      <c r="G57" s="246"/>
      <c r="H57" s="116"/>
      <c r="I57" s="130"/>
      <c r="J57" s="130"/>
      <c r="K57" s="151" t="s">
        <v>642</v>
      </c>
      <c r="L57" s="151" t="s">
        <v>408</v>
      </c>
      <c r="M57" s="69"/>
      <c r="N57" s="151"/>
      <c r="O57" s="151"/>
      <c r="P57" s="151"/>
      <c r="Q57" s="151"/>
      <c r="R57" s="151"/>
      <c r="S57" s="151"/>
      <c r="T57" s="151"/>
      <c r="U57" s="151"/>
      <c r="V57" s="151"/>
      <c r="W57" s="151"/>
      <c r="X57" s="151"/>
      <c r="Y57" s="151"/>
      <c r="Z57" s="151"/>
      <c r="AA57" s="158"/>
      <c r="AB57" s="158"/>
      <c r="AC57" s="151"/>
      <c r="AD57" s="151"/>
      <c r="AE57" s="151"/>
      <c r="AF57" s="151"/>
      <c r="AG57" s="151"/>
      <c r="AH57" s="151"/>
      <c r="AI57" s="151"/>
      <c r="AJ57" s="314"/>
      <c r="AK57" s="151"/>
      <c r="AL57" s="151"/>
      <c r="AM57" s="151"/>
      <c r="AN57" s="151"/>
      <c r="AO57" s="151"/>
      <c r="AP57" s="151"/>
      <c r="AQ57" s="151"/>
      <c r="AR57" s="151"/>
      <c r="AS57" s="151"/>
      <c r="AT57" s="151"/>
      <c r="AU57" s="151"/>
      <c r="AV57" s="151"/>
      <c r="AW57" s="151"/>
      <c r="AX57" s="151"/>
      <c r="AY57" s="151"/>
      <c r="AZ57" s="151"/>
      <c r="BA57" s="88"/>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6"/>
      <c r="DG57" s="151"/>
      <c r="DH57" s="16"/>
      <c r="DI57" s="151"/>
      <c r="DJ57" s="16"/>
      <c r="DK57" s="151"/>
      <c r="DL57" s="151"/>
      <c r="DM57" s="61"/>
    </row>
    <row r="58" spans="1:117" ht="86.25" hidden="1" customHeight="1">
      <c r="A58" s="335"/>
      <c r="B58" s="338"/>
      <c r="C58" s="116"/>
      <c r="D58" s="262"/>
      <c r="E58" s="122"/>
      <c r="F58" s="267"/>
      <c r="G58" s="246"/>
      <c r="H58" s="116"/>
      <c r="I58" s="130"/>
      <c r="J58" s="130"/>
      <c r="K58" s="151" t="s">
        <v>642</v>
      </c>
      <c r="L58" s="151" t="s">
        <v>408</v>
      </c>
      <c r="M58" s="69"/>
      <c r="N58" s="151"/>
      <c r="O58" s="151"/>
      <c r="P58" s="151"/>
      <c r="Q58" s="151"/>
      <c r="R58" s="151"/>
      <c r="S58" s="151"/>
      <c r="T58" s="151"/>
      <c r="U58" s="151"/>
      <c r="V58" s="151"/>
      <c r="W58" s="151"/>
      <c r="X58" s="151"/>
      <c r="Y58" s="151"/>
      <c r="Z58" s="151"/>
      <c r="AA58" s="158"/>
      <c r="AB58" s="158"/>
      <c r="AC58" s="151"/>
      <c r="AD58" s="151"/>
      <c r="AE58" s="151"/>
      <c r="AF58" s="151"/>
      <c r="AG58" s="151"/>
      <c r="AH58" s="151"/>
      <c r="AI58" s="151"/>
      <c r="AJ58" s="314"/>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88"/>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6"/>
      <c r="DG58" s="151"/>
      <c r="DH58" s="16"/>
      <c r="DI58" s="151"/>
      <c r="DJ58" s="16"/>
      <c r="DK58" s="151"/>
      <c r="DL58" s="151"/>
      <c r="DM58" s="61"/>
    </row>
    <row r="59" spans="1:117" ht="91.5" hidden="1" customHeight="1">
      <c r="A59" s="335"/>
      <c r="B59" s="338"/>
      <c r="C59" s="116"/>
      <c r="D59" s="262"/>
      <c r="E59" s="122"/>
      <c r="F59" s="267"/>
      <c r="G59" s="246"/>
      <c r="H59" s="116"/>
      <c r="I59" s="130"/>
      <c r="J59" s="130"/>
      <c r="K59" s="151" t="s">
        <v>642</v>
      </c>
      <c r="L59" s="151" t="s">
        <v>408</v>
      </c>
      <c r="M59" s="69"/>
      <c r="N59" s="151"/>
      <c r="O59" s="151"/>
      <c r="P59" s="151"/>
      <c r="Q59" s="151"/>
      <c r="R59" s="151"/>
      <c r="S59" s="151"/>
      <c r="T59" s="151"/>
      <c r="U59" s="151"/>
      <c r="V59" s="151"/>
      <c r="W59" s="151"/>
      <c r="X59" s="151"/>
      <c r="Y59" s="151"/>
      <c r="Z59" s="151"/>
      <c r="AA59" s="158"/>
      <c r="AB59" s="158"/>
      <c r="AC59" s="151"/>
      <c r="AD59" s="151"/>
      <c r="AE59" s="151"/>
      <c r="AF59" s="151"/>
      <c r="AG59" s="151"/>
      <c r="AH59" s="151"/>
      <c r="AI59" s="151"/>
      <c r="AJ59" s="314"/>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88"/>
      <c r="BJ59" s="88"/>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6"/>
      <c r="DG59" s="151"/>
      <c r="DH59" s="16"/>
      <c r="DI59" s="151"/>
      <c r="DJ59" s="16"/>
      <c r="DK59" s="151"/>
      <c r="DL59" s="151"/>
      <c r="DM59" s="61"/>
    </row>
    <row r="60" spans="1:117" ht="68.25" hidden="1" customHeight="1">
      <c r="A60" s="65"/>
      <c r="B60" s="338"/>
      <c r="C60" s="116"/>
      <c r="D60" s="262"/>
      <c r="E60" s="122"/>
      <c r="F60" s="267"/>
      <c r="G60" s="246"/>
      <c r="H60" s="116"/>
      <c r="I60" s="130"/>
      <c r="J60" s="130"/>
      <c r="K60" s="151" t="s">
        <v>642</v>
      </c>
      <c r="L60" s="151" t="s">
        <v>325</v>
      </c>
      <c r="M60" s="69"/>
      <c r="N60" s="151"/>
      <c r="O60" s="151"/>
      <c r="P60" s="151"/>
      <c r="Q60" s="151"/>
      <c r="R60" s="151"/>
      <c r="S60" s="151"/>
      <c r="T60" s="151"/>
      <c r="U60" s="151"/>
      <c r="V60" s="151"/>
      <c r="W60" s="151"/>
      <c r="X60" s="151"/>
      <c r="Y60" s="151"/>
      <c r="Z60" s="151"/>
      <c r="AA60" s="158"/>
      <c r="AB60" s="158"/>
      <c r="AC60" s="151"/>
      <c r="AD60" s="151"/>
      <c r="AE60" s="151"/>
      <c r="AF60" s="151"/>
      <c r="AG60" s="151"/>
      <c r="AH60" s="151"/>
      <c r="AI60" s="151"/>
      <c r="AJ60" s="314"/>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88"/>
      <c r="BK60" s="139"/>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6"/>
      <c r="DG60" s="151"/>
      <c r="DH60" s="16"/>
      <c r="DI60" s="151"/>
      <c r="DJ60" s="16"/>
      <c r="DK60" s="151"/>
      <c r="DL60" s="151"/>
      <c r="DM60" s="61"/>
    </row>
    <row r="61" spans="1:117" ht="74.25" hidden="1" customHeight="1">
      <c r="A61" s="335"/>
      <c r="B61" s="338"/>
      <c r="C61" s="116"/>
      <c r="D61" s="262"/>
      <c r="E61" s="122"/>
      <c r="F61" s="267"/>
      <c r="G61" s="246"/>
      <c r="H61" s="116"/>
      <c r="I61" s="130"/>
      <c r="J61" s="130"/>
      <c r="K61" s="151" t="s">
        <v>642</v>
      </c>
      <c r="L61" s="151" t="s">
        <v>348</v>
      </c>
      <c r="M61" s="69"/>
      <c r="N61" s="151"/>
      <c r="O61" s="151"/>
      <c r="P61" s="151"/>
      <c r="Q61" s="151"/>
      <c r="R61" s="151"/>
      <c r="S61" s="151"/>
      <c r="T61" s="151"/>
      <c r="U61" s="151"/>
      <c r="V61" s="151"/>
      <c r="W61" s="151"/>
      <c r="X61" s="151"/>
      <c r="Y61" s="151"/>
      <c r="Z61" s="151"/>
      <c r="AA61" s="158"/>
      <c r="AB61" s="158"/>
      <c r="AC61" s="151"/>
      <c r="AD61" s="151"/>
      <c r="AE61" s="151"/>
      <c r="AF61" s="151"/>
      <c r="AG61" s="151"/>
      <c r="AH61" s="151"/>
      <c r="AI61" s="151"/>
      <c r="AJ61" s="314"/>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6"/>
      <c r="DG61" s="151"/>
      <c r="DH61" s="16"/>
      <c r="DI61" s="151"/>
      <c r="DJ61" s="16"/>
      <c r="DK61" s="151"/>
      <c r="DL61" s="151"/>
      <c r="DM61" s="61"/>
    </row>
    <row r="62" spans="1:117" ht="78.75" hidden="1" customHeight="1">
      <c r="A62" s="335"/>
      <c r="B62" s="338"/>
      <c r="C62" s="116"/>
      <c r="D62" s="262"/>
      <c r="E62" s="122"/>
      <c r="F62" s="267"/>
      <c r="G62" s="246"/>
      <c r="H62" s="94"/>
      <c r="I62" s="130"/>
      <c r="J62" s="130"/>
      <c r="K62" s="151" t="s">
        <v>642</v>
      </c>
      <c r="L62" s="151" t="s">
        <v>348</v>
      </c>
      <c r="M62" s="69"/>
      <c r="N62" s="151"/>
      <c r="O62" s="151"/>
      <c r="P62" s="151"/>
      <c r="Q62" s="151"/>
      <c r="R62" s="151"/>
      <c r="S62" s="151"/>
      <c r="T62" s="151"/>
      <c r="U62" s="151"/>
      <c r="V62" s="151"/>
      <c r="W62" s="151"/>
      <c r="X62" s="151"/>
      <c r="Y62" s="151"/>
      <c r="Z62" s="151"/>
      <c r="AA62" s="158"/>
      <c r="AB62" s="158"/>
      <c r="AC62" s="151"/>
      <c r="AD62" s="151"/>
      <c r="AE62" s="151"/>
      <c r="AF62" s="151"/>
      <c r="AG62" s="151"/>
      <c r="AH62" s="151"/>
      <c r="AI62" s="151"/>
      <c r="AJ62" s="314"/>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6"/>
      <c r="DG62" s="151"/>
      <c r="DH62" s="16"/>
      <c r="DI62" s="151"/>
      <c r="DJ62" s="16"/>
      <c r="DK62" s="151"/>
      <c r="DL62" s="151"/>
      <c r="DM62" s="61"/>
    </row>
    <row r="63" spans="1:117" hidden="1">
      <c r="A63" s="335">
        <v>57</v>
      </c>
      <c r="B63" s="469" t="s">
        <v>268</v>
      </c>
      <c r="C63" s="469"/>
      <c r="D63" s="469"/>
      <c r="E63" s="469"/>
      <c r="F63" s="259" t="s">
        <v>363</v>
      </c>
      <c r="G63" s="95"/>
      <c r="H63" s="150" t="s">
        <v>363</v>
      </c>
      <c r="I63" s="128" t="s">
        <v>363</v>
      </c>
      <c r="J63" s="128"/>
      <c r="K63" s="150" t="s">
        <v>363</v>
      </c>
      <c r="L63" s="150" t="s">
        <v>363</v>
      </c>
      <c r="M63" s="150" t="s">
        <v>363</v>
      </c>
      <c r="N63" s="150" t="s">
        <v>363</v>
      </c>
      <c r="O63" s="150" t="s">
        <v>363</v>
      </c>
      <c r="P63" s="67"/>
      <c r="Q63" s="150" t="s">
        <v>363</v>
      </c>
      <c r="R63" s="150" t="s">
        <v>363</v>
      </c>
      <c r="S63" s="150" t="s">
        <v>363</v>
      </c>
      <c r="T63" s="150" t="s">
        <v>363</v>
      </c>
      <c r="U63" s="150" t="s">
        <v>363</v>
      </c>
      <c r="V63" s="150" t="s">
        <v>363</v>
      </c>
      <c r="W63" s="150" t="s">
        <v>363</v>
      </c>
      <c r="X63" s="150" t="s">
        <v>363</v>
      </c>
      <c r="Y63" s="150" t="s">
        <v>363</v>
      </c>
      <c r="Z63" s="150" t="s">
        <v>363</v>
      </c>
      <c r="AA63" s="150" t="s">
        <v>363</v>
      </c>
      <c r="AB63" s="274"/>
      <c r="AC63" s="150"/>
      <c r="AD63" s="150" t="s">
        <v>363</v>
      </c>
      <c r="AE63" s="150" t="s">
        <v>363</v>
      </c>
      <c r="AF63" s="150"/>
      <c r="AG63" s="150" t="s">
        <v>363</v>
      </c>
      <c r="AH63" s="150" t="s">
        <v>363</v>
      </c>
      <c r="AI63" s="150" t="s">
        <v>363</v>
      </c>
      <c r="AJ63" s="312"/>
      <c r="AK63" s="150" t="s">
        <v>363</v>
      </c>
      <c r="AL63" s="150" t="s">
        <v>363</v>
      </c>
      <c r="AM63" s="150" t="s">
        <v>363</v>
      </c>
      <c r="AN63" s="150" t="s">
        <v>363</v>
      </c>
      <c r="AO63" s="150" t="s">
        <v>363</v>
      </c>
      <c r="AP63" s="150" t="s">
        <v>363</v>
      </c>
      <c r="AQ63" s="150"/>
      <c r="AR63" s="150" t="s">
        <v>363</v>
      </c>
      <c r="AS63" s="150" t="s">
        <v>363</v>
      </c>
      <c r="AT63" s="150" t="s">
        <v>363</v>
      </c>
      <c r="AU63" s="150" t="s">
        <v>363</v>
      </c>
      <c r="AV63" s="150"/>
      <c r="AW63" s="150" t="s">
        <v>363</v>
      </c>
      <c r="AX63" s="150"/>
      <c r="AY63" s="150" t="s">
        <v>363</v>
      </c>
      <c r="AZ63" s="150" t="s">
        <v>363</v>
      </c>
      <c r="BA63" s="150"/>
      <c r="BB63" s="150" t="s">
        <v>363</v>
      </c>
      <c r="BC63" s="150" t="s">
        <v>363</v>
      </c>
      <c r="BD63" s="150" t="s">
        <v>363</v>
      </c>
      <c r="BE63" s="150" t="s">
        <v>363</v>
      </c>
      <c r="BF63" s="150" t="s">
        <v>363</v>
      </c>
      <c r="BG63" s="150" t="s">
        <v>363</v>
      </c>
      <c r="BH63" s="150"/>
      <c r="BI63" s="150" t="s">
        <v>363</v>
      </c>
      <c r="BJ63" s="150"/>
      <c r="BK63" s="150" t="s">
        <v>363</v>
      </c>
      <c r="BL63" s="150" t="s">
        <v>363</v>
      </c>
      <c r="BM63" s="150" t="s">
        <v>363</v>
      </c>
      <c r="BN63" s="150" t="s">
        <v>363</v>
      </c>
      <c r="BO63" s="150" t="s">
        <v>363</v>
      </c>
      <c r="BP63" s="150" t="s">
        <v>363</v>
      </c>
      <c r="BQ63" s="150" t="s">
        <v>363</v>
      </c>
      <c r="BR63" s="150"/>
      <c r="BS63" s="150"/>
      <c r="BT63" s="150"/>
      <c r="BU63" s="150"/>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t="s">
        <v>363</v>
      </c>
      <c r="CZ63" s="150" t="s">
        <v>363</v>
      </c>
      <c r="DA63" s="150" t="s">
        <v>363</v>
      </c>
      <c r="DB63" s="150"/>
      <c r="DC63" s="150" t="s">
        <v>363</v>
      </c>
      <c r="DD63" s="150" t="s">
        <v>363</v>
      </c>
      <c r="DE63" s="150" t="s">
        <v>363</v>
      </c>
      <c r="DF63" s="150" t="s">
        <v>363</v>
      </c>
      <c r="DG63" s="150" t="s">
        <v>363</v>
      </c>
      <c r="DH63" s="150" t="s">
        <v>363</v>
      </c>
      <c r="DI63" s="150" t="s">
        <v>363</v>
      </c>
      <c r="DJ63" s="150" t="s">
        <v>363</v>
      </c>
      <c r="DK63" s="67"/>
      <c r="DL63" s="150" t="s">
        <v>363</v>
      </c>
      <c r="DM63" s="153"/>
    </row>
    <row r="64" spans="1:117" ht="69" customHeight="1">
      <c r="A64" s="369">
        <v>58</v>
      </c>
      <c r="B64" s="399" t="s">
        <v>482</v>
      </c>
      <c r="C64" s="115" t="s">
        <v>118</v>
      </c>
      <c r="D64" s="394" t="s">
        <v>3</v>
      </c>
      <c r="E64" s="140" t="s">
        <v>119</v>
      </c>
      <c r="F64" s="394" t="s">
        <v>5</v>
      </c>
      <c r="G64" s="278"/>
      <c r="H64" s="115" t="s">
        <v>1452</v>
      </c>
      <c r="I64" s="143" t="s">
        <v>1409</v>
      </c>
      <c r="J64" s="143"/>
      <c r="K64" s="400" t="s">
        <v>642</v>
      </c>
      <c r="L64" s="400" t="s">
        <v>348</v>
      </c>
      <c r="M64" s="354" t="s">
        <v>349</v>
      </c>
      <c r="N64" s="91" t="s">
        <v>327</v>
      </c>
      <c r="O64" s="91" t="s">
        <v>187</v>
      </c>
      <c r="P64" s="91" t="s">
        <v>414</v>
      </c>
      <c r="Q64" s="91"/>
      <c r="R64" s="91" t="s">
        <v>187</v>
      </c>
      <c r="S64" s="91"/>
      <c r="T64" s="91"/>
      <c r="U64" s="91"/>
      <c r="V64" s="91"/>
      <c r="W64" s="91"/>
      <c r="X64" s="91"/>
      <c r="Y64" s="91"/>
      <c r="Z64" s="91"/>
      <c r="AA64" s="334">
        <f t="shared" ref="AA64" si="13">COUNTIF($Q64:$Z64,"x")</f>
        <v>1</v>
      </c>
      <c r="AB64" s="334"/>
      <c r="AC64" s="91"/>
      <c r="AD64" s="91"/>
      <c r="AE64" s="91"/>
      <c r="AF64" s="91"/>
      <c r="AG64" s="91"/>
      <c r="AH64" s="400"/>
      <c r="AI64" s="400"/>
      <c r="AJ64" s="400" t="s">
        <v>305</v>
      </c>
      <c r="AK64" s="400" t="s">
        <v>305</v>
      </c>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372" t="e">
        <f>DE64/COUNTA($BM64:$DD64)</f>
        <v>#DIV/0!</v>
      </c>
      <c r="DG64" s="91">
        <f>COUNTIF($BM64:$DD64,1)</f>
        <v>0</v>
      </c>
      <c r="DH64" s="372" t="e">
        <f>DG64/COUNTA($BM64:$DD64)</f>
        <v>#DIV/0!</v>
      </c>
      <c r="DI64" s="91">
        <f>COUNTIF($BM64:$DD64,0)</f>
        <v>0</v>
      </c>
      <c r="DJ64" s="372" t="e">
        <f>DI64/COUNTA($BM64:$DD64)</f>
        <v>#DIV/0!</v>
      </c>
      <c r="DK64" s="91" t="e">
        <f>(((DE64*2)+(DG64*1)+(DI64*0)))/COUNTA($BM64:$DD64)</f>
        <v>#DIV/0!</v>
      </c>
      <c r="DL64" s="91" t="e">
        <f>IF(DK64&gt;=1.6,"Đạt mục tiêu",IF(DK64&gt;=1,"Cần cố gắng","Chưa đạt"))</f>
        <v>#DIV/0!</v>
      </c>
      <c r="DM64" s="59" t="e">
        <f>IF(DL64&gt;=1.6,"Đạt mục tiêu",IF(DL64&gt;=1,"Cần cố gắng","Chưa đạt"))</f>
        <v>#DIV/0!</v>
      </c>
    </row>
    <row r="65" spans="1:117" ht="69" hidden="1" customHeight="1">
      <c r="A65" s="335"/>
      <c r="B65" s="338"/>
      <c r="C65" s="116"/>
      <c r="D65" s="262"/>
      <c r="E65" s="122"/>
      <c r="F65" s="91"/>
      <c r="G65" s="59"/>
      <c r="H65" s="116"/>
      <c r="I65" s="130"/>
      <c r="J65" s="130"/>
      <c r="K65" s="151" t="s">
        <v>642</v>
      </c>
      <c r="L65" s="151" t="s">
        <v>408</v>
      </c>
      <c r="M65" s="69"/>
      <c r="N65" s="151"/>
      <c r="O65" s="151"/>
      <c r="P65" s="151"/>
      <c r="Q65" s="151"/>
      <c r="R65" s="151"/>
      <c r="S65" s="151"/>
      <c r="T65" s="151"/>
      <c r="U65" s="151"/>
      <c r="V65" s="151"/>
      <c r="W65" s="151"/>
      <c r="X65" s="151"/>
      <c r="Y65" s="151"/>
      <c r="Z65" s="151"/>
      <c r="AA65" s="158"/>
      <c r="AB65" s="158"/>
      <c r="AC65" s="151"/>
      <c r="AD65" s="151"/>
      <c r="AE65" s="151"/>
      <c r="AF65" s="151"/>
      <c r="AG65" s="151"/>
      <c r="AH65" s="151"/>
      <c r="AI65" s="151"/>
      <c r="AJ65" s="314"/>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6"/>
      <c r="DG65" s="151"/>
      <c r="DH65" s="16"/>
      <c r="DI65" s="151"/>
      <c r="DJ65" s="16"/>
      <c r="DK65" s="151"/>
      <c r="DL65" s="151"/>
      <c r="DM65" s="61"/>
    </row>
    <row r="66" spans="1:117" ht="75" hidden="1" customHeight="1">
      <c r="A66" s="335"/>
      <c r="B66" s="338"/>
      <c r="C66" s="116"/>
      <c r="D66" s="262"/>
      <c r="E66" s="122"/>
      <c r="F66" s="267"/>
      <c r="G66" s="246"/>
      <c r="H66" s="116"/>
      <c r="I66" s="130"/>
      <c r="J66" s="130"/>
      <c r="K66" s="151" t="s">
        <v>642</v>
      </c>
      <c r="L66" s="151" t="s">
        <v>408</v>
      </c>
      <c r="M66" s="69"/>
      <c r="N66" s="151"/>
      <c r="O66" s="151"/>
      <c r="P66" s="151"/>
      <c r="Q66" s="151"/>
      <c r="R66" s="151"/>
      <c r="S66" s="151"/>
      <c r="T66" s="151"/>
      <c r="U66" s="151"/>
      <c r="V66" s="151"/>
      <c r="W66" s="151"/>
      <c r="X66" s="151"/>
      <c r="Y66" s="151"/>
      <c r="Z66" s="151"/>
      <c r="AA66" s="158"/>
      <c r="AB66" s="158"/>
      <c r="AC66" s="151"/>
      <c r="AD66" s="151"/>
      <c r="AE66" s="151"/>
      <c r="AF66" s="151"/>
      <c r="AG66" s="151"/>
      <c r="AH66" s="151"/>
      <c r="AI66" s="151"/>
      <c r="AJ66" s="314"/>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6"/>
      <c r="DG66" s="151"/>
      <c r="DH66" s="16"/>
      <c r="DI66" s="151"/>
      <c r="DJ66" s="16"/>
      <c r="DK66" s="151"/>
      <c r="DL66" s="151"/>
      <c r="DM66" s="61"/>
    </row>
    <row r="67" spans="1:117" ht="61.5" hidden="1" customHeight="1">
      <c r="A67" s="335"/>
      <c r="B67" s="338"/>
      <c r="C67" s="116"/>
      <c r="D67" s="262"/>
      <c r="E67" s="122"/>
      <c r="F67" s="267"/>
      <c r="G67" s="246"/>
      <c r="H67" s="116"/>
      <c r="I67" s="130"/>
      <c r="J67" s="130"/>
      <c r="K67" s="151" t="s">
        <v>642</v>
      </c>
      <c r="L67" s="151" t="s">
        <v>408</v>
      </c>
      <c r="M67" s="69"/>
      <c r="N67" s="151"/>
      <c r="O67" s="151"/>
      <c r="P67" s="151"/>
      <c r="Q67" s="151"/>
      <c r="R67" s="151"/>
      <c r="S67" s="151"/>
      <c r="T67" s="151"/>
      <c r="U67" s="151"/>
      <c r="V67" s="151"/>
      <c r="W67" s="151"/>
      <c r="X67" s="151"/>
      <c r="Y67" s="151"/>
      <c r="Z67" s="151"/>
      <c r="AA67" s="158"/>
      <c r="AB67" s="158"/>
      <c r="AC67" s="151"/>
      <c r="AD67" s="151"/>
      <c r="AE67" s="151"/>
      <c r="AF67" s="151"/>
      <c r="AG67" s="151"/>
      <c r="AH67" s="151"/>
      <c r="AI67" s="151"/>
      <c r="AJ67" s="314"/>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6"/>
      <c r="DG67" s="151"/>
      <c r="DH67" s="16"/>
      <c r="DI67" s="151"/>
      <c r="DJ67" s="16"/>
      <c r="DK67" s="151"/>
      <c r="DL67" s="151"/>
      <c r="DM67" s="61"/>
    </row>
    <row r="68" spans="1:117" ht="72.75" hidden="1" customHeight="1">
      <c r="A68" s="65"/>
      <c r="B68" s="338"/>
      <c r="C68" s="116"/>
      <c r="D68" s="262"/>
      <c r="E68" s="122"/>
      <c r="F68" s="267"/>
      <c r="G68" s="246"/>
      <c r="H68" s="116"/>
      <c r="I68" s="130"/>
      <c r="J68" s="130"/>
      <c r="K68" s="151" t="s">
        <v>642</v>
      </c>
      <c r="L68" s="151" t="s">
        <v>408</v>
      </c>
      <c r="M68" s="69"/>
      <c r="N68" s="151"/>
      <c r="O68" s="151"/>
      <c r="P68" s="151"/>
      <c r="Q68" s="151"/>
      <c r="R68" s="151"/>
      <c r="S68" s="151"/>
      <c r="T68" s="151"/>
      <c r="U68" s="151"/>
      <c r="V68" s="151"/>
      <c r="W68" s="151"/>
      <c r="X68" s="151"/>
      <c r="Y68" s="151"/>
      <c r="Z68" s="151"/>
      <c r="AA68" s="158"/>
      <c r="AB68" s="158"/>
      <c r="AC68" s="151"/>
      <c r="AD68" s="151"/>
      <c r="AE68" s="151"/>
      <c r="AF68" s="151"/>
      <c r="AG68" s="151"/>
      <c r="AH68" s="151"/>
      <c r="AI68" s="151"/>
      <c r="AJ68" s="314"/>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6"/>
      <c r="DG68" s="151"/>
      <c r="DH68" s="16"/>
      <c r="DI68" s="151"/>
      <c r="DJ68" s="16"/>
      <c r="DK68" s="151"/>
      <c r="DL68" s="151"/>
      <c r="DM68" s="61"/>
    </row>
    <row r="69" spans="1:117" ht="66" hidden="1" customHeight="1">
      <c r="A69" s="335"/>
      <c r="B69" s="338"/>
      <c r="C69" s="116"/>
      <c r="D69" s="262"/>
      <c r="E69" s="122"/>
      <c r="F69" s="267"/>
      <c r="G69" s="246"/>
      <c r="H69" s="116"/>
      <c r="I69" s="130"/>
      <c r="J69" s="130"/>
      <c r="K69" s="151" t="s">
        <v>642</v>
      </c>
      <c r="L69" s="151" t="s">
        <v>408</v>
      </c>
      <c r="M69" s="69"/>
      <c r="N69" s="151"/>
      <c r="O69" s="151"/>
      <c r="P69" s="151"/>
      <c r="Q69" s="151"/>
      <c r="R69" s="151"/>
      <c r="S69" s="151"/>
      <c r="T69" s="151"/>
      <c r="U69" s="151"/>
      <c r="V69" s="151"/>
      <c r="W69" s="151"/>
      <c r="X69" s="151"/>
      <c r="Y69" s="151"/>
      <c r="Z69" s="151"/>
      <c r="AA69" s="158"/>
      <c r="AB69" s="158"/>
      <c r="AC69" s="151"/>
      <c r="AD69" s="151"/>
      <c r="AE69" s="151"/>
      <c r="AF69" s="151"/>
      <c r="AG69" s="151"/>
      <c r="AH69" s="151"/>
      <c r="AI69" s="151"/>
      <c r="AJ69" s="314"/>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6"/>
      <c r="DG69" s="151"/>
      <c r="DH69" s="16"/>
      <c r="DI69" s="151"/>
      <c r="DJ69" s="16"/>
      <c r="DK69" s="151"/>
      <c r="DL69" s="151"/>
      <c r="DM69" s="61"/>
    </row>
    <row r="70" spans="1:117" ht="76.5" hidden="1" customHeight="1">
      <c r="A70" s="335"/>
      <c r="B70" s="338"/>
      <c r="C70" s="217"/>
      <c r="D70" s="270"/>
      <c r="E70" s="214"/>
      <c r="F70" s="269"/>
      <c r="G70" s="249"/>
      <c r="H70" s="212"/>
      <c r="I70" s="215"/>
      <c r="J70" s="215"/>
      <c r="K70" s="206" t="s">
        <v>642</v>
      </c>
      <c r="L70" s="206" t="s">
        <v>408</v>
      </c>
      <c r="M70" s="69"/>
      <c r="N70" s="206"/>
      <c r="O70" s="206"/>
      <c r="P70" s="206"/>
      <c r="Q70" s="206"/>
      <c r="R70" s="206"/>
      <c r="S70" s="206"/>
      <c r="T70" s="206"/>
      <c r="U70" s="206"/>
      <c r="V70" s="206"/>
      <c r="W70" s="206"/>
      <c r="X70" s="206"/>
      <c r="Y70" s="206"/>
      <c r="Z70" s="206"/>
      <c r="AA70" s="158"/>
      <c r="AB70" s="158"/>
      <c r="AC70" s="206"/>
      <c r="AD70" s="206"/>
      <c r="AE70" s="206"/>
      <c r="AF70" s="206"/>
      <c r="AG70" s="206"/>
      <c r="AH70" s="206"/>
      <c r="AI70" s="206"/>
      <c r="AJ70" s="314"/>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c r="BI70" s="206"/>
      <c r="BJ70" s="206"/>
      <c r="BK70" s="206"/>
      <c r="BL70" s="206"/>
      <c r="BM70" s="206"/>
      <c r="BN70" s="206"/>
      <c r="BO70" s="206"/>
      <c r="BP70" s="206"/>
      <c r="BQ70" s="206"/>
      <c r="BR70" s="206"/>
      <c r="BS70" s="206"/>
      <c r="BT70" s="206"/>
      <c r="BU70" s="206"/>
      <c r="BV70" s="206"/>
      <c r="BW70" s="206"/>
      <c r="BX70" s="206"/>
      <c r="BY70" s="206"/>
      <c r="BZ70" s="206"/>
      <c r="CA70" s="206"/>
      <c r="CB70" s="206"/>
      <c r="CC70" s="206"/>
      <c r="CD70" s="206"/>
      <c r="CE70" s="206"/>
      <c r="CF70" s="206"/>
      <c r="CG70" s="206"/>
      <c r="CH70" s="206"/>
      <c r="CI70" s="206"/>
      <c r="CJ70" s="206"/>
      <c r="CK70" s="206"/>
      <c r="CL70" s="206"/>
      <c r="CM70" s="206"/>
      <c r="CN70" s="206"/>
      <c r="CO70" s="206"/>
      <c r="CP70" s="206"/>
      <c r="CQ70" s="206"/>
      <c r="CR70" s="206"/>
      <c r="CS70" s="206"/>
      <c r="CT70" s="206"/>
      <c r="CU70" s="206"/>
      <c r="CV70" s="206"/>
      <c r="CW70" s="206"/>
      <c r="CX70" s="206"/>
      <c r="CY70" s="206"/>
      <c r="CZ70" s="206"/>
      <c r="DA70" s="206"/>
      <c r="DB70" s="206"/>
      <c r="DC70" s="206"/>
      <c r="DD70" s="206"/>
      <c r="DE70" s="206"/>
      <c r="DF70" s="16"/>
      <c r="DG70" s="206"/>
      <c r="DH70" s="16"/>
      <c r="DI70" s="206"/>
      <c r="DJ70" s="16"/>
      <c r="DK70" s="206"/>
      <c r="DL70" s="206"/>
      <c r="DM70" s="61"/>
    </row>
    <row r="71" spans="1:117">
      <c r="A71" s="409">
        <v>65</v>
      </c>
      <c r="B71" s="529" t="s">
        <v>269</v>
      </c>
      <c r="C71" s="529"/>
      <c r="D71" s="529"/>
      <c r="E71" s="529"/>
      <c r="F71" s="259" t="s">
        <v>363</v>
      </c>
      <c r="G71" s="95"/>
      <c r="H71" s="259" t="s">
        <v>363</v>
      </c>
      <c r="I71" s="410" t="s">
        <v>363</v>
      </c>
      <c r="J71" s="410"/>
      <c r="K71" s="259"/>
      <c r="L71" s="259" t="s">
        <v>363</v>
      </c>
      <c r="M71" s="150" t="s">
        <v>363</v>
      </c>
      <c r="N71" s="150" t="s">
        <v>363</v>
      </c>
      <c r="O71" s="150" t="s">
        <v>363</v>
      </c>
      <c r="P71" s="150" t="s">
        <v>363</v>
      </c>
      <c r="Q71" s="150" t="s">
        <v>363</v>
      </c>
      <c r="R71" s="150" t="s">
        <v>363</v>
      </c>
      <c r="S71" s="150" t="s">
        <v>363</v>
      </c>
      <c r="T71" s="150" t="s">
        <v>363</v>
      </c>
      <c r="U71" s="150" t="s">
        <v>363</v>
      </c>
      <c r="V71" s="150" t="s">
        <v>363</v>
      </c>
      <c r="W71" s="150" t="s">
        <v>363</v>
      </c>
      <c r="X71" s="150" t="s">
        <v>363</v>
      </c>
      <c r="Y71" s="150" t="s">
        <v>363</v>
      </c>
      <c r="Z71" s="150" t="s">
        <v>363</v>
      </c>
      <c r="AA71" s="150" t="s">
        <v>363</v>
      </c>
      <c r="AB71" s="274"/>
      <c r="AC71" s="150" t="s">
        <v>363</v>
      </c>
      <c r="AD71" s="150" t="s">
        <v>363</v>
      </c>
      <c r="AE71" s="150" t="s">
        <v>363</v>
      </c>
      <c r="AF71" s="150" t="s">
        <v>363</v>
      </c>
      <c r="AG71" s="150" t="s">
        <v>363</v>
      </c>
      <c r="AH71" s="259" t="s">
        <v>363</v>
      </c>
      <c r="AI71" s="259" t="s">
        <v>363</v>
      </c>
      <c r="AJ71" s="259"/>
      <c r="AK71" s="259" t="s">
        <v>363</v>
      </c>
      <c r="AL71" s="150" t="s">
        <v>363</v>
      </c>
      <c r="AM71" s="150" t="s">
        <v>363</v>
      </c>
      <c r="AN71" s="150" t="s">
        <v>363</v>
      </c>
      <c r="AO71" s="150" t="s">
        <v>363</v>
      </c>
      <c r="AP71" s="150" t="s">
        <v>363</v>
      </c>
      <c r="AQ71" s="150"/>
      <c r="AR71" s="150" t="s">
        <v>363</v>
      </c>
      <c r="AS71" s="150" t="s">
        <v>363</v>
      </c>
      <c r="AT71" s="150" t="s">
        <v>363</v>
      </c>
      <c r="AU71" s="150" t="s">
        <v>363</v>
      </c>
      <c r="AV71" s="150"/>
      <c r="AW71" s="150" t="s">
        <v>363</v>
      </c>
      <c r="AX71" s="150"/>
      <c r="AY71" s="150" t="s">
        <v>363</v>
      </c>
      <c r="AZ71" s="150" t="s">
        <v>363</v>
      </c>
      <c r="BA71" s="150"/>
      <c r="BB71" s="150" t="s">
        <v>363</v>
      </c>
      <c r="BC71" s="150" t="s">
        <v>363</v>
      </c>
      <c r="BD71" s="150" t="s">
        <v>363</v>
      </c>
      <c r="BE71" s="150" t="s">
        <v>363</v>
      </c>
      <c r="BF71" s="150" t="s">
        <v>363</v>
      </c>
      <c r="BG71" s="150" t="s">
        <v>363</v>
      </c>
      <c r="BH71" s="150"/>
      <c r="BI71" s="150" t="s">
        <v>363</v>
      </c>
      <c r="BJ71" s="150"/>
      <c r="BK71" s="150" t="s">
        <v>363</v>
      </c>
      <c r="BL71" s="150" t="s">
        <v>363</v>
      </c>
      <c r="BM71" s="150" t="s">
        <v>363</v>
      </c>
      <c r="BN71" s="150" t="s">
        <v>363</v>
      </c>
      <c r="BO71" s="150" t="s">
        <v>363</v>
      </c>
      <c r="BP71" s="150" t="s">
        <v>363</v>
      </c>
      <c r="BQ71" s="150" t="s">
        <v>363</v>
      </c>
      <c r="BR71" s="150"/>
      <c r="BS71" s="150"/>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t="s">
        <v>363</v>
      </c>
      <c r="CZ71" s="150" t="s">
        <v>363</v>
      </c>
      <c r="DA71" s="150" t="s">
        <v>363</v>
      </c>
      <c r="DB71" s="150"/>
      <c r="DC71" s="150" t="s">
        <v>363</v>
      </c>
      <c r="DD71" s="150" t="s">
        <v>363</v>
      </c>
      <c r="DE71" s="150" t="s">
        <v>363</v>
      </c>
      <c r="DF71" s="150" t="s">
        <v>363</v>
      </c>
      <c r="DG71" s="150" t="s">
        <v>363</v>
      </c>
      <c r="DH71" s="150" t="s">
        <v>363</v>
      </c>
      <c r="DI71" s="150" t="s">
        <v>363</v>
      </c>
      <c r="DJ71" s="150" t="s">
        <v>363</v>
      </c>
      <c r="DK71" s="67"/>
      <c r="DL71" s="150" t="s">
        <v>363</v>
      </c>
      <c r="DM71" s="153"/>
    </row>
    <row r="72" spans="1:117">
      <c r="A72" s="409">
        <v>66</v>
      </c>
      <c r="B72" s="529" t="s">
        <v>270</v>
      </c>
      <c r="C72" s="529"/>
      <c r="D72" s="529"/>
      <c r="E72" s="529"/>
      <c r="F72" s="259" t="s">
        <v>363</v>
      </c>
      <c r="G72" s="95"/>
      <c r="H72" s="259" t="s">
        <v>363</v>
      </c>
      <c r="I72" s="410" t="s">
        <v>363</v>
      </c>
      <c r="J72" s="410"/>
      <c r="K72" s="259"/>
      <c r="L72" s="259" t="s">
        <v>363</v>
      </c>
      <c r="M72" s="150" t="s">
        <v>363</v>
      </c>
      <c r="N72" s="150" t="s">
        <v>363</v>
      </c>
      <c r="O72" s="150" t="s">
        <v>363</v>
      </c>
      <c r="P72" s="150" t="s">
        <v>363</v>
      </c>
      <c r="Q72" s="150" t="s">
        <v>363</v>
      </c>
      <c r="R72" s="150" t="s">
        <v>363</v>
      </c>
      <c r="S72" s="150" t="s">
        <v>363</v>
      </c>
      <c r="T72" s="150" t="s">
        <v>363</v>
      </c>
      <c r="U72" s="150" t="s">
        <v>363</v>
      </c>
      <c r="V72" s="150" t="s">
        <v>363</v>
      </c>
      <c r="W72" s="150" t="s">
        <v>363</v>
      </c>
      <c r="X72" s="150" t="s">
        <v>363</v>
      </c>
      <c r="Y72" s="150" t="s">
        <v>363</v>
      </c>
      <c r="Z72" s="150" t="s">
        <v>363</v>
      </c>
      <c r="AA72" s="150" t="s">
        <v>363</v>
      </c>
      <c r="AB72" s="274"/>
      <c r="AC72" s="150" t="s">
        <v>363</v>
      </c>
      <c r="AD72" s="150" t="s">
        <v>363</v>
      </c>
      <c r="AE72" s="150" t="s">
        <v>363</v>
      </c>
      <c r="AF72" s="150" t="s">
        <v>363</v>
      </c>
      <c r="AG72" s="150" t="s">
        <v>363</v>
      </c>
      <c r="AH72" s="259" t="s">
        <v>363</v>
      </c>
      <c r="AI72" s="259" t="s">
        <v>363</v>
      </c>
      <c r="AJ72" s="259"/>
      <c r="AK72" s="259" t="s">
        <v>363</v>
      </c>
      <c r="AL72" s="150" t="s">
        <v>363</v>
      </c>
      <c r="AM72" s="150" t="s">
        <v>363</v>
      </c>
      <c r="AN72" s="150" t="s">
        <v>363</v>
      </c>
      <c r="AO72" s="150" t="s">
        <v>363</v>
      </c>
      <c r="AP72" s="150" t="s">
        <v>363</v>
      </c>
      <c r="AQ72" s="150"/>
      <c r="AR72" s="150" t="s">
        <v>363</v>
      </c>
      <c r="AS72" s="150" t="s">
        <v>363</v>
      </c>
      <c r="AT72" s="150" t="s">
        <v>363</v>
      </c>
      <c r="AU72" s="150" t="s">
        <v>363</v>
      </c>
      <c r="AV72" s="150"/>
      <c r="AW72" s="150" t="s">
        <v>363</v>
      </c>
      <c r="AX72" s="150"/>
      <c r="AY72" s="150" t="s">
        <v>363</v>
      </c>
      <c r="AZ72" s="150" t="s">
        <v>363</v>
      </c>
      <c r="BA72" s="150"/>
      <c r="BB72" s="150" t="s">
        <v>363</v>
      </c>
      <c r="BC72" s="150" t="s">
        <v>363</v>
      </c>
      <c r="BD72" s="150" t="s">
        <v>363</v>
      </c>
      <c r="BE72" s="150" t="s">
        <v>363</v>
      </c>
      <c r="BF72" s="150" t="s">
        <v>363</v>
      </c>
      <c r="BG72" s="150" t="s">
        <v>363</v>
      </c>
      <c r="BH72" s="150"/>
      <c r="BI72" s="150" t="s">
        <v>363</v>
      </c>
      <c r="BJ72" s="150"/>
      <c r="BK72" s="150" t="s">
        <v>363</v>
      </c>
      <c r="BL72" s="150" t="s">
        <v>363</v>
      </c>
      <c r="BM72" s="150" t="s">
        <v>363</v>
      </c>
      <c r="BN72" s="150" t="s">
        <v>363</v>
      </c>
      <c r="BO72" s="150" t="s">
        <v>363</v>
      </c>
      <c r="BP72" s="150" t="s">
        <v>363</v>
      </c>
      <c r="BQ72" s="150" t="s">
        <v>363</v>
      </c>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t="s">
        <v>363</v>
      </c>
      <c r="CZ72" s="150" t="s">
        <v>363</v>
      </c>
      <c r="DA72" s="150" t="s">
        <v>363</v>
      </c>
      <c r="DB72" s="150"/>
      <c r="DC72" s="150" t="s">
        <v>363</v>
      </c>
      <c r="DD72" s="150" t="s">
        <v>363</v>
      </c>
      <c r="DE72" s="150" t="s">
        <v>363</v>
      </c>
      <c r="DF72" s="150" t="s">
        <v>363</v>
      </c>
      <c r="DG72" s="150" t="s">
        <v>363</v>
      </c>
      <c r="DH72" s="150" t="s">
        <v>363</v>
      </c>
      <c r="DI72" s="150" t="s">
        <v>363</v>
      </c>
      <c r="DJ72" s="150" t="s">
        <v>363</v>
      </c>
      <c r="DK72" s="67"/>
      <c r="DL72" s="150" t="s">
        <v>363</v>
      </c>
      <c r="DM72" s="153"/>
    </row>
    <row r="73" spans="1:117" ht="88.5" hidden="1" customHeight="1">
      <c r="A73" s="335"/>
      <c r="B73" s="338"/>
      <c r="C73" s="116"/>
      <c r="D73" s="262"/>
      <c r="E73" s="122"/>
      <c r="F73" s="267"/>
      <c r="G73" s="246"/>
      <c r="H73" s="116"/>
      <c r="I73" s="130"/>
      <c r="J73" s="130"/>
      <c r="K73" s="151" t="s">
        <v>642</v>
      </c>
      <c r="L73" s="151" t="s">
        <v>408</v>
      </c>
      <c r="M73" s="69"/>
      <c r="N73" s="151"/>
      <c r="O73" s="151"/>
      <c r="P73" s="151"/>
      <c r="Q73" s="151"/>
      <c r="R73" s="151"/>
      <c r="S73" s="151"/>
      <c r="T73" s="151"/>
      <c r="U73" s="151"/>
      <c r="V73" s="151"/>
      <c r="W73" s="151"/>
      <c r="X73" s="151"/>
      <c r="Y73" s="151"/>
      <c r="Z73" s="151"/>
      <c r="AA73" s="158"/>
      <c r="AB73" s="158"/>
      <c r="AC73" s="151"/>
      <c r="AD73" s="151"/>
      <c r="AE73" s="151"/>
      <c r="AF73" s="151"/>
      <c r="AG73" s="151"/>
      <c r="AH73" s="151"/>
      <c r="AI73" s="151"/>
      <c r="AJ73" s="314"/>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6"/>
      <c r="DG73" s="151"/>
      <c r="DH73" s="16"/>
      <c r="DI73" s="151"/>
      <c r="DJ73" s="16"/>
      <c r="DK73" s="151"/>
      <c r="DL73" s="151"/>
      <c r="DM73" s="61"/>
    </row>
    <row r="74" spans="1:117" ht="84" customHeight="1">
      <c r="A74" s="369">
        <v>68</v>
      </c>
      <c r="B74" s="399" t="s">
        <v>502</v>
      </c>
      <c r="C74" s="115" t="s">
        <v>130</v>
      </c>
      <c r="D74" s="394" t="s">
        <v>4</v>
      </c>
      <c r="E74" s="140" t="s">
        <v>131</v>
      </c>
      <c r="F74" s="394" t="s">
        <v>4</v>
      </c>
      <c r="G74" s="278"/>
      <c r="H74" s="115" t="s">
        <v>131</v>
      </c>
      <c r="I74" s="141" t="s">
        <v>1410</v>
      </c>
      <c r="J74" s="141"/>
      <c r="K74" s="400" t="s">
        <v>642</v>
      </c>
      <c r="L74" s="400" t="s">
        <v>408</v>
      </c>
      <c r="M74" s="354" t="s">
        <v>349</v>
      </c>
      <c r="N74" s="91" t="s">
        <v>327</v>
      </c>
      <c r="O74" s="91" t="s">
        <v>187</v>
      </c>
      <c r="P74" s="91" t="s">
        <v>414</v>
      </c>
      <c r="Q74" s="91"/>
      <c r="R74" s="91" t="s">
        <v>187</v>
      </c>
      <c r="S74" s="91"/>
      <c r="T74" s="91"/>
      <c r="U74" s="91"/>
      <c r="V74" s="91"/>
      <c r="W74" s="91"/>
      <c r="X74" s="91"/>
      <c r="Y74" s="91"/>
      <c r="Z74" s="91"/>
      <c r="AA74" s="334">
        <f t="shared" si="9"/>
        <v>1</v>
      </c>
      <c r="AB74" s="334"/>
      <c r="AC74" s="91"/>
      <c r="AD74" s="91"/>
      <c r="AE74" s="91"/>
      <c r="AF74" s="91"/>
      <c r="AG74" s="91"/>
      <c r="AH74" s="400" t="s">
        <v>485</v>
      </c>
      <c r="AI74" s="400" t="s">
        <v>485</v>
      </c>
      <c r="AJ74" s="400" t="s">
        <v>485</v>
      </c>
      <c r="AK74" s="400" t="s">
        <v>485</v>
      </c>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372" t="e">
        <f t="shared" ref="DF74" si="14">DE74/COUNTA($BM74:$DD74)</f>
        <v>#DIV/0!</v>
      </c>
      <c r="DG74" s="91">
        <f t="shared" ref="DG74:DG83" si="15">COUNTIF($BM74:$DD74,1)</f>
        <v>0</v>
      </c>
      <c r="DH74" s="372" t="e">
        <f t="shared" ref="DH74" si="16">DG74/COUNTA($BM74:$DD74)</f>
        <v>#DIV/0!</v>
      </c>
      <c r="DI74" s="91">
        <f t="shared" ref="DI74:DI83" si="17">COUNTIF($BM74:$DD74,0)</f>
        <v>0</v>
      </c>
      <c r="DJ74" s="372" t="e">
        <f t="shared" ref="DJ74" si="18">DI74/COUNTA($BM74:$DD74)</f>
        <v>#DIV/0!</v>
      </c>
      <c r="DK74" s="91" t="e">
        <f t="shared" ref="DK74:DK127" si="19">(((DE74*2)+(DG74*1)+(DI74*0)))/COUNTA($BM74:$DD74)</f>
        <v>#DIV/0!</v>
      </c>
      <c r="DL74" s="91" t="e">
        <f t="shared" si="10"/>
        <v>#DIV/0!</v>
      </c>
      <c r="DM74" s="59" t="e">
        <f t="shared" si="10"/>
        <v>#DIV/0!</v>
      </c>
    </row>
    <row r="75" spans="1:117" ht="113.25" hidden="1" customHeight="1">
      <c r="A75" s="335"/>
      <c r="B75" s="338"/>
      <c r="C75" s="116"/>
      <c r="D75" s="262"/>
      <c r="E75" s="122"/>
      <c r="F75" s="267"/>
      <c r="G75" s="246"/>
      <c r="H75" s="116"/>
      <c r="I75" s="130"/>
      <c r="J75" s="130"/>
      <c r="K75" s="151" t="s">
        <v>642</v>
      </c>
      <c r="L75" s="151" t="s">
        <v>408</v>
      </c>
      <c r="M75" s="69"/>
      <c r="N75" s="151"/>
      <c r="O75" s="151"/>
      <c r="P75" s="151"/>
      <c r="Q75" s="151"/>
      <c r="R75" s="151"/>
      <c r="S75" s="151"/>
      <c r="T75" s="151"/>
      <c r="U75" s="151"/>
      <c r="V75" s="151"/>
      <c r="W75" s="151"/>
      <c r="X75" s="151"/>
      <c r="Y75" s="151"/>
      <c r="Z75" s="151"/>
      <c r="AA75" s="158"/>
      <c r="AB75" s="158"/>
      <c r="AC75" s="151"/>
      <c r="AD75" s="151"/>
      <c r="AE75" s="151"/>
      <c r="AF75" s="151"/>
      <c r="AG75" s="151"/>
      <c r="AH75" s="151"/>
      <c r="AI75" s="151"/>
      <c r="AJ75" s="314"/>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6"/>
      <c r="DG75" s="151"/>
      <c r="DH75" s="16"/>
      <c r="DI75" s="151"/>
      <c r="DJ75" s="16"/>
      <c r="DK75" s="151"/>
      <c r="DL75" s="151"/>
      <c r="DM75" s="61"/>
    </row>
    <row r="76" spans="1:117" ht="84.75" hidden="1" customHeight="1">
      <c r="A76" s="65"/>
      <c r="B76" s="338"/>
      <c r="C76" s="116"/>
      <c r="D76" s="262"/>
      <c r="E76" s="122"/>
      <c r="F76" s="267"/>
      <c r="G76" s="246"/>
      <c r="H76" s="116"/>
      <c r="I76" s="130"/>
      <c r="J76" s="130"/>
      <c r="K76" s="151" t="s">
        <v>642</v>
      </c>
      <c r="L76" s="151" t="s">
        <v>408</v>
      </c>
      <c r="M76" s="69"/>
      <c r="N76" s="151"/>
      <c r="O76" s="151"/>
      <c r="P76" s="151"/>
      <c r="Q76" s="151"/>
      <c r="R76" s="151"/>
      <c r="S76" s="151"/>
      <c r="T76" s="151"/>
      <c r="U76" s="151"/>
      <c r="V76" s="151"/>
      <c r="W76" s="151"/>
      <c r="X76" s="151"/>
      <c r="Y76" s="151"/>
      <c r="Z76" s="151"/>
      <c r="AA76" s="158"/>
      <c r="AB76" s="158"/>
      <c r="AC76" s="151"/>
      <c r="AD76" s="151"/>
      <c r="AE76" s="151"/>
      <c r="AF76" s="151"/>
      <c r="AG76" s="151"/>
      <c r="AH76" s="151"/>
      <c r="AI76" s="151"/>
      <c r="AJ76" s="314"/>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6"/>
      <c r="DG76" s="151"/>
      <c r="DH76" s="16"/>
      <c r="DI76" s="151"/>
      <c r="DJ76" s="16"/>
      <c r="DK76" s="151"/>
      <c r="DL76" s="151"/>
      <c r="DM76" s="61"/>
    </row>
    <row r="77" spans="1:117" ht="73.5" hidden="1" customHeight="1">
      <c r="A77" s="335"/>
      <c r="B77" s="338"/>
      <c r="C77" s="116"/>
      <c r="D77" s="262"/>
      <c r="E77" s="122"/>
      <c r="F77" s="267"/>
      <c r="G77" s="246"/>
      <c r="H77" s="116"/>
      <c r="I77" s="130"/>
      <c r="J77" s="130"/>
      <c r="K77" s="151" t="s">
        <v>642</v>
      </c>
      <c r="L77" s="151" t="s">
        <v>408</v>
      </c>
      <c r="M77" s="69"/>
      <c r="N77" s="151"/>
      <c r="O77" s="151"/>
      <c r="P77" s="151"/>
      <c r="Q77" s="151"/>
      <c r="R77" s="151"/>
      <c r="S77" s="151"/>
      <c r="T77" s="151"/>
      <c r="U77" s="151"/>
      <c r="V77" s="151"/>
      <c r="W77" s="151"/>
      <c r="X77" s="151"/>
      <c r="Y77" s="151"/>
      <c r="Z77" s="151"/>
      <c r="AA77" s="158"/>
      <c r="AB77" s="158"/>
      <c r="AC77" s="151"/>
      <c r="AD77" s="151"/>
      <c r="AE77" s="151"/>
      <c r="AF77" s="151"/>
      <c r="AG77" s="151"/>
      <c r="AH77" s="151"/>
      <c r="AI77" s="151"/>
      <c r="AJ77" s="314"/>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6"/>
      <c r="DG77" s="151"/>
      <c r="DH77" s="16"/>
      <c r="DI77" s="151"/>
      <c r="DJ77" s="16"/>
      <c r="DK77" s="151"/>
      <c r="DL77" s="151"/>
      <c r="DM77" s="61"/>
    </row>
    <row r="78" spans="1:117" ht="60" hidden="1" customHeight="1">
      <c r="A78" s="335"/>
      <c r="B78" s="338"/>
      <c r="C78" s="116"/>
      <c r="D78" s="262"/>
      <c r="E78" s="122"/>
      <c r="F78" s="267"/>
      <c r="G78" s="246"/>
      <c r="H78" s="116"/>
      <c r="I78" s="130"/>
      <c r="J78" s="130"/>
      <c r="K78" s="151" t="s">
        <v>642</v>
      </c>
      <c r="L78" s="151" t="s">
        <v>408</v>
      </c>
      <c r="M78" s="69"/>
      <c r="N78" s="151"/>
      <c r="O78" s="151"/>
      <c r="P78" s="151"/>
      <c r="Q78" s="151"/>
      <c r="R78" s="151"/>
      <c r="S78" s="151"/>
      <c r="T78" s="151"/>
      <c r="U78" s="151"/>
      <c r="V78" s="151"/>
      <c r="W78" s="151"/>
      <c r="X78" s="151"/>
      <c r="Y78" s="151"/>
      <c r="Z78" s="151"/>
      <c r="AA78" s="158"/>
      <c r="AB78" s="158"/>
      <c r="AC78" s="151"/>
      <c r="AD78" s="151"/>
      <c r="AE78" s="151"/>
      <c r="AF78" s="151"/>
      <c r="AG78" s="151"/>
      <c r="AH78" s="151"/>
      <c r="AI78" s="151"/>
      <c r="AJ78" s="314"/>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c r="BR78" s="151"/>
      <c r="BS78" s="151"/>
      <c r="BT78" s="151"/>
      <c r="BU78" s="151"/>
      <c r="BV78" s="151"/>
      <c r="BW78" s="151"/>
      <c r="BX78" s="151"/>
      <c r="BY78" s="151"/>
      <c r="BZ78" s="151"/>
      <c r="CA78" s="151"/>
      <c r="CB78" s="151"/>
      <c r="CC78" s="151"/>
      <c r="CD78" s="151"/>
      <c r="CE78" s="151"/>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6"/>
      <c r="DG78" s="151"/>
      <c r="DH78" s="16"/>
      <c r="DI78" s="151"/>
      <c r="DJ78" s="16"/>
      <c r="DK78" s="151"/>
      <c r="DL78" s="151"/>
      <c r="DM78" s="61"/>
    </row>
    <row r="79" spans="1:117" ht="75.75" hidden="1" customHeight="1">
      <c r="A79" s="335"/>
      <c r="B79" s="338"/>
      <c r="C79" s="116"/>
      <c r="D79" s="262"/>
      <c r="E79" s="122"/>
      <c r="F79" s="267"/>
      <c r="G79" s="246"/>
      <c r="H79" s="116"/>
      <c r="I79" s="130"/>
      <c r="J79" s="130"/>
      <c r="K79" s="151" t="s">
        <v>642</v>
      </c>
      <c r="L79" s="151" t="s">
        <v>408</v>
      </c>
      <c r="M79" s="69"/>
      <c r="N79" s="151"/>
      <c r="O79" s="151"/>
      <c r="P79" s="151"/>
      <c r="Q79" s="151"/>
      <c r="R79" s="151"/>
      <c r="S79" s="151"/>
      <c r="T79" s="151"/>
      <c r="U79" s="151"/>
      <c r="V79" s="151"/>
      <c r="W79" s="151"/>
      <c r="X79" s="151"/>
      <c r="Y79" s="151"/>
      <c r="Z79" s="151"/>
      <c r="AA79" s="158"/>
      <c r="AB79" s="158"/>
      <c r="AC79" s="151"/>
      <c r="AD79" s="151"/>
      <c r="AE79" s="151"/>
      <c r="AF79" s="151"/>
      <c r="AG79" s="151"/>
      <c r="AH79" s="151"/>
      <c r="AI79" s="151"/>
      <c r="AJ79" s="314"/>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6"/>
      <c r="DG79" s="151"/>
      <c r="DH79" s="16"/>
      <c r="DI79" s="151"/>
      <c r="DJ79" s="16"/>
      <c r="DK79" s="151"/>
      <c r="DL79" s="151"/>
      <c r="DM79" s="61"/>
    </row>
    <row r="80" spans="1:117" ht="84.75" hidden="1" customHeight="1">
      <c r="A80" s="65"/>
      <c r="B80" s="338"/>
      <c r="C80" s="116"/>
      <c r="D80" s="262"/>
      <c r="E80" s="122"/>
      <c r="F80" s="267"/>
      <c r="G80" s="246"/>
      <c r="H80" s="116"/>
      <c r="I80" s="130"/>
      <c r="J80" s="130"/>
      <c r="K80" s="151" t="s">
        <v>642</v>
      </c>
      <c r="L80" s="151" t="s">
        <v>408</v>
      </c>
      <c r="M80" s="69"/>
      <c r="N80" s="151"/>
      <c r="O80" s="151"/>
      <c r="P80" s="151"/>
      <c r="Q80" s="151"/>
      <c r="R80" s="151"/>
      <c r="S80" s="151"/>
      <c r="T80" s="151"/>
      <c r="U80" s="151"/>
      <c r="V80" s="151"/>
      <c r="W80" s="151"/>
      <c r="X80" s="151"/>
      <c r="Y80" s="151"/>
      <c r="Z80" s="151"/>
      <c r="AA80" s="158"/>
      <c r="AB80" s="158"/>
      <c r="AC80" s="151"/>
      <c r="AD80" s="151"/>
      <c r="AE80" s="151"/>
      <c r="AF80" s="151"/>
      <c r="AG80" s="151"/>
      <c r="AH80" s="151"/>
      <c r="AI80" s="151"/>
      <c r="AJ80" s="314"/>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6"/>
      <c r="DG80" s="151"/>
      <c r="DH80" s="16"/>
      <c r="DI80" s="151"/>
      <c r="DJ80" s="16"/>
      <c r="DK80" s="151"/>
      <c r="DL80" s="151"/>
      <c r="DM80" s="61"/>
    </row>
    <row r="81" spans="1:117" ht="33" hidden="1" customHeight="1">
      <c r="A81" s="335">
        <v>75</v>
      </c>
      <c r="B81" s="469" t="s">
        <v>272</v>
      </c>
      <c r="C81" s="469"/>
      <c r="D81" s="469"/>
      <c r="E81" s="469"/>
      <c r="F81" s="259" t="s">
        <v>363</v>
      </c>
      <c r="G81" s="95"/>
      <c r="H81" s="150" t="s">
        <v>363</v>
      </c>
      <c r="I81" s="128" t="s">
        <v>363</v>
      </c>
      <c r="J81" s="128"/>
      <c r="K81" s="150" t="s">
        <v>363</v>
      </c>
      <c r="L81" s="150" t="s">
        <v>363</v>
      </c>
      <c r="M81" s="150" t="s">
        <v>363</v>
      </c>
      <c r="N81" s="150" t="s">
        <v>363</v>
      </c>
      <c r="O81" s="150" t="s">
        <v>363</v>
      </c>
      <c r="P81" s="67"/>
      <c r="Q81" s="150" t="s">
        <v>363</v>
      </c>
      <c r="R81" s="150" t="s">
        <v>363</v>
      </c>
      <c r="S81" s="150" t="s">
        <v>363</v>
      </c>
      <c r="T81" s="150" t="s">
        <v>363</v>
      </c>
      <c r="U81" s="150" t="s">
        <v>363</v>
      </c>
      <c r="V81" s="150" t="s">
        <v>363</v>
      </c>
      <c r="W81" s="150" t="s">
        <v>363</v>
      </c>
      <c r="X81" s="150" t="s">
        <v>363</v>
      </c>
      <c r="Y81" s="150" t="s">
        <v>363</v>
      </c>
      <c r="Z81" s="150" t="s">
        <v>363</v>
      </c>
      <c r="AA81" s="150" t="s">
        <v>363</v>
      </c>
      <c r="AB81" s="274"/>
      <c r="AC81" s="150" t="s">
        <v>363</v>
      </c>
      <c r="AD81" s="150" t="s">
        <v>363</v>
      </c>
      <c r="AE81" s="150" t="s">
        <v>363</v>
      </c>
      <c r="AF81" s="150" t="s">
        <v>363</v>
      </c>
      <c r="AG81" s="150" t="s">
        <v>363</v>
      </c>
      <c r="AH81" s="150" t="s">
        <v>363</v>
      </c>
      <c r="AI81" s="150" t="s">
        <v>363</v>
      </c>
      <c r="AJ81" s="312"/>
      <c r="AK81" s="150" t="s">
        <v>363</v>
      </c>
      <c r="AL81" s="150" t="s">
        <v>363</v>
      </c>
      <c r="AM81" s="150" t="s">
        <v>363</v>
      </c>
      <c r="AN81" s="150" t="s">
        <v>363</v>
      </c>
      <c r="AO81" s="150" t="s">
        <v>363</v>
      </c>
      <c r="AP81" s="150" t="s">
        <v>363</v>
      </c>
      <c r="AQ81" s="150"/>
      <c r="AR81" s="150" t="s">
        <v>363</v>
      </c>
      <c r="AS81" s="150" t="s">
        <v>363</v>
      </c>
      <c r="AT81" s="150" t="s">
        <v>363</v>
      </c>
      <c r="AU81" s="150" t="s">
        <v>363</v>
      </c>
      <c r="AV81" s="150"/>
      <c r="AW81" s="150" t="s">
        <v>363</v>
      </c>
      <c r="AX81" s="150"/>
      <c r="AY81" s="150" t="s">
        <v>363</v>
      </c>
      <c r="AZ81" s="150" t="s">
        <v>363</v>
      </c>
      <c r="BA81" s="150"/>
      <c r="BB81" s="150" t="s">
        <v>363</v>
      </c>
      <c r="BC81" s="150" t="s">
        <v>363</v>
      </c>
      <c r="BD81" s="150" t="s">
        <v>363</v>
      </c>
      <c r="BE81" s="150" t="s">
        <v>363</v>
      </c>
      <c r="BF81" s="150" t="s">
        <v>363</v>
      </c>
      <c r="BG81" s="150" t="s">
        <v>363</v>
      </c>
      <c r="BH81" s="150"/>
      <c r="BI81" s="150" t="s">
        <v>363</v>
      </c>
      <c r="BJ81" s="150"/>
      <c r="BK81" s="150" t="s">
        <v>363</v>
      </c>
      <c r="BL81" s="150" t="s">
        <v>363</v>
      </c>
      <c r="BM81" s="150" t="s">
        <v>363</v>
      </c>
      <c r="BN81" s="150" t="s">
        <v>363</v>
      </c>
      <c r="BO81" s="150" t="s">
        <v>363</v>
      </c>
      <c r="BP81" s="150" t="s">
        <v>363</v>
      </c>
      <c r="BQ81" s="150" t="s">
        <v>363</v>
      </c>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t="s">
        <v>363</v>
      </c>
      <c r="CZ81" s="150" t="s">
        <v>363</v>
      </c>
      <c r="DA81" s="150" t="s">
        <v>363</v>
      </c>
      <c r="DB81" s="150"/>
      <c r="DC81" s="150" t="s">
        <v>363</v>
      </c>
      <c r="DD81" s="150" t="s">
        <v>363</v>
      </c>
      <c r="DE81" s="67">
        <f t="shared" ref="DE81" si="20">COUNTIF($BM81:$DD81,2)</f>
        <v>0</v>
      </c>
      <c r="DF81" s="68">
        <f>DE81/COUNTA($BM81:$DD81)</f>
        <v>0</v>
      </c>
      <c r="DG81" s="67">
        <f t="shared" si="15"/>
        <v>0</v>
      </c>
      <c r="DH81" s="68">
        <f>DG81/COUNTA($BM81:$DD81)</f>
        <v>0</v>
      </c>
      <c r="DI81" s="67">
        <f t="shared" si="17"/>
        <v>0</v>
      </c>
      <c r="DJ81" s="68">
        <f>DI81/COUNTA($BM81:$DD81)</f>
        <v>0</v>
      </c>
      <c r="DK81" s="67">
        <f>(((DE81*2)+(DG81*1)+(DI81*0)))/COUNTA($BM81:$DD81)</f>
        <v>0</v>
      </c>
      <c r="DL81" s="67" t="str">
        <f t="shared" ref="DL81:DM83" si="21">IF(DK81&gt;=1.6,"Đạt mục tiêu",IF(DK81&gt;=1,"Cần cố gắng","Chưa đạt"))</f>
        <v>Chưa đạt</v>
      </c>
      <c r="DM81" s="153"/>
    </row>
    <row r="82" spans="1:117" ht="105" hidden="1" customHeight="1">
      <c r="A82" s="335"/>
      <c r="B82" s="338"/>
      <c r="C82" s="116"/>
      <c r="D82" s="262"/>
      <c r="E82" s="122"/>
      <c r="F82" s="267"/>
      <c r="G82" s="246"/>
      <c r="H82" s="116"/>
      <c r="I82" s="130"/>
      <c r="J82" s="130"/>
      <c r="K82" s="151" t="s">
        <v>642</v>
      </c>
      <c r="L82" s="151" t="s">
        <v>408</v>
      </c>
      <c r="M82" s="69"/>
      <c r="N82" s="151"/>
      <c r="O82" s="151"/>
      <c r="P82" s="151"/>
      <c r="Q82" s="151"/>
      <c r="R82" s="151"/>
      <c r="S82" s="151"/>
      <c r="T82" s="151"/>
      <c r="U82" s="151"/>
      <c r="V82" s="151"/>
      <c r="W82" s="151"/>
      <c r="X82" s="151"/>
      <c r="Y82" s="151"/>
      <c r="Z82" s="151"/>
      <c r="AA82" s="158"/>
      <c r="AB82" s="158"/>
      <c r="AC82" s="151"/>
      <c r="AD82" s="151"/>
      <c r="AE82" s="151"/>
      <c r="AF82" s="151"/>
      <c r="AG82" s="151"/>
      <c r="AH82" s="151"/>
      <c r="AI82" s="151"/>
      <c r="AJ82" s="314"/>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c r="DC82" s="151"/>
      <c r="DD82" s="151"/>
      <c r="DE82" s="151"/>
      <c r="DF82" s="16"/>
      <c r="DG82" s="151"/>
      <c r="DH82" s="16"/>
      <c r="DI82" s="151"/>
      <c r="DJ82" s="16"/>
      <c r="DK82" s="151"/>
      <c r="DL82" s="151"/>
      <c r="DM82" s="61"/>
    </row>
    <row r="83" spans="1:117" ht="66" customHeight="1">
      <c r="A83" s="369">
        <v>77</v>
      </c>
      <c r="B83" s="399" t="s">
        <v>510</v>
      </c>
      <c r="C83" s="115" t="s">
        <v>145</v>
      </c>
      <c r="D83" s="394" t="s">
        <v>3</v>
      </c>
      <c r="E83" s="140" t="s">
        <v>146</v>
      </c>
      <c r="F83" s="394" t="s">
        <v>5</v>
      </c>
      <c r="G83" s="278"/>
      <c r="H83" s="115" t="s">
        <v>146</v>
      </c>
      <c r="I83" s="141" t="s">
        <v>1411</v>
      </c>
      <c r="J83" s="141"/>
      <c r="K83" s="400" t="s">
        <v>642</v>
      </c>
      <c r="L83" s="400" t="s">
        <v>408</v>
      </c>
      <c r="M83" s="354" t="s">
        <v>349</v>
      </c>
      <c r="N83" s="91" t="s">
        <v>327</v>
      </c>
      <c r="O83" s="91" t="s">
        <v>187</v>
      </c>
      <c r="P83" s="91" t="s">
        <v>414</v>
      </c>
      <c r="Q83" s="91"/>
      <c r="R83" s="91" t="s">
        <v>187</v>
      </c>
      <c r="S83" s="91"/>
      <c r="T83" s="91"/>
      <c r="U83" s="91"/>
      <c r="V83" s="91"/>
      <c r="W83" s="91"/>
      <c r="X83" s="91"/>
      <c r="Y83" s="91"/>
      <c r="Z83" s="91"/>
      <c r="AA83" s="334">
        <f t="shared" si="9"/>
        <v>1</v>
      </c>
      <c r="AB83" s="334">
        <v>1</v>
      </c>
      <c r="AC83" s="91"/>
      <c r="AD83" s="91"/>
      <c r="AE83" s="91"/>
      <c r="AF83" s="91"/>
      <c r="AG83" s="91"/>
      <c r="AH83" s="400" t="s">
        <v>485</v>
      </c>
      <c r="AI83" s="400" t="s">
        <v>485</v>
      </c>
      <c r="AJ83" s="400" t="s">
        <v>485</v>
      </c>
      <c r="AK83" s="400" t="s">
        <v>485</v>
      </c>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372" t="e">
        <f t="shared" ref="DF83" si="22">DE83/COUNTA($BM83:$DD83)</f>
        <v>#DIV/0!</v>
      </c>
      <c r="DG83" s="91">
        <f t="shared" si="15"/>
        <v>0</v>
      </c>
      <c r="DH83" s="372" t="e">
        <f t="shared" ref="DH83" si="23">DG83/COUNTA($BM83:$DD83)</f>
        <v>#DIV/0!</v>
      </c>
      <c r="DI83" s="91">
        <f t="shared" si="17"/>
        <v>0</v>
      </c>
      <c r="DJ83" s="372" t="e">
        <f t="shared" ref="DJ83" si="24">DI83/COUNTA($BM83:$DD83)</f>
        <v>#DIV/0!</v>
      </c>
      <c r="DK83" s="91" t="e">
        <f t="shared" si="19"/>
        <v>#DIV/0!</v>
      </c>
      <c r="DL83" s="91" t="e">
        <f t="shared" si="21"/>
        <v>#DIV/0!</v>
      </c>
      <c r="DM83" s="59" t="e">
        <f t="shared" si="21"/>
        <v>#DIV/0!</v>
      </c>
    </row>
    <row r="84" spans="1:117" ht="68.25" hidden="1" customHeight="1">
      <c r="A84" s="65"/>
      <c r="B84" s="338"/>
      <c r="C84" s="116"/>
      <c r="D84" s="262"/>
      <c r="E84" s="122"/>
      <c r="F84" s="267"/>
      <c r="G84" s="246"/>
      <c r="H84" s="116"/>
      <c r="I84" s="130"/>
      <c r="J84" s="130"/>
      <c r="K84" s="151" t="s">
        <v>642</v>
      </c>
      <c r="L84" s="151" t="s">
        <v>408</v>
      </c>
      <c r="M84" s="69"/>
      <c r="N84" s="151"/>
      <c r="O84" s="151"/>
      <c r="P84" s="151"/>
      <c r="Q84" s="151"/>
      <c r="R84" s="151"/>
      <c r="S84" s="151"/>
      <c r="T84" s="151"/>
      <c r="U84" s="151"/>
      <c r="V84" s="151"/>
      <c r="W84" s="151"/>
      <c r="X84" s="151"/>
      <c r="Y84" s="151"/>
      <c r="Z84" s="151"/>
      <c r="AA84" s="158"/>
      <c r="AB84" s="158"/>
      <c r="AC84" s="151"/>
      <c r="AD84" s="151"/>
      <c r="AE84" s="151"/>
      <c r="AF84" s="151"/>
      <c r="AG84" s="151"/>
      <c r="AH84" s="151"/>
      <c r="AI84" s="151"/>
      <c r="AJ84" s="314"/>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6"/>
      <c r="DG84" s="151"/>
      <c r="DH84" s="16"/>
      <c r="DI84" s="151"/>
      <c r="DJ84" s="16"/>
      <c r="DK84" s="151"/>
      <c r="DL84" s="151"/>
      <c r="DM84" s="61"/>
    </row>
    <row r="85" spans="1:117" ht="96" hidden="1" customHeight="1">
      <c r="A85" s="335"/>
      <c r="B85" s="338"/>
      <c r="C85" s="116"/>
      <c r="D85" s="262"/>
      <c r="E85" s="122"/>
      <c r="F85" s="267"/>
      <c r="G85" s="246"/>
      <c r="H85" s="116"/>
      <c r="I85" s="130"/>
      <c r="J85" s="130"/>
      <c r="K85" s="151" t="s">
        <v>642</v>
      </c>
      <c r="L85" s="151" t="s">
        <v>408</v>
      </c>
      <c r="M85" s="69"/>
      <c r="N85" s="151"/>
      <c r="O85" s="151"/>
      <c r="P85" s="151"/>
      <c r="Q85" s="151"/>
      <c r="R85" s="151"/>
      <c r="S85" s="151"/>
      <c r="T85" s="151"/>
      <c r="U85" s="151"/>
      <c r="V85" s="151"/>
      <c r="W85" s="151"/>
      <c r="X85" s="151"/>
      <c r="Y85" s="151"/>
      <c r="Z85" s="151"/>
      <c r="AA85" s="158"/>
      <c r="AB85" s="158"/>
      <c r="AC85" s="151"/>
      <c r="AD85" s="151"/>
      <c r="AE85" s="151"/>
      <c r="AF85" s="151"/>
      <c r="AG85" s="151"/>
      <c r="AH85" s="151"/>
      <c r="AI85" s="151"/>
      <c r="AJ85" s="314"/>
      <c r="AK85" s="151"/>
      <c r="AL85" s="151"/>
      <c r="AM85" s="151"/>
      <c r="AN85" s="151"/>
      <c r="AO85" s="151"/>
      <c r="AP85" s="151"/>
      <c r="AQ85" s="308"/>
      <c r="AR85" s="308"/>
      <c r="AS85" s="308"/>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6"/>
      <c r="DG85" s="151"/>
      <c r="DH85" s="16"/>
      <c r="DI85" s="151"/>
      <c r="DJ85" s="16"/>
      <c r="DK85" s="151"/>
      <c r="DL85" s="151"/>
      <c r="DM85" s="61"/>
    </row>
    <row r="86" spans="1:117" ht="84" hidden="1" customHeight="1">
      <c r="A86" s="335"/>
      <c r="B86" s="338"/>
      <c r="C86" s="116"/>
      <c r="D86" s="262"/>
      <c r="E86" s="122"/>
      <c r="F86" s="267"/>
      <c r="G86" s="246"/>
      <c r="H86" s="116"/>
      <c r="I86" s="130"/>
      <c r="J86" s="130"/>
      <c r="K86" s="151" t="s">
        <v>642</v>
      </c>
      <c r="L86" s="151" t="s">
        <v>408</v>
      </c>
      <c r="M86" s="69"/>
      <c r="N86" s="151"/>
      <c r="O86" s="151"/>
      <c r="P86" s="151"/>
      <c r="Q86" s="151"/>
      <c r="R86" s="151"/>
      <c r="S86" s="151"/>
      <c r="T86" s="151"/>
      <c r="U86" s="151"/>
      <c r="V86" s="151"/>
      <c r="W86" s="151"/>
      <c r="X86" s="151"/>
      <c r="Y86" s="151"/>
      <c r="Z86" s="151"/>
      <c r="AA86" s="158"/>
      <c r="AB86" s="158"/>
      <c r="AC86" s="151"/>
      <c r="AD86" s="151"/>
      <c r="AE86" s="151"/>
      <c r="AF86" s="151"/>
      <c r="AG86" s="151"/>
      <c r="AH86" s="151"/>
      <c r="AI86" s="151"/>
      <c r="AJ86" s="314"/>
      <c r="AK86" s="151"/>
      <c r="AL86" s="151"/>
      <c r="AM86" s="151"/>
      <c r="AN86" s="151"/>
      <c r="AO86" s="151"/>
      <c r="AP86" s="151"/>
      <c r="AQ86" s="151"/>
      <c r="AR86" s="151"/>
      <c r="AS86" s="151"/>
      <c r="AT86" s="308"/>
      <c r="AU86" s="308"/>
      <c r="AV86" s="308"/>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6"/>
      <c r="DG86" s="151"/>
      <c r="DH86" s="16"/>
      <c r="DI86" s="151"/>
      <c r="DJ86" s="16"/>
      <c r="DK86" s="151"/>
      <c r="DL86" s="151"/>
      <c r="DM86" s="61"/>
    </row>
    <row r="87" spans="1:117" ht="62.25" hidden="1" customHeight="1">
      <c r="A87" s="335"/>
      <c r="B87" s="338"/>
      <c r="C87" s="116"/>
      <c r="D87" s="262"/>
      <c r="E87" s="122"/>
      <c r="F87" s="267"/>
      <c r="G87" s="246"/>
      <c r="H87" s="116"/>
      <c r="I87" s="130"/>
      <c r="J87" s="130"/>
      <c r="K87" s="151" t="s">
        <v>642</v>
      </c>
      <c r="L87" s="151" t="s">
        <v>408</v>
      </c>
      <c r="M87" s="69"/>
      <c r="N87" s="151"/>
      <c r="O87" s="151"/>
      <c r="P87" s="151"/>
      <c r="Q87" s="151"/>
      <c r="R87" s="151"/>
      <c r="S87" s="151"/>
      <c r="T87" s="151"/>
      <c r="U87" s="151"/>
      <c r="V87" s="151"/>
      <c r="W87" s="151"/>
      <c r="X87" s="151"/>
      <c r="Y87" s="151"/>
      <c r="Z87" s="151"/>
      <c r="AA87" s="158"/>
      <c r="AB87" s="158"/>
      <c r="AC87" s="151"/>
      <c r="AD87" s="151"/>
      <c r="AE87" s="151"/>
      <c r="AF87" s="151"/>
      <c r="AG87" s="151"/>
      <c r="AH87" s="151"/>
      <c r="AI87" s="151"/>
      <c r="AJ87" s="314"/>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6"/>
      <c r="DG87" s="151"/>
      <c r="DH87" s="16"/>
      <c r="DI87" s="151"/>
      <c r="DJ87" s="16"/>
      <c r="DK87" s="151"/>
      <c r="DL87" s="151"/>
      <c r="DM87" s="61"/>
    </row>
    <row r="88" spans="1:117" ht="51.75" hidden="1" customHeight="1">
      <c r="A88" s="65"/>
      <c r="B88" s="338"/>
      <c r="C88" s="116"/>
      <c r="D88" s="262"/>
      <c r="E88" s="122"/>
      <c r="F88" s="267"/>
      <c r="G88" s="246"/>
      <c r="H88" s="116"/>
      <c r="I88" s="130"/>
      <c r="J88" s="130"/>
      <c r="K88" s="151" t="s">
        <v>642</v>
      </c>
      <c r="L88" s="151" t="s">
        <v>408</v>
      </c>
      <c r="M88" s="69"/>
      <c r="N88" s="151"/>
      <c r="O88" s="151"/>
      <c r="P88" s="151"/>
      <c r="Q88" s="151"/>
      <c r="R88" s="151"/>
      <c r="S88" s="151"/>
      <c r="T88" s="151"/>
      <c r="U88" s="151"/>
      <c r="V88" s="151"/>
      <c r="W88" s="151"/>
      <c r="X88" s="151"/>
      <c r="Y88" s="151"/>
      <c r="Z88" s="151"/>
      <c r="AA88" s="158"/>
      <c r="AB88" s="158"/>
      <c r="AC88" s="151"/>
      <c r="AD88" s="151"/>
      <c r="AE88" s="151"/>
      <c r="AF88" s="151"/>
      <c r="AG88" s="151"/>
      <c r="AH88" s="151"/>
      <c r="AI88" s="151"/>
      <c r="AJ88" s="314"/>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c r="CC88" s="151"/>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6"/>
      <c r="DG88" s="151"/>
      <c r="DH88" s="16"/>
      <c r="DI88" s="151"/>
      <c r="DJ88" s="16"/>
      <c r="DK88" s="151"/>
      <c r="DL88" s="151"/>
      <c r="DM88" s="61"/>
    </row>
    <row r="89" spans="1:117">
      <c r="A89" s="409">
        <v>83</v>
      </c>
      <c r="B89" s="529" t="s">
        <v>273</v>
      </c>
      <c r="C89" s="529"/>
      <c r="D89" s="529"/>
      <c r="E89" s="529"/>
      <c r="F89" s="259" t="s">
        <v>363</v>
      </c>
      <c r="G89" s="95"/>
      <c r="H89" s="259" t="s">
        <v>363</v>
      </c>
      <c r="I89" s="410" t="s">
        <v>363</v>
      </c>
      <c r="J89" s="410"/>
      <c r="K89" s="259" t="s">
        <v>363</v>
      </c>
      <c r="L89" s="259" t="s">
        <v>363</v>
      </c>
      <c r="M89" s="150" t="s">
        <v>363</v>
      </c>
      <c r="N89" s="150" t="s">
        <v>363</v>
      </c>
      <c r="O89" s="150" t="s">
        <v>363</v>
      </c>
      <c r="P89" s="67" t="s">
        <v>363</v>
      </c>
      <c r="Q89" s="150" t="s">
        <v>363</v>
      </c>
      <c r="R89" s="150" t="s">
        <v>363</v>
      </c>
      <c r="S89" s="150" t="s">
        <v>363</v>
      </c>
      <c r="T89" s="150" t="s">
        <v>363</v>
      </c>
      <c r="U89" s="150" t="s">
        <v>363</v>
      </c>
      <c r="V89" s="150" t="s">
        <v>363</v>
      </c>
      <c r="W89" s="150" t="s">
        <v>363</v>
      </c>
      <c r="X89" s="150" t="s">
        <v>363</v>
      </c>
      <c r="Y89" s="150" t="s">
        <v>363</v>
      </c>
      <c r="Z89" s="150" t="s">
        <v>363</v>
      </c>
      <c r="AA89" s="150" t="s">
        <v>363</v>
      </c>
      <c r="AB89" s="274"/>
      <c r="AC89" s="150"/>
      <c r="AD89" s="150" t="s">
        <v>363</v>
      </c>
      <c r="AE89" s="150" t="s">
        <v>363</v>
      </c>
      <c r="AF89" s="150"/>
      <c r="AG89" s="150" t="s">
        <v>363</v>
      </c>
      <c r="AH89" s="259" t="s">
        <v>363</v>
      </c>
      <c r="AI89" s="259" t="s">
        <v>363</v>
      </c>
      <c r="AJ89" s="259"/>
      <c r="AK89" s="259" t="s">
        <v>363</v>
      </c>
      <c r="AL89" s="150" t="s">
        <v>363</v>
      </c>
      <c r="AM89" s="150" t="s">
        <v>363</v>
      </c>
      <c r="AN89" s="150" t="s">
        <v>363</v>
      </c>
      <c r="AO89" s="150" t="s">
        <v>363</v>
      </c>
      <c r="AP89" s="150" t="s">
        <v>363</v>
      </c>
      <c r="AQ89" s="150"/>
      <c r="AR89" s="150" t="s">
        <v>363</v>
      </c>
      <c r="AS89" s="150" t="s">
        <v>363</v>
      </c>
      <c r="AT89" s="150" t="s">
        <v>363</v>
      </c>
      <c r="AU89" s="150" t="s">
        <v>363</v>
      </c>
      <c r="AV89" s="150"/>
      <c r="AW89" s="150" t="s">
        <v>363</v>
      </c>
      <c r="AX89" s="150"/>
      <c r="AY89" s="150" t="s">
        <v>363</v>
      </c>
      <c r="AZ89" s="150" t="s">
        <v>363</v>
      </c>
      <c r="BA89" s="150"/>
      <c r="BB89" s="150" t="s">
        <v>363</v>
      </c>
      <c r="BC89" s="150" t="s">
        <v>363</v>
      </c>
      <c r="BD89" s="150" t="s">
        <v>363</v>
      </c>
      <c r="BE89" s="150" t="s">
        <v>363</v>
      </c>
      <c r="BF89" s="150" t="s">
        <v>363</v>
      </c>
      <c r="BG89" s="150" t="s">
        <v>363</v>
      </c>
      <c r="BH89" s="150" t="s">
        <v>363</v>
      </c>
      <c r="BI89" s="150" t="s">
        <v>363</v>
      </c>
      <c r="BJ89" s="150"/>
      <c r="BK89" s="150" t="s">
        <v>363</v>
      </c>
      <c r="BL89" s="150" t="s">
        <v>363</v>
      </c>
      <c r="BM89" s="150" t="s">
        <v>363</v>
      </c>
      <c r="BN89" s="150" t="s">
        <v>363</v>
      </c>
      <c r="BO89" s="150" t="s">
        <v>363</v>
      </c>
      <c r="BP89" s="150" t="s">
        <v>363</v>
      </c>
      <c r="BQ89" s="150" t="s">
        <v>363</v>
      </c>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50"/>
      <c r="CW89" s="150"/>
      <c r="CX89" s="150"/>
      <c r="CY89" s="150" t="s">
        <v>363</v>
      </c>
      <c r="CZ89" s="150" t="s">
        <v>363</v>
      </c>
      <c r="DA89" s="150" t="s">
        <v>363</v>
      </c>
      <c r="DB89" s="150"/>
      <c r="DC89" s="150" t="s">
        <v>363</v>
      </c>
      <c r="DD89" s="150" t="s">
        <v>363</v>
      </c>
      <c r="DE89" s="150" t="s">
        <v>363</v>
      </c>
      <c r="DF89" s="150" t="s">
        <v>363</v>
      </c>
      <c r="DG89" s="150" t="s">
        <v>363</v>
      </c>
      <c r="DH89" s="150" t="s">
        <v>363</v>
      </c>
      <c r="DI89" s="150" t="s">
        <v>363</v>
      </c>
      <c r="DJ89" s="150" t="s">
        <v>363</v>
      </c>
      <c r="DK89" s="67" t="e">
        <f t="shared" si="19"/>
        <v>#VALUE!</v>
      </c>
      <c r="DL89" s="150" t="s">
        <v>363</v>
      </c>
      <c r="DM89" s="153"/>
    </row>
    <row r="90" spans="1:117" ht="84.75" hidden="1" customHeight="1">
      <c r="A90" s="335"/>
      <c r="B90" s="337"/>
      <c r="C90" s="92"/>
      <c r="D90" s="262"/>
      <c r="E90" s="122"/>
      <c r="F90" s="267"/>
      <c r="G90" s="246"/>
      <c r="H90" s="116"/>
      <c r="I90" s="130"/>
      <c r="J90" s="130"/>
      <c r="K90" s="151" t="s">
        <v>642</v>
      </c>
      <c r="L90" s="151" t="s">
        <v>408</v>
      </c>
      <c r="M90" s="69"/>
      <c r="N90" s="151"/>
      <c r="O90" s="151"/>
      <c r="P90" s="151"/>
      <c r="Q90" s="151"/>
      <c r="R90" s="151"/>
      <c r="S90" s="151"/>
      <c r="T90" s="151"/>
      <c r="U90" s="151"/>
      <c r="V90" s="151"/>
      <c r="W90" s="151"/>
      <c r="X90" s="151"/>
      <c r="Y90" s="151"/>
      <c r="Z90" s="151"/>
      <c r="AA90" s="158"/>
      <c r="AB90" s="158"/>
      <c r="AC90" s="151"/>
      <c r="AD90" s="151"/>
      <c r="AE90" s="151"/>
      <c r="AF90" s="151"/>
      <c r="AG90" s="151"/>
      <c r="AH90" s="151"/>
      <c r="AI90" s="151"/>
      <c r="AJ90" s="314"/>
      <c r="AK90" s="151"/>
      <c r="AL90" s="151"/>
      <c r="AM90" s="151"/>
      <c r="AN90" s="151"/>
      <c r="AO90" s="151"/>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6"/>
      <c r="DG90" s="151"/>
      <c r="DH90" s="16"/>
      <c r="DI90" s="151"/>
      <c r="DJ90" s="16"/>
      <c r="DK90" s="151"/>
      <c r="DL90" s="151"/>
      <c r="DM90" s="61"/>
    </row>
    <row r="91" spans="1:117" ht="133.5" customHeight="1">
      <c r="A91" s="369">
        <v>85</v>
      </c>
      <c r="B91" s="370" t="s">
        <v>1287</v>
      </c>
      <c r="C91" s="142" t="s">
        <v>158</v>
      </c>
      <c r="D91" s="394" t="s">
        <v>3</v>
      </c>
      <c r="E91" s="140" t="s">
        <v>159</v>
      </c>
      <c r="F91" s="394" t="s">
        <v>3</v>
      </c>
      <c r="G91" s="278"/>
      <c r="H91" s="115" t="s">
        <v>159</v>
      </c>
      <c r="I91" s="141" t="s">
        <v>1331</v>
      </c>
      <c r="J91" s="141"/>
      <c r="K91" s="400" t="s">
        <v>642</v>
      </c>
      <c r="L91" s="400" t="s">
        <v>408</v>
      </c>
      <c r="M91" s="354" t="s">
        <v>349</v>
      </c>
      <c r="N91" s="91" t="s">
        <v>327</v>
      </c>
      <c r="O91" s="91" t="s">
        <v>187</v>
      </c>
      <c r="P91" s="91" t="s">
        <v>414</v>
      </c>
      <c r="Q91" s="91"/>
      <c r="R91" s="91" t="s">
        <v>187</v>
      </c>
      <c r="S91" s="91"/>
      <c r="T91" s="91"/>
      <c r="U91" s="91"/>
      <c r="V91" s="91"/>
      <c r="W91" s="91"/>
      <c r="X91" s="91"/>
      <c r="Y91" s="91"/>
      <c r="Z91" s="91"/>
      <c r="AA91" s="334">
        <f t="shared" si="9"/>
        <v>1</v>
      </c>
      <c r="AB91" s="334"/>
      <c r="AC91" s="91"/>
      <c r="AD91" s="91"/>
      <c r="AE91" s="91"/>
      <c r="AF91" s="91"/>
      <c r="AG91" s="91"/>
      <c r="AH91" s="400" t="s">
        <v>485</v>
      </c>
      <c r="AI91" s="400" t="s">
        <v>485</v>
      </c>
      <c r="AJ91" s="400" t="s">
        <v>485</v>
      </c>
      <c r="AK91" s="400" t="s">
        <v>485</v>
      </c>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1"/>
      <c r="BU91" s="91"/>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c r="CV91" s="91"/>
      <c r="CW91" s="91"/>
      <c r="CX91" s="91"/>
      <c r="CY91" s="91"/>
      <c r="CZ91" s="91"/>
      <c r="DA91" s="91"/>
      <c r="DB91" s="91"/>
      <c r="DC91" s="91"/>
      <c r="DD91" s="91"/>
      <c r="DE91" s="91"/>
      <c r="DF91" s="372" t="e">
        <f t="shared" ref="DF91:DF102" si="25">DE91/COUNTA($BM91:$DD91)</f>
        <v>#DIV/0!</v>
      </c>
      <c r="DG91" s="91">
        <f t="shared" ref="DG91:DG115" si="26">COUNTIF($BM91:$DD91,1)</f>
        <v>0</v>
      </c>
      <c r="DH91" s="372" t="e">
        <f t="shared" ref="DH91:DH102" si="27">DG91/COUNTA($BM91:$DD91)</f>
        <v>#DIV/0!</v>
      </c>
      <c r="DI91" s="91">
        <f t="shared" ref="DI91:DI115" si="28">COUNTIF($BM91:$DD91,0)</f>
        <v>0</v>
      </c>
      <c r="DJ91" s="372" t="e">
        <f t="shared" ref="DJ91:DJ102" si="29">DI91/COUNTA($BM91:$DD91)</f>
        <v>#DIV/0!</v>
      </c>
      <c r="DK91" s="91" t="e">
        <f t="shared" si="19"/>
        <v>#DIV/0!</v>
      </c>
      <c r="DL91" s="91" t="e">
        <f t="shared" ref="DL91:DM102" si="30">IF(DK91&gt;=1.6,"Đạt mục tiêu",IF(DK91&gt;=1,"Cần cố gắng","Chưa đạt"))</f>
        <v>#DIV/0!</v>
      </c>
      <c r="DM91" s="59" t="e">
        <f t="shared" si="30"/>
        <v>#DIV/0!</v>
      </c>
    </row>
    <row r="92" spans="1:117" ht="87.75" hidden="1" customHeight="1">
      <c r="A92" s="65"/>
      <c r="B92" s="339"/>
      <c r="C92" s="217"/>
      <c r="D92" s="270"/>
      <c r="E92" s="214"/>
      <c r="F92" s="269"/>
      <c r="G92" s="249"/>
      <c r="H92" s="212"/>
      <c r="I92" s="216"/>
      <c r="J92" s="216"/>
      <c r="K92" s="151" t="s">
        <v>642</v>
      </c>
      <c r="L92" s="151" t="s">
        <v>408</v>
      </c>
      <c r="M92" s="69"/>
      <c r="N92" s="151"/>
      <c r="O92" s="151"/>
      <c r="P92" s="151"/>
      <c r="Q92" s="151"/>
      <c r="R92" s="151"/>
      <c r="S92" s="151"/>
      <c r="T92" s="151"/>
      <c r="U92" s="151"/>
      <c r="V92" s="151"/>
      <c r="W92" s="151"/>
      <c r="X92" s="151"/>
      <c r="Y92" s="151"/>
      <c r="Z92" s="151"/>
      <c r="AA92" s="158"/>
      <c r="AB92" s="158"/>
      <c r="AC92" s="151"/>
      <c r="AD92" s="151"/>
      <c r="AE92" s="151"/>
      <c r="AF92" s="151"/>
      <c r="AG92" s="151"/>
      <c r="AH92" s="151"/>
      <c r="AI92" s="151"/>
      <c r="AJ92" s="314"/>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151"/>
      <c r="CV92" s="151"/>
      <c r="CW92" s="151"/>
      <c r="CX92" s="151"/>
      <c r="CY92" s="151"/>
      <c r="CZ92" s="151"/>
      <c r="DA92" s="151"/>
      <c r="DB92" s="151"/>
      <c r="DC92" s="151"/>
      <c r="DD92" s="151"/>
      <c r="DE92" s="151"/>
      <c r="DF92" s="16"/>
      <c r="DG92" s="151"/>
      <c r="DH92" s="16"/>
      <c r="DI92" s="151"/>
      <c r="DJ92" s="16"/>
      <c r="DK92" s="151"/>
      <c r="DL92" s="151"/>
      <c r="DM92" s="61"/>
    </row>
    <row r="93" spans="1:117" ht="166.5" hidden="1" customHeight="1">
      <c r="A93" s="335"/>
      <c r="B93" s="337"/>
      <c r="C93" s="92"/>
      <c r="D93" s="262"/>
      <c r="E93" s="122"/>
      <c r="F93" s="267"/>
      <c r="G93" s="246"/>
      <c r="H93" s="116"/>
      <c r="I93" s="130"/>
      <c r="J93" s="130"/>
      <c r="K93" s="151" t="s">
        <v>642</v>
      </c>
      <c r="L93" s="151" t="s">
        <v>408</v>
      </c>
      <c r="M93" s="69"/>
      <c r="N93" s="151"/>
      <c r="O93" s="151"/>
      <c r="P93" s="151"/>
      <c r="Q93" s="151"/>
      <c r="R93" s="151"/>
      <c r="S93" s="151"/>
      <c r="T93" s="151"/>
      <c r="U93" s="151"/>
      <c r="V93" s="151"/>
      <c r="W93" s="151"/>
      <c r="X93" s="151"/>
      <c r="Y93" s="151"/>
      <c r="Z93" s="151"/>
      <c r="AA93" s="158"/>
      <c r="AB93" s="158"/>
      <c r="AC93" s="151"/>
      <c r="AD93" s="151"/>
      <c r="AE93" s="151"/>
      <c r="AF93" s="151"/>
      <c r="AG93" s="151"/>
      <c r="AH93" s="151"/>
      <c r="AI93" s="151"/>
      <c r="AJ93" s="314"/>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6"/>
      <c r="DG93" s="151"/>
      <c r="DH93" s="16"/>
      <c r="DI93" s="151"/>
      <c r="DJ93" s="16"/>
      <c r="DK93" s="151"/>
      <c r="DL93" s="151"/>
      <c r="DM93" s="61"/>
    </row>
    <row r="94" spans="1:117" ht="89.25" hidden="1" customHeight="1">
      <c r="A94" s="335"/>
      <c r="B94" s="338"/>
      <c r="C94" s="116"/>
      <c r="D94" s="262"/>
      <c r="E94" s="122"/>
      <c r="F94" s="267"/>
      <c r="G94" s="246"/>
      <c r="H94" s="116"/>
      <c r="I94" s="130"/>
      <c r="J94" s="130"/>
      <c r="K94" s="151" t="s">
        <v>642</v>
      </c>
      <c r="L94" s="151" t="s">
        <v>408</v>
      </c>
      <c r="M94" s="69"/>
      <c r="N94" s="151"/>
      <c r="O94" s="151"/>
      <c r="P94" s="151"/>
      <c r="Q94" s="151"/>
      <c r="R94" s="151"/>
      <c r="S94" s="151"/>
      <c r="T94" s="151"/>
      <c r="U94" s="151"/>
      <c r="V94" s="151"/>
      <c r="W94" s="151"/>
      <c r="X94" s="151"/>
      <c r="Y94" s="151"/>
      <c r="Z94" s="151"/>
      <c r="AA94" s="158"/>
      <c r="AB94" s="158"/>
      <c r="AC94" s="151"/>
      <c r="AD94" s="151"/>
      <c r="AE94" s="151"/>
      <c r="AF94" s="151"/>
      <c r="AG94" s="151"/>
      <c r="AH94" s="151"/>
      <c r="AI94" s="151"/>
      <c r="AJ94" s="314"/>
      <c r="AK94" s="151"/>
      <c r="AL94" s="151"/>
      <c r="AM94" s="151"/>
      <c r="AN94" s="151"/>
      <c r="AO94" s="151"/>
      <c r="AP94" s="151"/>
      <c r="AQ94" s="151"/>
      <c r="AR94" s="151"/>
      <c r="AS94" s="151"/>
      <c r="AT94" s="151"/>
      <c r="AU94" s="151"/>
      <c r="AV94" s="308"/>
      <c r="AW94" s="151"/>
      <c r="AX94" s="151"/>
      <c r="AY94" s="151"/>
      <c r="AZ94" s="151"/>
      <c r="BA94" s="151"/>
      <c r="BB94" s="151"/>
      <c r="BC94" s="151"/>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6"/>
      <c r="DG94" s="151"/>
      <c r="DH94" s="16"/>
      <c r="DI94" s="151"/>
      <c r="DJ94" s="16"/>
      <c r="DK94" s="151"/>
      <c r="DL94" s="151"/>
      <c r="DM94" s="61"/>
    </row>
    <row r="95" spans="1:117" ht="60.75" hidden="1" customHeight="1">
      <c r="A95" s="335"/>
      <c r="B95" s="338"/>
      <c r="C95" s="116"/>
      <c r="D95" s="262"/>
      <c r="E95" s="122"/>
      <c r="F95" s="267"/>
      <c r="G95" s="246"/>
      <c r="H95" s="116"/>
      <c r="I95" s="130"/>
      <c r="J95" s="130"/>
      <c r="K95" s="151" t="s">
        <v>642</v>
      </c>
      <c r="L95" s="151" t="s">
        <v>408</v>
      </c>
      <c r="M95" s="69"/>
      <c r="N95" s="151"/>
      <c r="O95" s="151"/>
      <c r="P95" s="151"/>
      <c r="Q95" s="151"/>
      <c r="R95" s="151"/>
      <c r="S95" s="151"/>
      <c r="T95" s="151"/>
      <c r="U95" s="151"/>
      <c r="V95" s="151"/>
      <c r="W95" s="151"/>
      <c r="X95" s="151"/>
      <c r="Y95" s="151"/>
      <c r="Z95" s="151"/>
      <c r="AA95" s="158"/>
      <c r="AB95" s="158"/>
      <c r="AC95" s="151"/>
      <c r="AD95" s="151"/>
      <c r="AE95" s="151"/>
      <c r="AF95" s="151"/>
      <c r="AG95" s="151"/>
      <c r="AH95" s="151"/>
      <c r="AI95" s="151"/>
      <c r="AJ95" s="314"/>
      <c r="AK95" s="151"/>
      <c r="AL95" s="151"/>
      <c r="AM95" s="151"/>
      <c r="AN95" s="151"/>
      <c r="AO95" s="151"/>
      <c r="AP95" s="151"/>
      <c r="AQ95" s="151"/>
      <c r="AR95" s="151"/>
      <c r="AS95" s="151"/>
      <c r="AT95" s="151"/>
      <c r="AU95" s="151"/>
      <c r="AV95" s="151"/>
      <c r="AW95" s="151"/>
      <c r="AX95" s="151"/>
      <c r="AY95" s="151"/>
      <c r="AZ95" s="151"/>
      <c r="BA95" s="151"/>
      <c r="BB95" s="151"/>
      <c r="BC95" s="151"/>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151"/>
      <c r="CV95" s="151"/>
      <c r="CW95" s="151"/>
      <c r="CX95" s="151"/>
      <c r="CY95" s="151"/>
      <c r="CZ95" s="151"/>
      <c r="DA95" s="151"/>
      <c r="DB95" s="151"/>
      <c r="DC95" s="151"/>
      <c r="DD95" s="151"/>
      <c r="DE95" s="151"/>
      <c r="DF95" s="16"/>
      <c r="DG95" s="151"/>
      <c r="DH95" s="16"/>
      <c r="DI95" s="151"/>
      <c r="DJ95" s="16"/>
      <c r="DK95" s="151"/>
      <c r="DL95" s="151"/>
      <c r="DM95" s="61"/>
    </row>
    <row r="96" spans="1:117" ht="60.75" hidden="1" customHeight="1">
      <c r="A96" s="65"/>
      <c r="B96" s="338"/>
      <c r="C96" s="116"/>
      <c r="D96" s="262"/>
      <c r="E96" s="122"/>
      <c r="F96" s="267"/>
      <c r="G96" s="246"/>
      <c r="H96" s="116"/>
      <c r="I96" s="130"/>
      <c r="J96" s="130"/>
      <c r="K96" s="151" t="s">
        <v>642</v>
      </c>
      <c r="L96" s="151" t="s">
        <v>408</v>
      </c>
      <c r="M96" s="69"/>
      <c r="N96" s="151"/>
      <c r="O96" s="151"/>
      <c r="P96" s="151"/>
      <c r="Q96" s="151"/>
      <c r="R96" s="151"/>
      <c r="S96" s="151"/>
      <c r="T96" s="151"/>
      <c r="U96" s="151"/>
      <c r="V96" s="151"/>
      <c r="W96" s="151"/>
      <c r="X96" s="151"/>
      <c r="Y96" s="151"/>
      <c r="Z96" s="151"/>
      <c r="AA96" s="158"/>
      <c r="AB96" s="158"/>
      <c r="AC96" s="151"/>
      <c r="AD96" s="151"/>
      <c r="AE96" s="151"/>
      <c r="AF96" s="151"/>
      <c r="AG96" s="151"/>
      <c r="AH96" s="151"/>
      <c r="AI96" s="151"/>
      <c r="AJ96" s="314"/>
      <c r="AK96" s="151"/>
      <c r="AL96" s="151"/>
      <c r="AM96" s="151"/>
      <c r="AN96" s="151"/>
      <c r="AO96" s="151"/>
      <c r="AP96" s="151"/>
      <c r="AQ96" s="151"/>
      <c r="AR96" s="151"/>
      <c r="AS96" s="151"/>
      <c r="AT96" s="151"/>
      <c r="AU96" s="151"/>
      <c r="AV96" s="151"/>
      <c r="AW96" s="151"/>
      <c r="AX96" s="151"/>
      <c r="AY96" s="151"/>
      <c r="AZ96" s="151"/>
      <c r="BA96" s="151"/>
      <c r="BB96" s="151"/>
      <c r="BC96" s="151"/>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c r="CG96" s="151"/>
      <c r="CH96" s="151"/>
      <c r="CI96" s="151"/>
      <c r="CJ96" s="151"/>
      <c r="CK96" s="151"/>
      <c r="CL96" s="151"/>
      <c r="CM96" s="151"/>
      <c r="CN96" s="151"/>
      <c r="CO96" s="151"/>
      <c r="CP96" s="151"/>
      <c r="CQ96" s="151"/>
      <c r="CR96" s="151"/>
      <c r="CS96" s="151"/>
      <c r="CT96" s="151"/>
      <c r="CU96" s="151"/>
      <c r="CV96" s="151"/>
      <c r="CW96" s="151"/>
      <c r="CX96" s="151"/>
      <c r="CY96" s="151"/>
      <c r="CZ96" s="151"/>
      <c r="DA96" s="151"/>
      <c r="DB96" s="151"/>
      <c r="DC96" s="151"/>
      <c r="DD96" s="151"/>
      <c r="DE96" s="151"/>
      <c r="DF96" s="16"/>
      <c r="DG96" s="151"/>
      <c r="DH96" s="16"/>
      <c r="DI96" s="151"/>
      <c r="DJ96" s="16"/>
      <c r="DK96" s="151"/>
      <c r="DL96" s="151"/>
      <c r="DM96" s="61"/>
    </row>
    <row r="97" spans="1:117" ht="66.75" hidden="1" customHeight="1">
      <c r="A97" s="335"/>
      <c r="B97" s="337"/>
      <c r="C97" s="92"/>
      <c r="D97" s="117"/>
      <c r="E97" s="122"/>
      <c r="F97" s="267"/>
      <c r="G97" s="254"/>
      <c r="H97" s="122"/>
      <c r="I97" s="122"/>
      <c r="J97" s="122"/>
      <c r="K97" s="151" t="s">
        <v>642</v>
      </c>
      <c r="L97" s="151" t="s">
        <v>408</v>
      </c>
      <c r="M97" s="69"/>
      <c r="N97" s="151"/>
      <c r="O97" s="151"/>
      <c r="P97" s="151"/>
      <c r="Q97" s="151"/>
      <c r="R97" s="151"/>
      <c r="S97" s="151"/>
      <c r="T97" s="151"/>
      <c r="U97" s="151"/>
      <c r="V97" s="151"/>
      <c r="W97" s="151"/>
      <c r="X97" s="151"/>
      <c r="Y97" s="151"/>
      <c r="Z97" s="151"/>
      <c r="AA97" s="158"/>
      <c r="AB97" s="158"/>
      <c r="AC97" s="151"/>
      <c r="AD97" s="151"/>
      <c r="AE97" s="151"/>
      <c r="AF97" s="151"/>
      <c r="AG97" s="151"/>
      <c r="AH97" s="151"/>
      <c r="AI97" s="151"/>
      <c r="AJ97" s="314"/>
      <c r="AK97" s="151"/>
      <c r="AL97" s="151"/>
      <c r="AM97" s="151"/>
      <c r="AN97" s="151"/>
      <c r="AO97" s="151"/>
      <c r="AP97" s="151"/>
      <c r="AQ97" s="151"/>
      <c r="AR97" s="151"/>
      <c r="AS97" s="151"/>
      <c r="AT97" s="151"/>
      <c r="AU97" s="151"/>
      <c r="AV97" s="151"/>
      <c r="AW97" s="151"/>
      <c r="AX97" s="151"/>
      <c r="AY97" s="151"/>
      <c r="AZ97" s="151"/>
      <c r="BA97" s="151"/>
      <c r="BB97" s="151"/>
      <c r="BC97" s="151"/>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51"/>
      <c r="CD97" s="151"/>
      <c r="CE97" s="151"/>
      <c r="CF97" s="151"/>
      <c r="CG97" s="151"/>
      <c r="CH97" s="151"/>
      <c r="CI97" s="151"/>
      <c r="CJ97" s="151"/>
      <c r="CK97" s="151"/>
      <c r="CL97" s="151"/>
      <c r="CM97" s="151"/>
      <c r="CN97" s="151"/>
      <c r="CO97" s="151"/>
      <c r="CP97" s="151"/>
      <c r="CQ97" s="151"/>
      <c r="CR97" s="151"/>
      <c r="CS97" s="151"/>
      <c r="CT97" s="151"/>
      <c r="CU97" s="151"/>
      <c r="CV97" s="151"/>
      <c r="CW97" s="151"/>
      <c r="CX97" s="151"/>
      <c r="CY97" s="151"/>
      <c r="CZ97" s="151"/>
      <c r="DA97" s="151"/>
      <c r="DB97" s="151"/>
      <c r="DC97" s="151"/>
      <c r="DD97" s="151"/>
      <c r="DE97" s="151"/>
      <c r="DF97" s="16"/>
      <c r="DG97" s="151"/>
      <c r="DH97" s="16"/>
      <c r="DI97" s="151"/>
      <c r="DJ97" s="16"/>
      <c r="DK97" s="151"/>
      <c r="DL97" s="151"/>
      <c r="DM97" s="61"/>
    </row>
    <row r="98" spans="1:117" ht="81" hidden="1" customHeight="1">
      <c r="A98" s="335"/>
      <c r="B98" s="337"/>
      <c r="C98" s="92"/>
      <c r="D98" s="117"/>
      <c r="E98" s="114"/>
      <c r="F98" s="267"/>
      <c r="G98" s="255"/>
      <c r="H98" s="114"/>
      <c r="I98" s="114"/>
      <c r="J98" s="114"/>
      <c r="K98" s="151" t="s">
        <v>642</v>
      </c>
      <c r="L98" s="151" t="s">
        <v>408</v>
      </c>
      <c r="M98" s="69"/>
      <c r="N98" s="151"/>
      <c r="O98" s="151"/>
      <c r="P98" s="151"/>
      <c r="Q98" s="151"/>
      <c r="R98" s="151"/>
      <c r="S98" s="151"/>
      <c r="T98" s="151"/>
      <c r="U98" s="151"/>
      <c r="V98" s="151"/>
      <c r="W98" s="151"/>
      <c r="X98" s="151"/>
      <c r="Y98" s="151"/>
      <c r="Z98" s="151"/>
      <c r="AA98" s="158"/>
      <c r="AB98" s="158"/>
      <c r="AC98" s="151"/>
      <c r="AD98" s="308"/>
      <c r="AE98" s="308"/>
      <c r="AF98" s="308"/>
      <c r="AG98" s="308"/>
      <c r="AH98" s="151"/>
      <c r="AI98" s="151"/>
      <c r="AJ98" s="314"/>
      <c r="AK98" s="151"/>
      <c r="AL98" s="151"/>
      <c r="AM98" s="151"/>
      <c r="AN98" s="151"/>
      <c r="AO98" s="151"/>
      <c r="AP98" s="151"/>
      <c r="AQ98" s="151"/>
      <c r="AR98" s="151"/>
      <c r="AS98" s="151"/>
      <c r="AT98" s="151"/>
      <c r="AU98" s="151"/>
      <c r="AV98" s="151"/>
      <c r="AW98" s="151"/>
      <c r="AX98" s="151"/>
      <c r="AY98" s="151"/>
      <c r="AZ98" s="151"/>
      <c r="BA98" s="151"/>
      <c r="BB98" s="151"/>
      <c r="BC98" s="151"/>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c r="CG98" s="151"/>
      <c r="CH98" s="151"/>
      <c r="CI98" s="151"/>
      <c r="CJ98" s="151"/>
      <c r="CK98" s="151"/>
      <c r="CL98" s="151"/>
      <c r="CM98" s="151"/>
      <c r="CN98" s="151"/>
      <c r="CO98" s="151"/>
      <c r="CP98" s="151"/>
      <c r="CQ98" s="151"/>
      <c r="CR98" s="151"/>
      <c r="CS98" s="151"/>
      <c r="CT98" s="151"/>
      <c r="CU98" s="151"/>
      <c r="CV98" s="151"/>
      <c r="CW98" s="151"/>
      <c r="CX98" s="151"/>
      <c r="CY98" s="151"/>
      <c r="CZ98" s="151"/>
      <c r="DA98" s="151"/>
      <c r="DB98" s="151"/>
      <c r="DC98" s="151"/>
      <c r="DD98" s="151"/>
      <c r="DE98" s="151"/>
      <c r="DF98" s="16"/>
      <c r="DG98" s="151"/>
      <c r="DH98" s="16"/>
      <c r="DI98" s="151"/>
      <c r="DJ98" s="16"/>
      <c r="DK98" s="151"/>
      <c r="DL98" s="151"/>
      <c r="DM98" s="61"/>
    </row>
    <row r="99" spans="1:117" ht="61.5" customHeight="1">
      <c r="A99" s="369">
        <v>93</v>
      </c>
      <c r="B99" s="552" t="s">
        <v>899</v>
      </c>
      <c r="C99" s="465" t="s">
        <v>141</v>
      </c>
      <c r="D99" s="465" t="s">
        <v>5</v>
      </c>
      <c r="E99" s="528" t="s">
        <v>164</v>
      </c>
      <c r="F99" s="465" t="s">
        <v>5</v>
      </c>
      <c r="G99" s="467"/>
      <c r="H99" s="465" t="s">
        <v>164</v>
      </c>
      <c r="I99" s="143" t="s">
        <v>1364</v>
      </c>
      <c r="J99" s="143"/>
      <c r="K99" s="400" t="s">
        <v>642</v>
      </c>
      <c r="L99" s="400" t="s">
        <v>408</v>
      </c>
      <c r="M99" s="354" t="s">
        <v>349</v>
      </c>
      <c r="N99" s="91" t="s">
        <v>327</v>
      </c>
      <c r="O99" s="91" t="s">
        <v>187</v>
      </c>
      <c r="P99" s="91" t="s">
        <v>414</v>
      </c>
      <c r="Q99" s="91"/>
      <c r="R99" s="91" t="s">
        <v>187</v>
      </c>
      <c r="S99" s="91"/>
      <c r="T99" s="91"/>
      <c r="U99" s="91"/>
      <c r="V99" s="91"/>
      <c r="W99" s="91"/>
      <c r="X99" s="91"/>
      <c r="Y99" s="91"/>
      <c r="Z99" s="91"/>
      <c r="AA99" s="334">
        <f t="shared" ref="AA99:AA115" si="31">COUNTIF($Q99:$Z99,"x")</f>
        <v>1</v>
      </c>
      <c r="AB99" s="334"/>
      <c r="AC99" s="91"/>
      <c r="AD99" s="91"/>
      <c r="AE99" s="91"/>
      <c r="AF99" s="91"/>
      <c r="AG99" s="91"/>
      <c r="AH99" s="400"/>
      <c r="AI99" s="400"/>
      <c r="AJ99" s="400" t="s">
        <v>486</v>
      </c>
      <c r="AK99" s="400" t="s">
        <v>486</v>
      </c>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372"/>
      <c r="DG99" s="91"/>
      <c r="DH99" s="372"/>
      <c r="DI99" s="91"/>
      <c r="DJ99" s="372"/>
      <c r="DK99" s="91"/>
      <c r="DL99" s="91"/>
      <c r="DM99" s="59"/>
    </row>
    <row r="100" spans="1:117" ht="48" customHeight="1">
      <c r="A100" s="369">
        <v>94</v>
      </c>
      <c r="B100" s="554"/>
      <c r="C100" s="528"/>
      <c r="D100" s="528"/>
      <c r="E100" s="528"/>
      <c r="F100" s="528"/>
      <c r="G100" s="530"/>
      <c r="H100" s="528"/>
      <c r="I100" s="143" t="s">
        <v>1355</v>
      </c>
      <c r="J100" s="143"/>
      <c r="K100" s="400" t="s">
        <v>642</v>
      </c>
      <c r="L100" s="400" t="s">
        <v>348</v>
      </c>
      <c r="M100" s="354" t="s">
        <v>349</v>
      </c>
      <c r="N100" s="91" t="s">
        <v>327</v>
      </c>
      <c r="O100" s="91" t="s">
        <v>187</v>
      </c>
      <c r="P100" s="91" t="s">
        <v>414</v>
      </c>
      <c r="Q100" s="91"/>
      <c r="R100" s="91" t="s">
        <v>187</v>
      </c>
      <c r="S100" s="91"/>
      <c r="T100" s="91"/>
      <c r="U100" s="91"/>
      <c r="V100" s="91"/>
      <c r="W100" s="91"/>
      <c r="X100" s="91"/>
      <c r="Y100" s="91"/>
      <c r="Z100" s="91"/>
      <c r="AA100" s="334">
        <f t="shared" si="31"/>
        <v>1</v>
      </c>
      <c r="AB100" s="334"/>
      <c r="AC100" s="91"/>
      <c r="AD100" s="91"/>
      <c r="AE100" s="91"/>
      <c r="AF100" s="91"/>
      <c r="AG100" s="91"/>
      <c r="AH100" s="400" t="s">
        <v>412</v>
      </c>
      <c r="AI100" s="400"/>
      <c r="AJ100" s="400"/>
      <c r="AK100" s="400"/>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372"/>
      <c r="DG100" s="91"/>
      <c r="DH100" s="372"/>
      <c r="DI100" s="91"/>
      <c r="DJ100" s="372"/>
      <c r="DK100" s="91"/>
      <c r="DL100" s="91"/>
      <c r="DM100" s="59"/>
    </row>
    <row r="101" spans="1:117" ht="57" customHeight="1">
      <c r="A101" s="369">
        <v>95</v>
      </c>
      <c r="B101" s="553"/>
      <c r="C101" s="466"/>
      <c r="D101" s="466"/>
      <c r="E101" s="466"/>
      <c r="F101" s="466"/>
      <c r="G101" s="468"/>
      <c r="H101" s="466"/>
      <c r="I101" s="141" t="s">
        <v>1356</v>
      </c>
      <c r="J101" s="141"/>
      <c r="K101" s="400" t="s">
        <v>642</v>
      </c>
      <c r="L101" s="400" t="s">
        <v>408</v>
      </c>
      <c r="M101" s="354" t="s">
        <v>349</v>
      </c>
      <c r="N101" s="91" t="s">
        <v>327</v>
      </c>
      <c r="O101" s="91" t="s">
        <v>187</v>
      </c>
      <c r="P101" s="91" t="s">
        <v>414</v>
      </c>
      <c r="Q101" s="91"/>
      <c r="R101" s="91" t="s">
        <v>187</v>
      </c>
      <c r="S101" s="91"/>
      <c r="T101" s="91"/>
      <c r="U101" s="91"/>
      <c r="V101" s="91"/>
      <c r="W101" s="91"/>
      <c r="X101" s="91"/>
      <c r="Y101" s="91"/>
      <c r="Z101" s="91"/>
      <c r="AA101" s="334">
        <f t="shared" si="31"/>
        <v>1</v>
      </c>
      <c r="AB101" s="334">
        <v>1</v>
      </c>
      <c r="AC101" s="91"/>
      <c r="AD101" s="91"/>
      <c r="AE101" s="91"/>
      <c r="AF101" s="91"/>
      <c r="AG101" s="91"/>
      <c r="AH101" s="400"/>
      <c r="AI101" s="400" t="s">
        <v>417</v>
      </c>
      <c r="AJ101" s="400" t="s">
        <v>485</v>
      </c>
      <c r="AK101" s="400" t="s">
        <v>485</v>
      </c>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372" t="e">
        <f t="shared" si="25"/>
        <v>#DIV/0!</v>
      </c>
      <c r="DG101" s="91">
        <f t="shared" si="26"/>
        <v>0</v>
      </c>
      <c r="DH101" s="372" t="e">
        <f t="shared" si="27"/>
        <v>#DIV/0!</v>
      </c>
      <c r="DI101" s="91">
        <f t="shared" si="28"/>
        <v>0</v>
      </c>
      <c r="DJ101" s="372" t="e">
        <f t="shared" si="29"/>
        <v>#DIV/0!</v>
      </c>
      <c r="DK101" s="91" t="e">
        <f t="shared" si="19"/>
        <v>#DIV/0!</v>
      </c>
      <c r="DL101" s="91" t="e">
        <f t="shared" si="30"/>
        <v>#DIV/0!</v>
      </c>
      <c r="DM101" s="59" t="e">
        <f t="shared" si="30"/>
        <v>#DIV/0!</v>
      </c>
    </row>
    <row r="102" spans="1:117" ht="69" customHeight="1">
      <c r="A102" s="369">
        <v>96</v>
      </c>
      <c r="B102" s="399" t="s">
        <v>765</v>
      </c>
      <c r="C102" s="115" t="s">
        <v>165</v>
      </c>
      <c r="D102" s="394" t="s">
        <v>5</v>
      </c>
      <c r="E102" s="140" t="s">
        <v>166</v>
      </c>
      <c r="F102" s="394" t="s">
        <v>5</v>
      </c>
      <c r="G102" s="278"/>
      <c r="H102" s="115" t="s">
        <v>166</v>
      </c>
      <c r="I102" s="141" t="s">
        <v>1454</v>
      </c>
      <c r="J102" s="141"/>
      <c r="K102" s="400" t="s">
        <v>642</v>
      </c>
      <c r="L102" s="400" t="s">
        <v>348</v>
      </c>
      <c r="M102" s="354" t="s">
        <v>349</v>
      </c>
      <c r="N102" s="91" t="s">
        <v>327</v>
      </c>
      <c r="O102" s="91" t="s">
        <v>187</v>
      </c>
      <c r="P102" s="91" t="s">
        <v>414</v>
      </c>
      <c r="Q102" s="91"/>
      <c r="R102" s="91" t="s">
        <v>187</v>
      </c>
      <c r="S102" s="91"/>
      <c r="T102" s="91"/>
      <c r="U102" s="91"/>
      <c r="V102" s="91"/>
      <c r="W102" s="91"/>
      <c r="X102" s="91"/>
      <c r="Y102" s="91"/>
      <c r="Z102" s="91"/>
      <c r="AA102" s="334">
        <f t="shared" si="31"/>
        <v>1</v>
      </c>
      <c r="AB102" s="334"/>
      <c r="AC102" s="91"/>
      <c r="AD102" s="91"/>
      <c r="AE102" s="91"/>
      <c r="AF102" s="91"/>
      <c r="AG102" s="91"/>
      <c r="AH102" s="400"/>
      <c r="AI102" s="400"/>
      <c r="AJ102" s="400" t="s">
        <v>412</v>
      </c>
      <c r="AK102" s="400"/>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372" t="e">
        <f t="shared" si="25"/>
        <v>#DIV/0!</v>
      </c>
      <c r="DG102" s="91">
        <f t="shared" si="26"/>
        <v>0</v>
      </c>
      <c r="DH102" s="372" t="e">
        <f t="shared" si="27"/>
        <v>#DIV/0!</v>
      </c>
      <c r="DI102" s="91">
        <f t="shared" si="28"/>
        <v>0</v>
      </c>
      <c r="DJ102" s="372" t="e">
        <f t="shared" si="29"/>
        <v>#DIV/0!</v>
      </c>
      <c r="DK102" s="91" t="e">
        <f t="shared" si="19"/>
        <v>#DIV/0!</v>
      </c>
      <c r="DL102" s="91" t="e">
        <f t="shared" si="30"/>
        <v>#DIV/0!</v>
      </c>
      <c r="DM102" s="59" t="e">
        <f t="shared" si="30"/>
        <v>#DIV/0!</v>
      </c>
    </row>
    <row r="103" spans="1:117" ht="102.75" hidden="1" customHeight="1">
      <c r="A103" s="335"/>
      <c r="B103" s="338"/>
      <c r="C103" s="116"/>
      <c r="D103" s="262"/>
      <c r="E103" s="122"/>
      <c r="F103" s="267"/>
      <c r="G103" s="246"/>
      <c r="H103" s="116"/>
      <c r="I103" s="130"/>
      <c r="J103" s="130"/>
      <c r="K103" s="151" t="s">
        <v>642</v>
      </c>
      <c r="L103" s="151" t="s">
        <v>408</v>
      </c>
      <c r="M103" s="69"/>
      <c r="N103" s="151"/>
      <c r="O103" s="151"/>
      <c r="P103" s="151"/>
      <c r="Q103" s="151"/>
      <c r="R103" s="151"/>
      <c r="S103" s="151"/>
      <c r="T103" s="151"/>
      <c r="U103" s="151"/>
      <c r="V103" s="151"/>
      <c r="W103" s="151"/>
      <c r="X103" s="151"/>
      <c r="Y103" s="151"/>
      <c r="Z103" s="151"/>
      <c r="AA103" s="158"/>
      <c r="AB103" s="158"/>
      <c r="AC103" s="151"/>
      <c r="AD103" s="151"/>
      <c r="AE103" s="151"/>
      <c r="AF103" s="151"/>
      <c r="AG103" s="151"/>
      <c r="AH103" s="151"/>
      <c r="AI103" s="151"/>
      <c r="AJ103" s="314"/>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1"/>
      <c r="BR103" s="151"/>
      <c r="BS103" s="151"/>
      <c r="BT103" s="151"/>
      <c r="BU103" s="151"/>
      <c r="BV103" s="151"/>
      <c r="BW103" s="151"/>
      <c r="BX103" s="151"/>
      <c r="BY103" s="151"/>
      <c r="BZ103" s="151"/>
      <c r="CA103" s="151"/>
      <c r="CB103" s="151"/>
      <c r="CC103" s="151"/>
      <c r="CD103" s="151"/>
      <c r="CE103" s="151"/>
      <c r="CF103" s="151"/>
      <c r="CG103" s="151"/>
      <c r="CH103" s="151"/>
      <c r="CI103" s="151"/>
      <c r="CJ103" s="151"/>
      <c r="CK103" s="151"/>
      <c r="CL103" s="151"/>
      <c r="CM103" s="151"/>
      <c r="CN103" s="151"/>
      <c r="CO103" s="151"/>
      <c r="CP103" s="151"/>
      <c r="CQ103" s="151"/>
      <c r="CR103" s="151"/>
      <c r="CS103" s="151"/>
      <c r="CT103" s="151"/>
      <c r="CU103" s="151"/>
      <c r="CV103" s="151"/>
      <c r="CW103" s="151"/>
      <c r="CX103" s="151"/>
      <c r="CY103" s="151"/>
      <c r="CZ103" s="151"/>
      <c r="DA103" s="151"/>
      <c r="DB103" s="151"/>
      <c r="DC103" s="151"/>
      <c r="DD103" s="151"/>
      <c r="DE103" s="151"/>
      <c r="DF103" s="16"/>
      <c r="DG103" s="151"/>
      <c r="DH103" s="16"/>
      <c r="DI103" s="151"/>
      <c r="DJ103" s="16"/>
      <c r="DK103" s="151"/>
      <c r="DL103" s="151"/>
      <c r="DM103" s="61"/>
    </row>
    <row r="104" spans="1:117">
      <c r="A104" s="409">
        <v>98</v>
      </c>
      <c r="B104" s="529" t="s">
        <v>274</v>
      </c>
      <c r="C104" s="529"/>
      <c r="D104" s="529"/>
      <c r="E104" s="529"/>
      <c r="F104" s="259" t="s">
        <v>363</v>
      </c>
      <c r="G104" s="95"/>
      <c r="H104" s="259" t="s">
        <v>363</v>
      </c>
      <c r="I104" s="410" t="s">
        <v>363</v>
      </c>
      <c r="J104" s="410"/>
      <c r="K104" s="259" t="s">
        <v>363</v>
      </c>
      <c r="L104" s="259" t="s">
        <v>363</v>
      </c>
      <c r="M104" s="150" t="s">
        <v>363</v>
      </c>
      <c r="N104" s="150" t="s">
        <v>363</v>
      </c>
      <c r="O104" s="150" t="s">
        <v>363</v>
      </c>
      <c r="P104" s="150" t="s">
        <v>363</v>
      </c>
      <c r="Q104" s="150" t="s">
        <v>363</v>
      </c>
      <c r="R104" s="150" t="s">
        <v>363</v>
      </c>
      <c r="S104" s="150" t="s">
        <v>363</v>
      </c>
      <c r="T104" s="150" t="s">
        <v>363</v>
      </c>
      <c r="U104" s="150" t="s">
        <v>363</v>
      </c>
      <c r="V104" s="150" t="s">
        <v>363</v>
      </c>
      <c r="W104" s="150" t="s">
        <v>363</v>
      </c>
      <c r="X104" s="150" t="s">
        <v>363</v>
      </c>
      <c r="Y104" s="150" t="s">
        <v>363</v>
      </c>
      <c r="Z104" s="150" t="s">
        <v>363</v>
      </c>
      <c r="AA104" s="150" t="s">
        <v>363</v>
      </c>
      <c r="AB104" s="274"/>
      <c r="AC104" s="150" t="s">
        <v>363</v>
      </c>
      <c r="AD104" s="150" t="s">
        <v>363</v>
      </c>
      <c r="AE104" s="150" t="s">
        <v>363</v>
      </c>
      <c r="AF104" s="150" t="s">
        <v>363</v>
      </c>
      <c r="AG104" s="150" t="s">
        <v>363</v>
      </c>
      <c r="AH104" s="259" t="s">
        <v>363</v>
      </c>
      <c r="AI104" s="259" t="s">
        <v>363</v>
      </c>
      <c r="AJ104" s="259"/>
      <c r="AK104" s="259" t="s">
        <v>363</v>
      </c>
      <c r="AL104" s="150" t="s">
        <v>363</v>
      </c>
      <c r="AM104" s="150" t="s">
        <v>363</v>
      </c>
      <c r="AN104" s="150" t="s">
        <v>363</v>
      </c>
      <c r="AO104" s="150" t="s">
        <v>363</v>
      </c>
      <c r="AP104" s="150" t="s">
        <v>363</v>
      </c>
      <c r="AQ104" s="150"/>
      <c r="AR104" s="150" t="s">
        <v>363</v>
      </c>
      <c r="AS104" s="150" t="s">
        <v>363</v>
      </c>
      <c r="AT104" s="150" t="s">
        <v>363</v>
      </c>
      <c r="AU104" s="150" t="s">
        <v>363</v>
      </c>
      <c r="AV104" s="150"/>
      <c r="AW104" s="150" t="s">
        <v>363</v>
      </c>
      <c r="AX104" s="150"/>
      <c r="AY104" s="150" t="s">
        <v>363</v>
      </c>
      <c r="AZ104" s="150" t="s">
        <v>363</v>
      </c>
      <c r="BA104" s="150"/>
      <c r="BB104" s="150" t="s">
        <v>363</v>
      </c>
      <c r="BC104" s="150" t="s">
        <v>363</v>
      </c>
      <c r="BD104" s="150" t="s">
        <v>363</v>
      </c>
      <c r="BE104" s="150" t="s">
        <v>363</v>
      </c>
      <c r="BF104" s="150" t="s">
        <v>363</v>
      </c>
      <c r="BG104" s="150" t="s">
        <v>363</v>
      </c>
      <c r="BH104" s="150"/>
      <c r="BI104" s="150" t="s">
        <v>363</v>
      </c>
      <c r="BJ104" s="150"/>
      <c r="BK104" s="150" t="s">
        <v>363</v>
      </c>
      <c r="BL104" s="150" t="s">
        <v>363</v>
      </c>
      <c r="BM104" s="150" t="s">
        <v>363</v>
      </c>
      <c r="BN104" s="150" t="s">
        <v>363</v>
      </c>
      <c r="BO104" s="150" t="s">
        <v>363</v>
      </c>
      <c r="BP104" s="150" t="s">
        <v>363</v>
      </c>
      <c r="BQ104" s="150" t="s">
        <v>363</v>
      </c>
      <c r="BR104" s="150"/>
      <c r="BS104" s="150"/>
      <c r="BT104" s="150"/>
      <c r="BU104" s="150"/>
      <c r="BV104" s="150"/>
      <c r="BW104" s="150"/>
      <c r="BX104" s="150"/>
      <c r="BY104" s="150"/>
      <c r="BZ104" s="150"/>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0"/>
      <c r="CW104" s="150"/>
      <c r="CX104" s="150"/>
      <c r="CY104" s="150" t="s">
        <v>363</v>
      </c>
      <c r="CZ104" s="150" t="s">
        <v>363</v>
      </c>
      <c r="DA104" s="150" t="s">
        <v>363</v>
      </c>
      <c r="DB104" s="150"/>
      <c r="DC104" s="150" t="s">
        <v>363</v>
      </c>
      <c r="DD104" s="150" t="s">
        <v>363</v>
      </c>
      <c r="DE104" s="150" t="s">
        <v>363</v>
      </c>
      <c r="DF104" s="150" t="s">
        <v>363</v>
      </c>
      <c r="DG104" s="150" t="s">
        <v>363</v>
      </c>
      <c r="DH104" s="150" t="s">
        <v>363</v>
      </c>
      <c r="DI104" s="150" t="s">
        <v>363</v>
      </c>
      <c r="DJ104" s="150" t="s">
        <v>363</v>
      </c>
      <c r="DK104" s="67" t="e">
        <f t="shared" si="19"/>
        <v>#VALUE!</v>
      </c>
      <c r="DL104" s="150" t="s">
        <v>363</v>
      </c>
      <c r="DM104" s="153"/>
    </row>
    <row r="105" spans="1:117" ht="123" hidden="1" customHeight="1">
      <c r="A105" s="335"/>
      <c r="B105" s="337"/>
      <c r="C105" s="92"/>
      <c r="D105" s="262"/>
      <c r="E105" s="122"/>
      <c r="F105" s="267"/>
      <c r="G105" s="246"/>
      <c r="H105" s="116"/>
      <c r="I105" s="130"/>
      <c r="J105" s="130"/>
      <c r="K105" s="151" t="s">
        <v>642</v>
      </c>
      <c r="L105" s="151" t="s">
        <v>408</v>
      </c>
      <c r="M105" s="69"/>
      <c r="N105" s="149"/>
      <c r="O105" s="156"/>
      <c r="P105" s="149"/>
      <c r="Q105" s="149"/>
      <c r="R105" s="149"/>
      <c r="S105" s="149"/>
      <c r="T105" s="149"/>
      <c r="U105" s="149"/>
      <c r="V105" s="149"/>
      <c r="W105" s="149"/>
      <c r="X105" s="149"/>
      <c r="Y105" s="149"/>
      <c r="Z105" s="149"/>
      <c r="AA105" s="158"/>
      <c r="AB105" s="158"/>
      <c r="AC105" s="149"/>
      <c r="AD105" s="149"/>
      <c r="AE105" s="149"/>
      <c r="AF105" s="149"/>
      <c r="AG105" s="149"/>
      <c r="AH105" s="149"/>
      <c r="AI105" s="149"/>
      <c r="AJ105" s="313"/>
      <c r="AK105" s="149"/>
      <c r="AL105" s="151"/>
      <c r="AM105" s="151"/>
      <c r="AN105" s="151"/>
      <c r="AO105" s="151"/>
      <c r="AP105" s="149"/>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1"/>
      <c r="BN105" s="151"/>
      <c r="BO105" s="151"/>
      <c r="BP105" s="151"/>
      <c r="BQ105" s="151"/>
      <c r="BR105" s="151"/>
      <c r="BS105" s="151"/>
      <c r="BT105" s="151"/>
      <c r="BU105" s="151"/>
      <c r="BV105" s="151"/>
      <c r="BW105" s="151"/>
      <c r="BX105" s="151"/>
      <c r="BY105" s="151"/>
      <c r="BZ105" s="151"/>
      <c r="CA105" s="151"/>
      <c r="CB105" s="151"/>
      <c r="CC105" s="151"/>
      <c r="CD105" s="151"/>
      <c r="CE105" s="151"/>
      <c r="CF105" s="151"/>
      <c r="CG105" s="151"/>
      <c r="CH105" s="151"/>
      <c r="CI105" s="151"/>
      <c r="CJ105" s="151"/>
      <c r="CK105" s="151"/>
      <c r="CL105" s="151"/>
      <c r="CM105" s="151"/>
      <c r="CN105" s="151"/>
      <c r="CO105" s="151"/>
      <c r="CP105" s="151"/>
      <c r="CQ105" s="151"/>
      <c r="CR105" s="151"/>
      <c r="CS105" s="151"/>
      <c r="CT105" s="151"/>
      <c r="CU105" s="151"/>
      <c r="CV105" s="151"/>
      <c r="CW105" s="151"/>
      <c r="CX105" s="151"/>
      <c r="CY105" s="151"/>
      <c r="CZ105" s="151"/>
      <c r="DA105" s="151"/>
      <c r="DB105" s="151"/>
      <c r="DC105" s="151"/>
      <c r="DD105" s="151"/>
      <c r="DE105" s="151"/>
      <c r="DF105" s="16"/>
      <c r="DG105" s="151"/>
      <c r="DH105" s="16"/>
      <c r="DI105" s="151"/>
      <c r="DJ105" s="16"/>
      <c r="DK105" s="151"/>
      <c r="DL105" s="151"/>
      <c r="DM105" s="61"/>
    </row>
    <row r="106" spans="1:117" ht="119.25" hidden="1" customHeight="1">
      <c r="A106" s="335"/>
      <c r="B106" s="337"/>
      <c r="C106" s="92"/>
      <c r="D106" s="117"/>
      <c r="E106" s="115"/>
      <c r="F106" s="267"/>
      <c r="G106" s="246"/>
      <c r="H106" s="115"/>
      <c r="I106" s="141"/>
      <c r="J106" s="141"/>
      <c r="K106" s="151" t="s">
        <v>642</v>
      </c>
      <c r="L106" s="151" t="s">
        <v>408</v>
      </c>
      <c r="M106" s="69"/>
      <c r="N106" s="149"/>
      <c r="O106" s="149"/>
      <c r="P106" s="149"/>
      <c r="Q106" s="149"/>
      <c r="R106" s="149"/>
      <c r="S106" s="149"/>
      <c r="T106" s="149"/>
      <c r="U106" s="149"/>
      <c r="V106" s="149"/>
      <c r="W106" s="149"/>
      <c r="X106" s="149"/>
      <c r="Y106" s="149"/>
      <c r="Z106" s="149"/>
      <c r="AA106" s="158"/>
      <c r="AB106" s="158"/>
      <c r="AC106" s="149"/>
      <c r="AD106" s="149"/>
      <c r="AE106" s="149"/>
      <c r="AF106" s="149"/>
      <c r="AG106" s="149"/>
      <c r="AH106" s="149"/>
      <c r="AI106" s="149"/>
      <c r="AJ106" s="313"/>
      <c r="AK106" s="149"/>
      <c r="AL106" s="149"/>
      <c r="AM106" s="149"/>
      <c r="AN106" s="149"/>
      <c r="AO106" s="149"/>
      <c r="AP106" s="149"/>
      <c r="AQ106" s="156"/>
      <c r="AR106" s="156"/>
      <c r="AS106" s="156"/>
      <c r="AT106" s="156"/>
      <c r="AU106" s="156"/>
      <c r="AV106" s="156"/>
      <c r="AW106" s="156"/>
      <c r="AX106" s="156"/>
      <c r="AY106" s="156"/>
      <c r="AZ106" s="156"/>
      <c r="BA106" s="156"/>
      <c r="BB106" s="156"/>
      <c r="BC106" s="156"/>
      <c r="BD106" s="156"/>
      <c r="BE106" s="156"/>
      <c r="BF106" s="156"/>
      <c r="BG106" s="156"/>
      <c r="BH106" s="156"/>
      <c r="BI106" s="156"/>
      <c r="BJ106" s="156"/>
      <c r="BK106" s="156"/>
      <c r="BL106" s="156"/>
      <c r="BM106" s="151"/>
      <c r="BN106" s="151"/>
      <c r="BO106" s="151"/>
      <c r="BP106" s="151"/>
      <c r="BQ106" s="151"/>
      <c r="BR106" s="151"/>
      <c r="BS106" s="151"/>
      <c r="BT106" s="151"/>
      <c r="BU106" s="151"/>
      <c r="BV106" s="151"/>
      <c r="BW106" s="151"/>
      <c r="BX106" s="151"/>
      <c r="BY106" s="151"/>
      <c r="BZ106" s="151"/>
      <c r="CA106" s="151"/>
      <c r="CB106" s="151"/>
      <c r="CC106" s="151"/>
      <c r="CD106" s="151"/>
      <c r="CE106" s="151"/>
      <c r="CF106" s="151"/>
      <c r="CG106" s="151"/>
      <c r="CH106" s="151"/>
      <c r="CI106" s="151"/>
      <c r="CJ106" s="151"/>
      <c r="CK106" s="151"/>
      <c r="CL106" s="151"/>
      <c r="CM106" s="151"/>
      <c r="CN106" s="151"/>
      <c r="CO106" s="151"/>
      <c r="CP106" s="151"/>
      <c r="CQ106" s="151"/>
      <c r="CR106" s="151"/>
      <c r="CS106" s="151"/>
      <c r="CT106" s="151"/>
      <c r="CU106" s="151"/>
      <c r="CV106" s="151"/>
      <c r="CW106" s="151"/>
      <c r="CX106" s="151"/>
      <c r="CY106" s="151"/>
      <c r="CZ106" s="151"/>
      <c r="DA106" s="151"/>
      <c r="DB106" s="151"/>
      <c r="DC106" s="151"/>
      <c r="DD106" s="151"/>
      <c r="DE106" s="151"/>
      <c r="DF106" s="16"/>
      <c r="DG106" s="151"/>
      <c r="DH106" s="16"/>
      <c r="DI106" s="151"/>
      <c r="DJ106" s="16"/>
      <c r="DK106" s="151"/>
      <c r="DL106" s="151"/>
      <c r="DM106" s="61"/>
    </row>
    <row r="107" spans="1:117" ht="102.75" hidden="1" customHeight="1">
      <c r="A107" s="335"/>
      <c r="B107" s="338"/>
      <c r="C107" s="116"/>
      <c r="D107" s="262"/>
      <c r="E107" s="122"/>
      <c r="F107" s="267"/>
      <c r="G107" s="246"/>
      <c r="H107" s="116"/>
      <c r="I107" s="131"/>
      <c r="J107" s="131"/>
      <c r="K107" s="151" t="s">
        <v>642</v>
      </c>
      <c r="L107" s="151" t="s">
        <v>408</v>
      </c>
      <c r="M107" s="69"/>
      <c r="N107" s="149"/>
      <c r="O107" s="149"/>
      <c r="P107" s="149"/>
      <c r="Q107" s="149"/>
      <c r="R107" s="149"/>
      <c r="S107" s="149"/>
      <c r="T107" s="149"/>
      <c r="U107" s="149"/>
      <c r="V107" s="149"/>
      <c r="W107" s="149"/>
      <c r="X107" s="149"/>
      <c r="Y107" s="149"/>
      <c r="Z107" s="149"/>
      <c r="AA107" s="158"/>
      <c r="AB107" s="158"/>
      <c r="AC107" s="149"/>
      <c r="AD107" s="156"/>
      <c r="AE107" s="156"/>
      <c r="AF107" s="156"/>
      <c r="AG107" s="156"/>
      <c r="AH107" s="156"/>
      <c r="AI107" s="156"/>
      <c r="AJ107" s="156"/>
      <c r="AK107" s="156"/>
      <c r="AL107" s="156"/>
      <c r="AM107" s="156"/>
      <c r="AN107" s="156"/>
      <c r="AO107" s="156"/>
      <c r="AP107" s="156"/>
      <c r="AQ107" s="156"/>
      <c r="AR107" s="156"/>
      <c r="AS107" s="156"/>
      <c r="AT107" s="156"/>
      <c r="AU107" s="156"/>
      <c r="AV107" s="156"/>
      <c r="AW107" s="149"/>
      <c r="AX107" s="149"/>
      <c r="AY107" s="149"/>
      <c r="AZ107" s="149"/>
      <c r="BA107" s="149"/>
      <c r="BB107" s="149"/>
      <c r="BC107" s="149"/>
      <c r="BD107" s="149"/>
      <c r="BE107" s="149"/>
      <c r="BF107" s="149"/>
      <c r="BG107" s="149"/>
      <c r="BH107" s="149"/>
      <c r="BI107" s="149"/>
      <c r="BJ107" s="149"/>
      <c r="BK107" s="149"/>
      <c r="BL107" s="149"/>
      <c r="BM107" s="151"/>
      <c r="BN107" s="151"/>
      <c r="BO107" s="151"/>
      <c r="BP107" s="151"/>
      <c r="BQ107" s="151"/>
      <c r="BR107" s="151"/>
      <c r="BS107" s="151"/>
      <c r="BT107" s="151"/>
      <c r="BU107" s="151"/>
      <c r="BV107" s="151"/>
      <c r="BW107" s="151"/>
      <c r="BX107" s="151"/>
      <c r="BY107" s="151"/>
      <c r="BZ107" s="151"/>
      <c r="CA107" s="151"/>
      <c r="CB107" s="151"/>
      <c r="CC107" s="151"/>
      <c r="CD107" s="151"/>
      <c r="CE107" s="151"/>
      <c r="CF107" s="151"/>
      <c r="CG107" s="151"/>
      <c r="CH107" s="151"/>
      <c r="CI107" s="151"/>
      <c r="CJ107" s="151"/>
      <c r="CK107" s="151"/>
      <c r="CL107" s="151"/>
      <c r="CM107" s="151"/>
      <c r="CN107" s="151"/>
      <c r="CO107" s="151"/>
      <c r="CP107" s="151"/>
      <c r="CQ107" s="151"/>
      <c r="CR107" s="151"/>
      <c r="CS107" s="151"/>
      <c r="CT107" s="151"/>
      <c r="CU107" s="151"/>
      <c r="CV107" s="151"/>
      <c r="CW107" s="151"/>
      <c r="CX107" s="151"/>
      <c r="CY107" s="151"/>
      <c r="CZ107" s="151"/>
      <c r="DA107" s="151"/>
      <c r="DB107" s="151"/>
      <c r="DC107" s="151"/>
      <c r="DD107" s="151"/>
      <c r="DE107" s="151"/>
      <c r="DF107" s="16"/>
      <c r="DG107" s="151"/>
      <c r="DH107" s="16"/>
      <c r="DI107" s="151"/>
      <c r="DJ107" s="16"/>
      <c r="DK107" s="151"/>
      <c r="DL107" s="151"/>
      <c r="DM107" s="61"/>
    </row>
    <row r="108" spans="1:117" ht="82.5" customHeight="1">
      <c r="A108" s="369">
        <v>102</v>
      </c>
      <c r="B108" s="552" t="s">
        <v>1084</v>
      </c>
      <c r="C108" s="465" t="s">
        <v>333</v>
      </c>
      <c r="D108" s="465" t="s">
        <v>3</v>
      </c>
      <c r="E108" s="538" t="s">
        <v>1313</v>
      </c>
      <c r="F108" s="465" t="s">
        <v>5</v>
      </c>
      <c r="G108" s="467"/>
      <c r="H108" s="538" t="s">
        <v>1374</v>
      </c>
      <c r="I108" s="373" t="s">
        <v>1453</v>
      </c>
      <c r="J108" s="373"/>
      <c r="K108" s="400" t="s">
        <v>642</v>
      </c>
      <c r="L108" s="400" t="s">
        <v>348</v>
      </c>
      <c r="M108" s="354" t="s">
        <v>349</v>
      </c>
      <c r="N108" s="91" t="s">
        <v>327</v>
      </c>
      <c r="O108" s="91" t="s">
        <v>187</v>
      </c>
      <c r="P108" s="91" t="s">
        <v>414</v>
      </c>
      <c r="Q108" s="354"/>
      <c r="R108" s="91" t="s">
        <v>187</v>
      </c>
      <c r="S108" s="354"/>
      <c r="T108" s="354"/>
      <c r="U108" s="354"/>
      <c r="V108" s="354"/>
      <c r="W108" s="354"/>
      <c r="X108" s="354"/>
      <c r="Y108" s="354"/>
      <c r="Z108" s="354"/>
      <c r="AA108" s="334">
        <f t="shared" si="31"/>
        <v>1</v>
      </c>
      <c r="AB108" s="334"/>
      <c r="AC108" s="354"/>
      <c r="AD108" s="345"/>
      <c r="AE108" s="345"/>
      <c r="AF108" s="345"/>
      <c r="AG108" s="345"/>
      <c r="AH108" s="345"/>
      <c r="AI108" s="400" t="s">
        <v>412</v>
      </c>
      <c r="AJ108" s="345"/>
      <c r="AK108" s="345"/>
      <c r="AL108" s="345"/>
      <c r="AM108" s="345"/>
      <c r="AN108" s="345"/>
      <c r="AO108" s="345"/>
      <c r="AP108" s="345"/>
      <c r="AQ108" s="345"/>
      <c r="AR108" s="345"/>
      <c r="AS108" s="345"/>
      <c r="AT108" s="345"/>
      <c r="AU108" s="345"/>
      <c r="AV108" s="345"/>
      <c r="AW108" s="354"/>
      <c r="AX108" s="354"/>
      <c r="AY108" s="354"/>
      <c r="AZ108" s="354"/>
      <c r="BA108" s="354"/>
      <c r="BB108" s="354"/>
      <c r="BC108" s="354"/>
      <c r="BD108" s="354"/>
      <c r="BE108" s="354"/>
      <c r="BF108" s="354"/>
      <c r="BG108" s="354"/>
      <c r="BH108" s="354"/>
      <c r="BI108" s="354"/>
      <c r="BJ108" s="354"/>
      <c r="BK108" s="354"/>
      <c r="BL108" s="354"/>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372"/>
      <c r="DG108" s="91"/>
      <c r="DH108" s="372"/>
      <c r="DI108" s="91"/>
      <c r="DJ108" s="372"/>
      <c r="DK108" s="91"/>
      <c r="DL108" s="91"/>
      <c r="DM108" s="59"/>
    </row>
    <row r="109" spans="1:117" ht="48" customHeight="1">
      <c r="A109" s="369">
        <v>103</v>
      </c>
      <c r="B109" s="554"/>
      <c r="C109" s="528"/>
      <c r="D109" s="528"/>
      <c r="E109" s="539"/>
      <c r="F109" s="528"/>
      <c r="G109" s="530"/>
      <c r="H109" s="539"/>
      <c r="I109" s="373" t="s">
        <v>1412</v>
      </c>
      <c r="J109" s="373"/>
      <c r="K109" s="400" t="s">
        <v>642</v>
      </c>
      <c r="L109" s="400" t="s">
        <v>348</v>
      </c>
      <c r="M109" s="354" t="s">
        <v>349</v>
      </c>
      <c r="N109" s="91" t="s">
        <v>327</v>
      </c>
      <c r="O109" s="91" t="s">
        <v>187</v>
      </c>
      <c r="P109" s="354" t="s">
        <v>414</v>
      </c>
      <c r="Q109" s="354"/>
      <c r="R109" s="91" t="s">
        <v>187</v>
      </c>
      <c r="S109" s="354"/>
      <c r="T109" s="354"/>
      <c r="U109" s="354"/>
      <c r="V109" s="354"/>
      <c r="W109" s="354"/>
      <c r="X109" s="354"/>
      <c r="Y109" s="354"/>
      <c r="Z109" s="354"/>
      <c r="AA109" s="334">
        <f t="shared" si="31"/>
        <v>1</v>
      </c>
      <c r="AB109" s="334"/>
      <c r="AC109" s="354"/>
      <c r="AD109" s="345"/>
      <c r="AE109" s="345"/>
      <c r="AF109" s="345"/>
      <c r="AG109" s="345"/>
      <c r="AH109" s="345"/>
      <c r="AJ109" s="400" t="s">
        <v>412</v>
      </c>
      <c r="AK109" s="345"/>
      <c r="AL109" s="345"/>
      <c r="AM109" s="345"/>
      <c r="AN109" s="345"/>
      <c r="AO109" s="345"/>
      <c r="AP109" s="345"/>
      <c r="AQ109" s="345"/>
      <c r="AR109" s="345"/>
      <c r="AS109" s="345"/>
      <c r="AT109" s="345"/>
      <c r="AU109" s="345"/>
      <c r="AV109" s="345"/>
      <c r="AW109" s="354"/>
      <c r="AX109" s="354"/>
      <c r="AY109" s="354"/>
      <c r="AZ109" s="354"/>
      <c r="BA109" s="354"/>
      <c r="BB109" s="354"/>
      <c r="BC109" s="354"/>
      <c r="BD109" s="354"/>
      <c r="BE109" s="354"/>
      <c r="BF109" s="354"/>
      <c r="BG109" s="354"/>
      <c r="BH109" s="354"/>
      <c r="BI109" s="354"/>
      <c r="BJ109" s="354"/>
      <c r="BK109" s="354"/>
      <c r="BL109" s="354"/>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372"/>
      <c r="DG109" s="91"/>
      <c r="DH109" s="372"/>
      <c r="DI109" s="91"/>
      <c r="DJ109" s="372"/>
      <c r="DK109" s="91"/>
      <c r="DL109" s="91"/>
      <c r="DM109" s="59"/>
    </row>
    <row r="110" spans="1:117" ht="91.5" customHeight="1">
      <c r="A110" s="369">
        <v>104</v>
      </c>
      <c r="B110" s="553"/>
      <c r="C110" s="466"/>
      <c r="D110" s="466"/>
      <c r="E110" s="540"/>
      <c r="F110" s="466"/>
      <c r="G110" s="468"/>
      <c r="H110" s="540"/>
      <c r="I110" s="143" t="s">
        <v>1416</v>
      </c>
      <c r="J110" s="143"/>
      <c r="K110" s="400" t="s">
        <v>642</v>
      </c>
      <c r="L110" s="400" t="s">
        <v>408</v>
      </c>
      <c r="M110" s="354" t="s">
        <v>349</v>
      </c>
      <c r="N110" s="91" t="s">
        <v>327</v>
      </c>
      <c r="O110" s="91" t="s">
        <v>187</v>
      </c>
      <c r="P110" s="91" t="s">
        <v>414</v>
      </c>
      <c r="Q110" s="91"/>
      <c r="R110" s="91" t="s">
        <v>187</v>
      </c>
      <c r="S110" s="91"/>
      <c r="T110" s="91"/>
      <c r="U110" s="91"/>
      <c r="V110" s="91"/>
      <c r="W110" s="91"/>
      <c r="X110" s="91"/>
      <c r="Y110" s="91"/>
      <c r="Z110" s="91"/>
      <c r="AA110" s="334">
        <f t="shared" si="31"/>
        <v>1</v>
      </c>
      <c r="AB110" s="334">
        <v>1</v>
      </c>
      <c r="AC110" s="91"/>
      <c r="AD110" s="91"/>
      <c r="AE110" s="91"/>
      <c r="AF110" s="91"/>
      <c r="AG110" s="91"/>
      <c r="AH110" s="400"/>
      <c r="AI110" s="404"/>
      <c r="AJ110" s="401" t="s">
        <v>417</v>
      </c>
      <c r="AK110" s="404"/>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372" t="e">
        <f t="shared" ref="DF110:DF115" si="32">DE110/COUNTA($BM110:$DD110)</f>
        <v>#DIV/0!</v>
      </c>
      <c r="DG110" s="91">
        <f t="shared" si="26"/>
        <v>0</v>
      </c>
      <c r="DH110" s="372" t="e">
        <f t="shared" ref="DH110:DH115" si="33">DG110/COUNTA($BM110:$DD110)</f>
        <v>#DIV/0!</v>
      </c>
      <c r="DI110" s="91">
        <f t="shared" si="28"/>
        <v>0</v>
      </c>
      <c r="DJ110" s="372" t="e">
        <f t="shared" ref="DJ110:DJ115" si="34">DI110/COUNTA($BM110:$DD110)</f>
        <v>#DIV/0!</v>
      </c>
      <c r="DK110" s="91" t="e">
        <f t="shared" ref="DK110:DK115" si="35">(((DE110*2)+(DG110*1)+(DI110*0)))/COUNTA($BM110:$DD110)</f>
        <v>#DIV/0!</v>
      </c>
      <c r="DL110" s="91" t="e">
        <f t="shared" ref="DL110:DM115" si="36">IF(DK110&gt;=1.6,"Đạt mục tiêu",IF(DK110&gt;=1,"Cần cố gắng","Chưa đạt"))</f>
        <v>#DIV/0!</v>
      </c>
      <c r="DM110" s="59" t="e">
        <f t="shared" si="36"/>
        <v>#DIV/0!</v>
      </c>
    </row>
    <row r="111" spans="1:117" ht="100.5" customHeight="1">
      <c r="A111" s="369">
        <v>105</v>
      </c>
      <c r="B111" s="399" t="s">
        <v>1085</v>
      </c>
      <c r="C111" s="115" t="s">
        <v>1358</v>
      </c>
      <c r="D111" s="394" t="s">
        <v>3</v>
      </c>
      <c r="E111" s="140" t="s">
        <v>168</v>
      </c>
      <c r="F111" s="394" t="s">
        <v>5</v>
      </c>
      <c r="G111" s="278"/>
      <c r="H111" s="115" t="s">
        <v>168</v>
      </c>
      <c r="I111" s="141" t="s">
        <v>1455</v>
      </c>
      <c r="J111" s="141"/>
      <c r="K111" s="394" t="s">
        <v>642</v>
      </c>
      <c r="L111" s="400" t="s">
        <v>408</v>
      </c>
      <c r="M111" s="354" t="s">
        <v>349</v>
      </c>
      <c r="N111" s="91" t="s">
        <v>327</v>
      </c>
      <c r="O111" s="91" t="s">
        <v>187</v>
      </c>
      <c r="P111" s="91" t="s">
        <v>414</v>
      </c>
      <c r="Q111" s="91"/>
      <c r="R111" s="91" t="s">
        <v>187</v>
      </c>
      <c r="S111" s="91"/>
      <c r="T111" s="91"/>
      <c r="U111" s="91"/>
      <c r="V111" s="91"/>
      <c r="W111" s="91"/>
      <c r="X111" s="91"/>
      <c r="Y111" s="91"/>
      <c r="Z111" s="91"/>
      <c r="AA111" s="334">
        <f t="shared" si="31"/>
        <v>1</v>
      </c>
      <c r="AB111" s="334">
        <v>1</v>
      </c>
      <c r="AC111" s="91"/>
      <c r="AD111" s="91"/>
      <c r="AE111" s="91"/>
      <c r="AF111" s="91"/>
      <c r="AG111" s="91"/>
      <c r="AH111" s="400"/>
      <c r="AI111" s="400" t="s">
        <v>417</v>
      </c>
      <c r="AJ111" s="400"/>
      <c r="AK111" s="400"/>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372" t="e">
        <f t="shared" si="32"/>
        <v>#DIV/0!</v>
      </c>
      <c r="DG111" s="91">
        <f t="shared" si="26"/>
        <v>0</v>
      </c>
      <c r="DH111" s="372" t="e">
        <f t="shared" si="33"/>
        <v>#DIV/0!</v>
      </c>
      <c r="DI111" s="91">
        <f t="shared" si="28"/>
        <v>0</v>
      </c>
      <c r="DJ111" s="372" t="e">
        <f t="shared" si="34"/>
        <v>#DIV/0!</v>
      </c>
      <c r="DK111" s="91" t="e">
        <f t="shared" si="35"/>
        <v>#DIV/0!</v>
      </c>
      <c r="DL111" s="91" t="e">
        <f t="shared" si="36"/>
        <v>#DIV/0!</v>
      </c>
      <c r="DM111" s="59" t="e">
        <f t="shared" si="36"/>
        <v>#DIV/0!</v>
      </c>
    </row>
    <row r="112" spans="1:117" ht="73.5" hidden="1" customHeight="1">
      <c r="A112" s="65"/>
      <c r="B112" s="360"/>
      <c r="C112" s="359"/>
      <c r="D112" s="358"/>
      <c r="E112" s="380"/>
      <c r="F112" s="267"/>
      <c r="G112" s="246"/>
      <c r="H112" s="381"/>
      <c r="I112" s="141"/>
      <c r="J112" s="141"/>
      <c r="K112" s="116" t="s">
        <v>642</v>
      </c>
      <c r="L112" s="151" t="s">
        <v>408</v>
      </c>
      <c r="M112" s="69"/>
      <c r="N112" s="151"/>
      <c r="O112" s="151"/>
      <c r="P112" s="151"/>
      <c r="Q112" s="151"/>
      <c r="R112" s="151"/>
      <c r="S112" s="151"/>
      <c r="T112" s="151"/>
      <c r="U112" s="151"/>
      <c r="V112" s="151"/>
      <c r="W112" s="151"/>
      <c r="X112" s="151"/>
      <c r="Y112" s="151"/>
      <c r="Z112" s="151"/>
      <c r="AA112" s="158"/>
      <c r="AB112" s="158"/>
      <c r="AC112" s="151"/>
      <c r="AD112" s="151"/>
      <c r="AE112" s="151"/>
      <c r="AF112" s="151"/>
      <c r="AG112" s="151"/>
      <c r="AH112" s="151"/>
      <c r="AI112" s="151"/>
      <c r="AJ112" s="314"/>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1"/>
      <c r="BI112" s="151"/>
      <c r="BJ112" s="151"/>
      <c r="BK112" s="151"/>
      <c r="BL112" s="151"/>
      <c r="BM112" s="151"/>
      <c r="BN112" s="151"/>
      <c r="BO112" s="151"/>
      <c r="BP112" s="151"/>
      <c r="BQ112" s="151"/>
      <c r="BR112" s="151"/>
      <c r="BS112" s="151"/>
      <c r="BT112" s="151"/>
      <c r="BU112" s="151"/>
      <c r="BV112" s="151"/>
      <c r="BW112" s="151"/>
      <c r="BX112" s="151"/>
      <c r="BY112" s="151"/>
      <c r="BZ112" s="151"/>
      <c r="CA112" s="151"/>
      <c r="CB112" s="151"/>
      <c r="CC112" s="151"/>
      <c r="CD112" s="151"/>
      <c r="CE112" s="151"/>
      <c r="CF112" s="151"/>
      <c r="CG112" s="151"/>
      <c r="CH112" s="151"/>
      <c r="CI112" s="151"/>
      <c r="CJ112" s="151"/>
      <c r="CK112" s="151"/>
      <c r="CL112" s="151"/>
      <c r="CM112" s="151"/>
      <c r="CN112" s="151"/>
      <c r="CO112" s="151"/>
      <c r="CP112" s="151"/>
      <c r="CQ112" s="151"/>
      <c r="CR112" s="151"/>
      <c r="CS112" s="151"/>
      <c r="CT112" s="151"/>
      <c r="CU112" s="151"/>
      <c r="CV112" s="151"/>
      <c r="CW112" s="151"/>
      <c r="CX112" s="151"/>
      <c r="CY112" s="151"/>
      <c r="CZ112" s="151"/>
      <c r="DA112" s="151"/>
      <c r="DB112" s="151"/>
      <c r="DC112" s="151"/>
      <c r="DD112" s="151"/>
      <c r="DE112" s="151"/>
      <c r="DF112" s="16"/>
      <c r="DG112" s="151"/>
      <c r="DH112" s="16"/>
      <c r="DI112" s="151"/>
      <c r="DJ112" s="16"/>
      <c r="DK112" s="151"/>
      <c r="DL112" s="151"/>
      <c r="DM112" s="61"/>
    </row>
    <row r="113" spans="1:117" ht="102.75" customHeight="1">
      <c r="A113" s="369">
        <v>107</v>
      </c>
      <c r="B113" s="575" t="s">
        <v>769</v>
      </c>
      <c r="C113" s="505" t="s">
        <v>306</v>
      </c>
      <c r="D113" s="505" t="s">
        <v>3</v>
      </c>
      <c r="E113" s="505" t="s">
        <v>1366</v>
      </c>
      <c r="F113" s="487" t="s">
        <v>6</v>
      </c>
      <c r="G113" s="538" t="s">
        <v>187</v>
      </c>
      <c r="H113" s="505" t="s">
        <v>1367</v>
      </c>
      <c r="I113" s="141" t="s">
        <v>1413</v>
      </c>
      <c r="J113" s="141"/>
      <c r="K113" s="400" t="s">
        <v>642</v>
      </c>
      <c r="L113" s="400" t="s">
        <v>408</v>
      </c>
      <c r="M113" s="354" t="s">
        <v>349</v>
      </c>
      <c r="N113" s="91" t="s">
        <v>327</v>
      </c>
      <c r="O113" s="91" t="s">
        <v>187</v>
      </c>
      <c r="P113" s="91" t="s">
        <v>414</v>
      </c>
      <c r="Q113" s="91"/>
      <c r="R113" s="91" t="s">
        <v>187</v>
      </c>
      <c r="S113" s="91"/>
      <c r="T113" s="91"/>
      <c r="U113" s="91"/>
      <c r="V113" s="91"/>
      <c r="W113" s="91"/>
      <c r="X113" s="91"/>
      <c r="Y113" s="91"/>
      <c r="Z113" s="91"/>
      <c r="AA113" s="334">
        <f t="shared" si="31"/>
        <v>1</v>
      </c>
      <c r="AB113" s="334">
        <v>1</v>
      </c>
      <c r="AC113" s="91"/>
      <c r="AD113" s="91"/>
      <c r="AE113" s="91"/>
      <c r="AF113" s="91"/>
      <c r="AG113" s="91"/>
      <c r="AH113" s="400"/>
      <c r="AI113" s="400"/>
      <c r="AJ113" s="400" t="s">
        <v>417</v>
      </c>
      <c r="AK113" s="404"/>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372"/>
      <c r="DG113" s="91"/>
      <c r="DH113" s="372"/>
      <c r="DI113" s="91"/>
      <c r="DJ113" s="372"/>
      <c r="DK113" s="91"/>
      <c r="DL113" s="91"/>
      <c r="DM113" s="59"/>
    </row>
    <row r="114" spans="1:117" ht="71.25" customHeight="1">
      <c r="A114" s="369">
        <v>108</v>
      </c>
      <c r="B114" s="576"/>
      <c r="C114" s="488"/>
      <c r="D114" s="488"/>
      <c r="E114" s="488"/>
      <c r="F114" s="488"/>
      <c r="G114" s="539"/>
      <c r="H114" s="488"/>
      <c r="I114" s="141" t="s">
        <v>1357</v>
      </c>
      <c r="J114" s="141"/>
      <c r="K114" s="400" t="s">
        <v>642</v>
      </c>
      <c r="L114" s="400" t="s">
        <v>348</v>
      </c>
      <c r="M114" s="354" t="s">
        <v>349</v>
      </c>
      <c r="N114" s="91" t="s">
        <v>327</v>
      </c>
      <c r="O114" s="91" t="s">
        <v>187</v>
      </c>
      <c r="P114" s="91" t="s">
        <v>414</v>
      </c>
      <c r="Q114" s="91"/>
      <c r="R114" s="91" t="s">
        <v>187</v>
      </c>
      <c r="S114" s="91"/>
      <c r="T114" s="91"/>
      <c r="U114" s="91"/>
      <c r="V114" s="91"/>
      <c r="W114" s="91"/>
      <c r="X114" s="91"/>
      <c r="Y114" s="91"/>
      <c r="Z114" s="91"/>
      <c r="AA114" s="334">
        <f t="shared" si="31"/>
        <v>1</v>
      </c>
      <c r="AB114" s="334"/>
      <c r="AC114" s="91"/>
      <c r="AD114" s="91"/>
      <c r="AE114" s="91"/>
      <c r="AF114" s="91"/>
      <c r="AG114" s="91"/>
      <c r="AH114" s="400"/>
      <c r="AI114" s="400"/>
      <c r="AJ114" s="400"/>
      <c r="AK114" s="400" t="s">
        <v>412</v>
      </c>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91"/>
      <c r="BU114" s="9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372"/>
      <c r="DG114" s="91"/>
      <c r="DH114" s="372"/>
      <c r="DI114" s="91"/>
      <c r="DJ114" s="372"/>
      <c r="DK114" s="91"/>
      <c r="DL114" s="91"/>
      <c r="DM114" s="59"/>
    </row>
    <row r="115" spans="1:117" ht="55.5" customHeight="1">
      <c r="A115" s="369">
        <v>109</v>
      </c>
      <c r="B115" s="577"/>
      <c r="C115" s="489"/>
      <c r="D115" s="489"/>
      <c r="E115" s="489"/>
      <c r="F115" s="489"/>
      <c r="G115" s="540"/>
      <c r="H115" s="489"/>
      <c r="I115" s="242" t="s">
        <v>1430</v>
      </c>
      <c r="J115" s="242"/>
      <c r="K115" s="394" t="s">
        <v>642</v>
      </c>
      <c r="L115" s="400" t="s">
        <v>348</v>
      </c>
      <c r="M115" s="354" t="s">
        <v>349</v>
      </c>
      <c r="N115" s="91" t="s">
        <v>327</v>
      </c>
      <c r="O115" s="91" t="s">
        <v>187</v>
      </c>
      <c r="P115" s="91" t="s">
        <v>414</v>
      </c>
      <c r="Q115" s="91"/>
      <c r="R115" s="91" t="s">
        <v>187</v>
      </c>
      <c r="S115" s="91"/>
      <c r="T115" s="91"/>
      <c r="U115" s="91"/>
      <c r="V115" s="91"/>
      <c r="W115" s="91"/>
      <c r="X115" s="91"/>
      <c r="Y115" s="91"/>
      <c r="Z115" s="91"/>
      <c r="AA115" s="334">
        <f t="shared" si="31"/>
        <v>1</v>
      </c>
      <c r="AB115" s="334"/>
      <c r="AC115" s="91"/>
      <c r="AD115" s="91"/>
      <c r="AE115" s="91"/>
      <c r="AF115" s="91"/>
      <c r="AG115" s="91"/>
      <c r="AH115" s="400"/>
      <c r="AI115" s="400"/>
      <c r="AJ115" s="400"/>
      <c r="AK115" s="400" t="s">
        <v>412</v>
      </c>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372" t="e">
        <f t="shared" si="32"/>
        <v>#DIV/0!</v>
      </c>
      <c r="DG115" s="91">
        <f t="shared" si="26"/>
        <v>0</v>
      </c>
      <c r="DH115" s="372" t="e">
        <f t="shared" si="33"/>
        <v>#DIV/0!</v>
      </c>
      <c r="DI115" s="91">
        <f t="shared" si="28"/>
        <v>0</v>
      </c>
      <c r="DJ115" s="372" t="e">
        <f t="shared" si="34"/>
        <v>#DIV/0!</v>
      </c>
      <c r="DK115" s="91" t="e">
        <f t="shared" si="35"/>
        <v>#DIV/0!</v>
      </c>
      <c r="DL115" s="91" t="e">
        <f t="shared" si="36"/>
        <v>#DIV/0!</v>
      </c>
      <c r="DM115" s="59" t="e">
        <f t="shared" si="36"/>
        <v>#DIV/0!</v>
      </c>
    </row>
    <row r="116" spans="1:117" ht="82.5" hidden="1" customHeight="1">
      <c r="A116" s="65"/>
      <c r="B116" s="338"/>
      <c r="C116" s="116"/>
      <c r="D116" s="262"/>
      <c r="E116" s="122"/>
      <c r="F116" s="267"/>
      <c r="G116" s="246"/>
      <c r="H116" s="116"/>
      <c r="I116" s="130"/>
      <c r="J116" s="130"/>
      <c r="K116" s="116" t="s">
        <v>642</v>
      </c>
      <c r="L116" s="151" t="s">
        <v>408</v>
      </c>
      <c r="M116" s="69"/>
      <c r="N116" s="151"/>
      <c r="O116" s="151"/>
      <c r="P116" s="151"/>
      <c r="Q116" s="151"/>
      <c r="R116" s="151"/>
      <c r="S116" s="151"/>
      <c r="T116" s="151"/>
      <c r="U116" s="151"/>
      <c r="V116" s="151"/>
      <c r="W116" s="151"/>
      <c r="X116" s="151"/>
      <c r="Y116" s="151"/>
      <c r="Z116" s="151"/>
      <c r="AA116" s="158"/>
      <c r="AB116" s="158"/>
      <c r="AC116" s="151"/>
      <c r="AD116" s="151"/>
      <c r="AE116" s="151"/>
      <c r="AF116" s="151"/>
      <c r="AG116" s="151"/>
      <c r="AH116" s="151"/>
      <c r="AI116" s="151"/>
      <c r="AJ116" s="314"/>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c r="BG116" s="151"/>
      <c r="BH116" s="151"/>
      <c r="BI116" s="151"/>
      <c r="BJ116" s="151"/>
      <c r="BK116" s="151"/>
      <c r="BL116" s="151"/>
      <c r="BM116" s="151"/>
      <c r="BN116" s="151"/>
      <c r="BO116" s="151"/>
      <c r="BP116" s="151"/>
      <c r="BQ116" s="151"/>
      <c r="BR116" s="151"/>
      <c r="BS116" s="151"/>
      <c r="BT116" s="151"/>
      <c r="BU116" s="151"/>
      <c r="BV116" s="151"/>
      <c r="BW116" s="151"/>
      <c r="BX116" s="151"/>
      <c r="BY116" s="151"/>
      <c r="BZ116" s="151"/>
      <c r="CA116" s="151"/>
      <c r="CB116" s="151"/>
      <c r="CC116" s="151"/>
      <c r="CD116" s="151"/>
      <c r="CE116" s="151"/>
      <c r="CF116" s="151"/>
      <c r="CG116" s="151"/>
      <c r="CH116" s="151"/>
      <c r="CI116" s="151"/>
      <c r="CJ116" s="151"/>
      <c r="CK116" s="151"/>
      <c r="CL116" s="151"/>
      <c r="CM116" s="151"/>
      <c r="CN116" s="151"/>
      <c r="CO116" s="151"/>
      <c r="CP116" s="151"/>
      <c r="CQ116" s="151"/>
      <c r="CR116" s="151"/>
      <c r="CS116" s="151"/>
      <c r="CT116" s="151"/>
      <c r="CU116" s="151"/>
      <c r="CV116" s="151"/>
      <c r="CW116" s="151"/>
      <c r="CX116" s="151"/>
      <c r="CY116" s="151"/>
      <c r="CZ116" s="151"/>
      <c r="DA116" s="151"/>
      <c r="DB116" s="151"/>
      <c r="DC116" s="151"/>
      <c r="DD116" s="151"/>
      <c r="DE116" s="151"/>
      <c r="DF116" s="16"/>
      <c r="DG116" s="151"/>
      <c r="DH116" s="16"/>
      <c r="DI116" s="151"/>
      <c r="DJ116" s="16"/>
      <c r="DK116" s="151"/>
      <c r="DL116" s="151"/>
      <c r="DM116" s="61"/>
    </row>
    <row r="117" spans="1:117" ht="80.25" hidden="1" customHeight="1">
      <c r="A117" s="335"/>
      <c r="B117" s="338"/>
      <c r="C117" s="116"/>
      <c r="D117" s="262"/>
      <c r="E117" s="122"/>
      <c r="F117" s="267"/>
      <c r="G117" s="246"/>
      <c r="H117" s="116"/>
      <c r="I117" s="130"/>
      <c r="J117" s="130"/>
      <c r="K117" s="116" t="s">
        <v>642</v>
      </c>
      <c r="L117" s="151" t="s">
        <v>408</v>
      </c>
      <c r="M117" s="69"/>
      <c r="N117" s="151"/>
      <c r="O117" s="151"/>
      <c r="P117" s="151"/>
      <c r="Q117" s="151"/>
      <c r="R117" s="151"/>
      <c r="S117" s="151"/>
      <c r="T117" s="151"/>
      <c r="U117" s="151"/>
      <c r="V117" s="151"/>
      <c r="W117" s="151"/>
      <c r="X117" s="151"/>
      <c r="Y117" s="151"/>
      <c r="Z117" s="151"/>
      <c r="AA117" s="158"/>
      <c r="AB117" s="158"/>
      <c r="AC117" s="151"/>
      <c r="AD117" s="151"/>
      <c r="AE117" s="151"/>
      <c r="AF117" s="151"/>
      <c r="AG117" s="151"/>
      <c r="AH117" s="151"/>
      <c r="AI117" s="151"/>
      <c r="AJ117" s="314"/>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51"/>
      <c r="BN117" s="151"/>
      <c r="BO117" s="151"/>
      <c r="BP117" s="151"/>
      <c r="BQ117" s="151"/>
      <c r="BR117" s="151"/>
      <c r="BS117" s="151"/>
      <c r="BT117" s="151"/>
      <c r="BU117" s="151"/>
      <c r="BV117" s="151"/>
      <c r="BW117" s="151"/>
      <c r="BX117" s="151"/>
      <c r="BY117" s="151"/>
      <c r="BZ117" s="151"/>
      <c r="CA117" s="151"/>
      <c r="CB117" s="151"/>
      <c r="CC117" s="151"/>
      <c r="CD117" s="151"/>
      <c r="CE117" s="151"/>
      <c r="CF117" s="151"/>
      <c r="CG117" s="151"/>
      <c r="CH117" s="151"/>
      <c r="CI117" s="151"/>
      <c r="CJ117" s="151"/>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6"/>
      <c r="DG117" s="151"/>
      <c r="DH117" s="16"/>
      <c r="DI117" s="151"/>
      <c r="DJ117" s="16"/>
      <c r="DK117" s="151"/>
      <c r="DL117" s="151"/>
      <c r="DM117" s="61"/>
    </row>
    <row r="118" spans="1:117">
      <c r="A118" s="409">
        <v>112</v>
      </c>
      <c r="B118" s="529" t="s">
        <v>176</v>
      </c>
      <c r="C118" s="529"/>
      <c r="D118" s="529"/>
      <c r="E118" s="529"/>
      <c r="F118" s="259" t="s">
        <v>363</v>
      </c>
      <c r="G118" s="95"/>
      <c r="H118" s="259" t="s">
        <v>363</v>
      </c>
      <c r="I118" s="410" t="s">
        <v>363</v>
      </c>
      <c r="J118" s="410"/>
      <c r="K118" s="259" t="s">
        <v>363</v>
      </c>
      <c r="L118" s="259" t="s">
        <v>363</v>
      </c>
      <c r="M118" s="150" t="s">
        <v>363</v>
      </c>
      <c r="N118" s="150" t="s">
        <v>363</v>
      </c>
      <c r="O118" s="150" t="s">
        <v>363</v>
      </c>
      <c r="P118" s="150" t="s">
        <v>363</v>
      </c>
      <c r="Q118" s="150" t="s">
        <v>363</v>
      </c>
      <c r="R118" s="150" t="s">
        <v>363</v>
      </c>
      <c r="S118" s="150" t="s">
        <v>363</v>
      </c>
      <c r="T118" s="150" t="s">
        <v>363</v>
      </c>
      <c r="U118" s="150" t="s">
        <v>363</v>
      </c>
      <c r="V118" s="150" t="s">
        <v>363</v>
      </c>
      <c r="W118" s="150" t="s">
        <v>363</v>
      </c>
      <c r="X118" s="150" t="s">
        <v>363</v>
      </c>
      <c r="Y118" s="150" t="s">
        <v>363</v>
      </c>
      <c r="Z118" s="150" t="s">
        <v>363</v>
      </c>
      <c r="AA118" s="150" t="s">
        <v>363</v>
      </c>
      <c r="AB118" s="274"/>
      <c r="AC118" s="150"/>
      <c r="AD118" s="150" t="s">
        <v>363</v>
      </c>
      <c r="AE118" s="150" t="s">
        <v>363</v>
      </c>
      <c r="AF118" s="150"/>
      <c r="AG118" s="150" t="s">
        <v>363</v>
      </c>
      <c r="AH118" s="259" t="s">
        <v>363</v>
      </c>
      <c r="AI118" s="259" t="s">
        <v>363</v>
      </c>
      <c r="AJ118" s="259"/>
      <c r="AK118" s="259" t="s">
        <v>363</v>
      </c>
      <c r="AL118" s="150" t="s">
        <v>363</v>
      </c>
      <c r="AM118" s="150" t="s">
        <v>363</v>
      </c>
      <c r="AN118" s="150" t="s">
        <v>363</v>
      </c>
      <c r="AO118" s="150" t="s">
        <v>363</v>
      </c>
      <c r="AP118" s="150" t="s">
        <v>363</v>
      </c>
      <c r="AQ118" s="150"/>
      <c r="AR118" s="150" t="s">
        <v>363</v>
      </c>
      <c r="AS118" s="150" t="s">
        <v>363</v>
      </c>
      <c r="AT118" s="150" t="s">
        <v>363</v>
      </c>
      <c r="AU118" s="150" t="s">
        <v>363</v>
      </c>
      <c r="AV118" s="150"/>
      <c r="AW118" s="150" t="s">
        <v>363</v>
      </c>
      <c r="AX118" s="150"/>
      <c r="AY118" s="150" t="s">
        <v>363</v>
      </c>
      <c r="AZ118" s="150" t="s">
        <v>363</v>
      </c>
      <c r="BA118" s="150"/>
      <c r="BB118" s="150" t="s">
        <v>363</v>
      </c>
      <c r="BC118" s="150" t="s">
        <v>363</v>
      </c>
      <c r="BD118" s="150" t="s">
        <v>363</v>
      </c>
      <c r="BE118" s="150" t="s">
        <v>363</v>
      </c>
      <c r="BF118" s="150" t="s">
        <v>363</v>
      </c>
      <c r="BG118" s="150" t="s">
        <v>363</v>
      </c>
      <c r="BH118" s="150"/>
      <c r="BI118" s="150" t="s">
        <v>363</v>
      </c>
      <c r="BJ118" s="150"/>
      <c r="BK118" s="150" t="s">
        <v>363</v>
      </c>
      <c r="BL118" s="150" t="s">
        <v>363</v>
      </c>
      <c r="BM118" s="150" t="s">
        <v>363</v>
      </c>
      <c r="BN118" s="150" t="s">
        <v>363</v>
      </c>
      <c r="BO118" s="150" t="s">
        <v>363</v>
      </c>
      <c r="BP118" s="150" t="s">
        <v>363</v>
      </c>
      <c r="BQ118" s="150" t="s">
        <v>363</v>
      </c>
      <c r="BR118" s="150"/>
      <c r="BS118" s="150"/>
      <c r="BT118" s="150"/>
      <c r="BU118" s="150"/>
      <c r="BV118" s="150"/>
      <c r="BW118" s="150"/>
      <c r="BX118" s="150"/>
      <c r="BY118" s="150"/>
      <c r="BZ118" s="150"/>
      <c r="CA118" s="150"/>
      <c r="CB118" s="150"/>
      <c r="CC118" s="150"/>
      <c r="CD118" s="150"/>
      <c r="CE118" s="150"/>
      <c r="CF118" s="150"/>
      <c r="CG118" s="150"/>
      <c r="CH118" s="150"/>
      <c r="CI118" s="150"/>
      <c r="CJ118" s="150"/>
      <c r="CK118" s="150"/>
      <c r="CL118" s="150"/>
      <c r="CM118" s="150"/>
      <c r="CN118" s="150"/>
      <c r="CO118" s="150"/>
      <c r="CP118" s="150"/>
      <c r="CQ118" s="150"/>
      <c r="CR118" s="150"/>
      <c r="CS118" s="150"/>
      <c r="CT118" s="150"/>
      <c r="CU118" s="150"/>
      <c r="CV118" s="150"/>
      <c r="CW118" s="150"/>
      <c r="CX118" s="150"/>
      <c r="CY118" s="150" t="s">
        <v>363</v>
      </c>
      <c r="CZ118" s="150" t="s">
        <v>363</v>
      </c>
      <c r="DA118" s="150" t="s">
        <v>363</v>
      </c>
      <c r="DB118" s="150"/>
      <c r="DC118" s="150" t="s">
        <v>363</v>
      </c>
      <c r="DD118" s="150" t="s">
        <v>363</v>
      </c>
      <c r="DE118" s="150" t="s">
        <v>363</v>
      </c>
      <c r="DF118" s="150" t="s">
        <v>363</v>
      </c>
      <c r="DG118" s="150" t="s">
        <v>363</v>
      </c>
      <c r="DH118" s="150" t="s">
        <v>363</v>
      </c>
      <c r="DI118" s="150" t="s">
        <v>363</v>
      </c>
      <c r="DJ118" s="150" t="s">
        <v>363</v>
      </c>
      <c r="DK118" s="67"/>
      <c r="DL118" s="150"/>
      <c r="DM118" s="153"/>
    </row>
    <row r="119" spans="1:117">
      <c r="A119" s="409">
        <v>113</v>
      </c>
      <c r="B119" s="529" t="s">
        <v>175</v>
      </c>
      <c r="C119" s="529"/>
      <c r="D119" s="529"/>
      <c r="E119" s="529"/>
      <c r="F119" s="259" t="s">
        <v>363</v>
      </c>
      <c r="G119" s="95"/>
      <c r="H119" s="259" t="s">
        <v>363</v>
      </c>
      <c r="I119" s="410" t="s">
        <v>363</v>
      </c>
      <c r="J119" s="410"/>
      <c r="K119" s="259" t="s">
        <v>363</v>
      </c>
      <c r="L119" s="259" t="s">
        <v>363</v>
      </c>
      <c r="M119" s="150" t="s">
        <v>363</v>
      </c>
      <c r="N119" s="150" t="s">
        <v>363</v>
      </c>
      <c r="O119" s="150" t="s">
        <v>363</v>
      </c>
      <c r="P119" s="150" t="s">
        <v>363</v>
      </c>
      <c r="Q119" s="150" t="s">
        <v>363</v>
      </c>
      <c r="R119" s="150" t="s">
        <v>363</v>
      </c>
      <c r="S119" s="150" t="s">
        <v>363</v>
      </c>
      <c r="T119" s="150" t="s">
        <v>363</v>
      </c>
      <c r="U119" s="150" t="s">
        <v>363</v>
      </c>
      <c r="V119" s="150" t="s">
        <v>363</v>
      </c>
      <c r="W119" s="150" t="s">
        <v>363</v>
      </c>
      <c r="X119" s="150" t="s">
        <v>363</v>
      </c>
      <c r="Y119" s="150" t="s">
        <v>363</v>
      </c>
      <c r="Z119" s="150" t="s">
        <v>363</v>
      </c>
      <c r="AA119" s="150" t="s">
        <v>363</v>
      </c>
      <c r="AB119" s="274"/>
      <c r="AC119" s="150"/>
      <c r="AD119" s="150" t="s">
        <v>363</v>
      </c>
      <c r="AE119" s="150" t="s">
        <v>363</v>
      </c>
      <c r="AF119" s="150"/>
      <c r="AG119" s="150" t="s">
        <v>363</v>
      </c>
      <c r="AH119" s="259" t="s">
        <v>363</v>
      </c>
      <c r="AI119" s="259" t="s">
        <v>363</v>
      </c>
      <c r="AJ119" s="259"/>
      <c r="AK119" s="259" t="s">
        <v>363</v>
      </c>
      <c r="AL119" s="150" t="s">
        <v>363</v>
      </c>
      <c r="AM119" s="150" t="s">
        <v>363</v>
      </c>
      <c r="AN119" s="150" t="s">
        <v>363</v>
      </c>
      <c r="AO119" s="150" t="s">
        <v>363</v>
      </c>
      <c r="AP119" s="150" t="s">
        <v>363</v>
      </c>
      <c r="AQ119" s="150"/>
      <c r="AR119" s="150" t="s">
        <v>363</v>
      </c>
      <c r="AS119" s="150" t="s">
        <v>363</v>
      </c>
      <c r="AT119" s="150" t="s">
        <v>363</v>
      </c>
      <c r="AU119" s="150" t="s">
        <v>363</v>
      </c>
      <c r="AV119" s="150"/>
      <c r="AW119" s="150" t="s">
        <v>363</v>
      </c>
      <c r="AX119" s="150"/>
      <c r="AY119" s="150" t="s">
        <v>363</v>
      </c>
      <c r="AZ119" s="150" t="s">
        <v>363</v>
      </c>
      <c r="BA119" s="150"/>
      <c r="BB119" s="150" t="s">
        <v>363</v>
      </c>
      <c r="BC119" s="150" t="s">
        <v>363</v>
      </c>
      <c r="BD119" s="150" t="s">
        <v>363</v>
      </c>
      <c r="BE119" s="150" t="s">
        <v>363</v>
      </c>
      <c r="BF119" s="150" t="s">
        <v>363</v>
      </c>
      <c r="BG119" s="150" t="s">
        <v>363</v>
      </c>
      <c r="BH119" s="150"/>
      <c r="BI119" s="150" t="s">
        <v>363</v>
      </c>
      <c r="BJ119" s="150"/>
      <c r="BK119" s="150" t="s">
        <v>363</v>
      </c>
      <c r="BL119" s="150" t="s">
        <v>363</v>
      </c>
      <c r="BM119" s="150" t="s">
        <v>363</v>
      </c>
      <c r="BN119" s="150" t="s">
        <v>363</v>
      </c>
      <c r="BO119" s="150" t="s">
        <v>363</v>
      </c>
      <c r="BP119" s="150" t="s">
        <v>363</v>
      </c>
      <c r="BQ119" s="150" t="s">
        <v>363</v>
      </c>
      <c r="BR119" s="150"/>
      <c r="BS119" s="150"/>
      <c r="BT119" s="150"/>
      <c r="BU119" s="150"/>
      <c r="BV119" s="150"/>
      <c r="BW119" s="150"/>
      <c r="BX119" s="150"/>
      <c r="BY119" s="150"/>
      <c r="BZ119" s="150"/>
      <c r="CA119" s="150"/>
      <c r="CB119" s="150"/>
      <c r="CC119" s="150"/>
      <c r="CD119" s="150"/>
      <c r="CE119" s="150"/>
      <c r="CF119" s="150"/>
      <c r="CG119" s="150"/>
      <c r="CH119" s="150"/>
      <c r="CI119" s="150"/>
      <c r="CJ119" s="150"/>
      <c r="CK119" s="150"/>
      <c r="CL119" s="150"/>
      <c r="CM119" s="150"/>
      <c r="CN119" s="150"/>
      <c r="CO119" s="150"/>
      <c r="CP119" s="150"/>
      <c r="CQ119" s="150"/>
      <c r="CR119" s="150"/>
      <c r="CS119" s="150"/>
      <c r="CT119" s="150"/>
      <c r="CU119" s="150"/>
      <c r="CV119" s="150"/>
      <c r="CW119" s="150"/>
      <c r="CX119" s="150"/>
      <c r="CY119" s="150" t="s">
        <v>363</v>
      </c>
      <c r="CZ119" s="150" t="s">
        <v>363</v>
      </c>
      <c r="DA119" s="150" t="s">
        <v>363</v>
      </c>
      <c r="DB119" s="150"/>
      <c r="DC119" s="150" t="s">
        <v>363</v>
      </c>
      <c r="DD119" s="150" t="s">
        <v>363</v>
      </c>
      <c r="DE119" s="150" t="s">
        <v>363</v>
      </c>
      <c r="DF119" s="150" t="s">
        <v>363</v>
      </c>
      <c r="DG119" s="150" t="s">
        <v>363</v>
      </c>
      <c r="DH119" s="150" t="s">
        <v>363</v>
      </c>
      <c r="DI119" s="150" t="s">
        <v>363</v>
      </c>
      <c r="DJ119" s="150" t="s">
        <v>363</v>
      </c>
      <c r="DK119" s="67"/>
      <c r="DL119" s="150"/>
      <c r="DM119" s="153"/>
    </row>
    <row r="120" spans="1:117">
      <c r="A120" s="409">
        <v>114</v>
      </c>
      <c r="B120" s="529" t="s">
        <v>52</v>
      </c>
      <c r="C120" s="529"/>
      <c r="D120" s="529"/>
      <c r="E120" s="529"/>
      <c r="F120" s="259" t="s">
        <v>363</v>
      </c>
      <c r="G120" s="95"/>
      <c r="H120" s="259" t="s">
        <v>363</v>
      </c>
      <c r="I120" s="410" t="s">
        <v>363</v>
      </c>
      <c r="J120" s="410"/>
      <c r="K120" s="259" t="s">
        <v>363</v>
      </c>
      <c r="L120" s="259" t="s">
        <v>363</v>
      </c>
      <c r="M120" s="150" t="s">
        <v>363</v>
      </c>
      <c r="N120" s="150" t="s">
        <v>363</v>
      </c>
      <c r="O120" s="150" t="s">
        <v>363</v>
      </c>
      <c r="P120" s="150" t="s">
        <v>363</v>
      </c>
      <c r="Q120" s="150" t="s">
        <v>363</v>
      </c>
      <c r="R120" s="150" t="s">
        <v>363</v>
      </c>
      <c r="S120" s="150" t="s">
        <v>363</v>
      </c>
      <c r="T120" s="150" t="s">
        <v>363</v>
      </c>
      <c r="U120" s="150" t="s">
        <v>363</v>
      </c>
      <c r="V120" s="150" t="s">
        <v>363</v>
      </c>
      <c r="W120" s="150" t="s">
        <v>363</v>
      </c>
      <c r="X120" s="150" t="s">
        <v>363</v>
      </c>
      <c r="Y120" s="150" t="s">
        <v>363</v>
      </c>
      <c r="Z120" s="150" t="s">
        <v>363</v>
      </c>
      <c r="AA120" s="150" t="s">
        <v>363</v>
      </c>
      <c r="AB120" s="274"/>
      <c r="AC120" s="150" t="s">
        <v>363</v>
      </c>
      <c r="AD120" s="150" t="s">
        <v>363</v>
      </c>
      <c r="AE120" s="150" t="s">
        <v>363</v>
      </c>
      <c r="AF120" s="150" t="s">
        <v>363</v>
      </c>
      <c r="AG120" s="150" t="s">
        <v>363</v>
      </c>
      <c r="AH120" s="259" t="s">
        <v>363</v>
      </c>
      <c r="AI120" s="259" t="s">
        <v>363</v>
      </c>
      <c r="AJ120" s="259"/>
      <c r="AK120" s="259" t="s">
        <v>363</v>
      </c>
      <c r="AL120" s="150" t="s">
        <v>363</v>
      </c>
      <c r="AM120" s="150" t="s">
        <v>363</v>
      </c>
      <c r="AN120" s="150" t="s">
        <v>363</v>
      </c>
      <c r="AO120" s="150" t="s">
        <v>363</v>
      </c>
      <c r="AP120" s="150" t="s">
        <v>363</v>
      </c>
      <c r="AQ120" s="150"/>
      <c r="AR120" s="150" t="s">
        <v>363</v>
      </c>
      <c r="AS120" s="150" t="s">
        <v>363</v>
      </c>
      <c r="AT120" s="150" t="s">
        <v>363</v>
      </c>
      <c r="AU120" s="150" t="s">
        <v>363</v>
      </c>
      <c r="AV120" s="150"/>
      <c r="AW120" s="150" t="s">
        <v>363</v>
      </c>
      <c r="AX120" s="150"/>
      <c r="AY120" s="150" t="s">
        <v>363</v>
      </c>
      <c r="AZ120" s="150" t="s">
        <v>363</v>
      </c>
      <c r="BA120" s="150"/>
      <c r="BB120" s="150" t="s">
        <v>363</v>
      </c>
      <c r="BC120" s="150" t="s">
        <v>363</v>
      </c>
      <c r="BD120" s="150" t="s">
        <v>363</v>
      </c>
      <c r="BE120" s="150" t="s">
        <v>363</v>
      </c>
      <c r="BF120" s="150" t="s">
        <v>363</v>
      </c>
      <c r="BG120" s="150" t="s">
        <v>363</v>
      </c>
      <c r="BH120" s="150"/>
      <c r="BI120" s="150" t="s">
        <v>363</v>
      </c>
      <c r="BJ120" s="150"/>
      <c r="BK120" s="150" t="s">
        <v>363</v>
      </c>
      <c r="BL120" s="150" t="s">
        <v>363</v>
      </c>
      <c r="BM120" s="150" t="s">
        <v>363</v>
      </c>
      <c r="BN120" s="150" t="s">
        <v>363</v>
      </c>
      <c r="BO120" s="150" t="s">
        <v>363</v>
      </c>
      <c r="BP120" s="150" t="s">
        <v>363</v>
      </c>
      <c r="BQ120" s="150" t="s">
        <v>363</v>
      </c>
      <c r="BR120" s="150"/>
      <c r="BS120" s="150"/>
      <c r="BT120" s="150"/>
      <c r="BU120" s="150"/>
      <c r="BV120" s="150"/>
      <c r="BW120" s="150"/>
      <c r="BX120" s="150"/>
      <c r="BY120" s="150"/>
      <c r="BZ120" s="150"/>
      <c r="CA120" s="150"/>
      <c r="CB120" s="150"/>
      <c r="CC120" s="150"/>
      <c r="CD120" s="150"/>
      <c r="CE120" s="150"/>
      <c r="CF120" s="150"/>
      <c r="CG120" s="150"/>
      <c r="CH120" s="150"/>
      <c r="CI120" s="150"/>
      <c r="CJ120" s="150"/>
      <c r="CK120" s="150"/>
      <c r="CL120" s="150"/>
      <c r="CM120" s="150"/>
      <c r="CN120" s="150"/>
      <c r="CO120" s="150"/>
      <c r="CP120" s="150"/>
      <c r="CQ120" s="150"/>
      <c r="CR120" s="150"/>
      <c r="CS120" s="150"/>
      <c r="CT120" s="150"/>
      <c r="CU120" s="150"/>
      <c r="CV120" s="150"/>
      <c r="CW120" s="150"/>
      <c r="CX120" s="150"/>
      <c r="CY120" s="150" t="s">
        <v>363</v>
      </c>
      <c r="CZ120" s="150" t="s">
        <v>363</v>
      </c>
      <c r="DA120" s="150" t="s">
        <v>363</v>
      </c>
      <c r="DB120" s="150"/>
      <c r="DC120" s="150" t="s">
        <v>363</v>
      </c>
      <c r="DD120" s="150" t="s">
        <v>363</v>
      </c>
      <c r="DE120" s="150" t="s">
        <v>363</v>
      </c>
      <c r="DF120" s="150" t="s">
        <v>363</v>
      </c>
      <c r="DG120" s="150" t="s">
        <v>363</v>
      </c>
      <c r="DH120" s="150" t="s">
        <v>363</v>
      </c>
      <c r="DI120" s="150" t="s">
        <v>363</v>
      </c>
      <c r="DJ120" s="150" t="s">
        <v>363</v>
      </c>
      <c r="DK120" s="67"/>
      <c r="DL120" s="150"/>
      <c r="DM120" s="153"/>
    </row>
    <row r="121" spans="1:117" s="333" customFormat="1" ht="93.75">
      <c r="A121" s="369">
        <v>115</v>
      </c>
      <c r="B121" s="552" t="s">
        <v>772</v>
      </c>
      <c r="C121" s="465" t="s">
        <v>334</v>
      </c>
      <c r="D121" s="465" t="s">
        <v>3</v>
      </c>
      <c r="E121" s="465" t="s">
        <v>194</v>
      </c>
      <c r="F121" s="465" t="s">
        <v>5</v>
      </c>
      <c r="G121" s="535"/>
      <c r="H121" s="538" t="s">
        <v>487</v>
      </c>
      <c r="I121" s="373" t="s">
        <v>1415</v>
      </c>
      <c r="J121" s="415"/>
      <c r="K121" s="394" t="s">
        <v>642</v>
      </c>
      <c r="L121" s="394" t="s">
        <v>408</v>
      </c>
      <c r="M121" s="354" t="s">
        <v>351</v>
      </c>
      <c r="N121" s="91" t="s">
        <v>327</v>
      </c>
      <c r="O121" s="91" t="s">
        <v>187</v>
      </c>
      <c r="P121" s="91" t="s">
        <v>414</v>
      </c>
      <c r="Q121" s="345"/>
      <c r="R121" s="91" t="s">
        <v>187</v>
      </c>
      <c r="S121" s="345"/>
      <c r="T121" s="345"/>
      <c r="U121" s="345"/>
      <c r="V121" s="345"/>
      <c r="W121" s="345"/>
      <c r="X121" s="345"/>
      <c r="Y121" s="345"/>
      <c r="Z121" s="345"/>
      <c r="AA121" s="334">
        <f t="shared" ref="AA121:AA131" si="37">COUNTIF($Q121:$Z121,"x")</f>
        <v>1</v>
      </c>
      <c r="AB121" s="345" t="s">
        <v>1399</v>
      </c>
      <c r="AC121" s="345"/>
      <c r="AD121" s="345"/>
      <c r="AE121" s="345"/>
      <c r="AF121" s="345"/>
      <c r="AG121" s="345"/>
      <c r="AH121" s="416"/>
      <c r="AI121" s="345"/>
      <c r="AJ121" s="400" t="s">
        <v>417</v>
      </c>
      <c r="AK121" s="345"/>
      <c r="AL121" s="345"/>
      <c r="AM121" s="345"/>
      <c r="AN121" s="345"/>
      <c r="AO121" s="345"/>
      <c r="AP121" s="345"/>
      <c r="AQ121" s="345"/>
      <c r="AR121" s="345"/>
      <c r="AS121" s="345"/>
      <c r="AT121" s="345"/>
      <c r="AU121" s="345"/>
      <c r="AV121" s="345"/>
      <c r="AW121" s="345"/>
      <c r="AX121" s="345"/>
      <c r="AY121" s="345"/>
      <c r="AZ121" s="345"/>
      <c r="BA121" s="345"/>
      <c r="BB121" s="345"/>
      <c r="BC121" s="345"/>
      <c r="BD121" s="345"/>
      <c r="BE121" s="345"/>
      <c r="BF121" s="345"/>
      <c r="BG121" s="345"/>
      <c r="BH121" s="345"/>
      <c r="BI121" s="345"/>
      <c r="BJ121" s="345"/>
      <c r="BK121" s="345"/>
      <c r="BL121" s="345"/>
      <c r="BM121" s="345"/>
      <c r="BN121" s="345"/>
      <c r="BO121" s="345"/>
      <c r="BP121" s="345"/>
      <c r="BQ121" s="345"/>
      <c r="BR121" s="345"/>
      <c r="BS121" s="345"/>
      <c r="BT121" s="345"/>
      <c r="BU121" s="345"/>
      <c r="BV121" s="345"/>
      <c r="BW121" s="345"/>
      <c r="BX121" s="345"/>
      <c r="BY121" s="345"/>
      <c r="BZ121" s="345"/>
      <c r="CA121" s="345"/>
      <c r="CB121" s="345"/>
      <c r="CC121" s="345"/>
      <c r="CD121" s="345"/>
      <c r="CE121" s="345"/>
      <c r="CF121" s="345"/>
      <c r="CG121" s="345"/>
      <c r="CH121" s="345"/>
      <c r="CI121" s="345"/>
      <c r="CJ121" s="345"/>
      <c r="CK121" s="345"/>
      <c r="CL121" s="345"/>
      <c r="CM121" s="345"/>
      <c r="CN121" s="345"/>
      <c r="CO121" s="345"/>
      <c r="CP121" s="345"/>
      <c r="CQ121" s="345"/>
      <c r="CR121" s="345"/>
      <c r="CS121" s="345"/>
      <c r="CT121" s="345"/>
      <c r="CU121" s="345"/>
      <c r="CV121" s="345"/>
      <c r="CW121" s="345"/>
      <c r="CX121" s="345"/>
      <c r="CY121" s="345"/>
      <c r="CZ121" s="345"/>
      <c r="DA121" s="345"/>
      <c r="DB121" s="345"/>
      <c r="DC121" s="345"/>
      <c r="DD121" s="345"/>
      <c r="DE121" s="345"/>
      <c r="DF121" s="345"/>
      <c r="DG121" s="345"/>
      <c r="DH121" s="345"/>
      <c r="DI121" s="345"/>
      <c r="DJ121" s="345"/>
      <c r="DK121" s="91"/>
      <c r="DL121" s="345"/>
      <c r="DM121" s="59"/>
    </row>
    <row r="122" spans="1:117" ht="46.5" customHeight="1">
      <c r="A122" s="369">
        <v>116</v>
      </c>
      <c r="B122" s="532"/>
      <c r="C122" s="480"/>
      <c r="D122" s="480"/>
      <c r="E122" s="480"/>
      <c r="F122" s="466"/>
      <c r="G122" s="537"/>
      <c r="H122" s="551"/>
      <c r="I122" s="375" t="s">
        <v>1414</v>
      </c>
      <c r="J122" s="375"/>
      <c r="K122" s="394" t="s">
        <v>642</v>
      </c>
      <c r="L122" s="400" t="s">
        <v>408</v>
      </c>
      <c r="M122" s="354" t="s">
        <v>351</v>
      </c>
      <c r="N122" s="91" t="s">
        <v>327</v>
      </c>
      <c r="O122" s="91" t="s">
        <v>187</v>
      </c>
      <c r="P122" s="91" t="s">
        <v>414</v>
      </c>
      <c r="Q122" s="91"/>
      <c r="R122" s="91" t="s">
        <v>187</v>
      </c>
      <c r="S122" s="91"/>
      <c r="T122" s="91"/>
      <c r="U122" s="91"/>
      <c r="V122" s="91"/>
      <c r="W122" s="91"/>
      <c r="X122" s="91"/>
      <c r="Y122" s="91"/>
      <c r="Z122" s="91"/>
      <c r="AA122" s="334">
        <f t="shared" si="37"/>
        <v>1</v>
      </c>
      <c r="AB122" s="334">
        <v>1</v>
      </c>
      <c r="AC122" s="91"/>
      <c r="AD122" s="91"/>
      <c r="AE122" s="91"/>
      <c r="AF122" s="91"/>
      <c r="AG122" s="91"/>
      <c r="AH122" s="400" t="s">
        <v>416</v>
      </c>
      <c r="AI122" s="400"/>
      <c r="AK122" s="400"/>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372" t="e">
        <f>DE122/COUNTA($BM122:$DD122)</f>
        <v>#DIV/0!</v>
      </c>
      <c r="DG122" s="91">
        <f>COUNTIF($BM122:$DD122,1)</f>
        <v>0</v>
      </c>
      <c r="DH122" s="372" t="e">
        <f>DG122/COUNTA($BM122:$DD122)</f>
        <v>#DIV/0!</v>
      </c>
      <c r="DI122" s="91">
        <f>COUNTIF($BM122:$DD122,0)</f>
        <v>0</v>
      </c>
      <c r="DJ122" s="372" t="e">
        <f>DI122/COUNTA($BM122:$DD122)</f>
        <v>#DIV/0!</v>
      </c>
      <c r="DK122" s="91" t="e">
        <f t="shared" si="19"/>
        <v>#DIV/0!</v>
      </c>
      <c r="DL122" s="91" t="e">
        <f>IF(DK122&gt;=1.6,"Đạt mục tiêu",IF(DK122&gt;=1,"Cần cố gắng","Chưa đạt"))</f>
        <v>#DIV/0!</v>
      </c>
      <c r="DM122" s="59" t="e">
        <f t="shared" ref="DM122:DM124" si="38">IF(DL122&gt;=1.6,"Đạt mục tiêu",IF(DL122&gt;=1,"Cần cố gắng","Chưa đạt"))</f>
        <v>#DIV/0!</v>
      </c>
    </row>
    <row r="123" spans="1:117" ht="66.75" customHeight="1">
      <c r="A123" s="369">
        <v>117</v>
      </c>
      <c r="B123" s="554" t="s">
        <v>773</v>
      </c>
      <c r="C123" s="528" t="s">
        <v>195</v>
      </c>
      <c r="D123" s="528" t="s">
        <v>4</v>
      </c>
      <c r="E123" s="528" t="s">
        <v>366</v>
      </c>
      <c r="F123" s="465" t="s">
        <v>4</v>
      </c>
      <c r="G123" s="467"/>
      <c r="H123" s="539" t="s">
        <v>488</v>
      </c>
      <c r="I123" s="375" t="s">
        <v>1418</v>
      </c>
      <c r="J123" s="375"/>
      <c r="K123" s="394" t="s">
        <v>642</v>
      </c>
      <c r="L123" s="400" t="s">
        <v>348</v>
      </c>
      <c r="M123" s="354" t="s">
        <v>351</v>
      </c>
      <c r="N123" s="91" t="s">
        <v>327</v>
      </c>
      <c r="O123" s="91" t="s">
        <v>187</v>
      </c>
      <c r="P123" s="91" t="s">
        <v>414</v>
      </c>
      <c r="Q123" s="91"/>
      <c r="R123" s="91" t="s">
        <v>187</v>
      </c>
      <c r="S123" s="91"/>
      <c r="T123" s="91"/>
      <c r="U123" s="91"/>
      <c r="V123" s="91"/>
      <c r="W123" s="91"/>
      <c r="X123" s="91"/>
      <c r="Y123" s="91"/>
      <c r="Z123" s="91"/>
      <c r="AA123" s="334">
        <f t="shared" si="37"/>
        <v>1</v>
      </c>
      <c r="AB123" s="334"/>
      <c r="AC123" s="91"/>
      <c r="AD123" s="91"/>
      <c r="AE123" s="91"/>
      <c r="AF123" s="91"/>
      <c r="AG123" s="91"/>
      <c r="AH123" s="400" t="s">
        <v>412</v>
      </c>
      <c r="AI123" s="400"/>
      <c r="AJ123" s="400"/>
      <c r="AK123" s="400"/>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c r="BP123" s="91"/>
      <c r="BQ123" s="91"/>
      <c r="BR123" s="91"/>
      <c r="BS123" s="91"/>
      <c r="BT123" s="91"/>
      <c r="BU123" s="9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372"/>
      <c r="DG123" s="91"/>
      <c r="DH123" s="372"/>
      <c r="DI123" s="91"/>
      <c r="DJ123" s="372"/>
      <c r="DK123" s="91"/>
      <c r="DL123" s="91"/>
      <c r="DM123" s="59"/>
    </row>
    <row r="124" spans="1:117" ht="99" customHeight="1">
      <c r="A124" s="369">
        <v>118</v>
      </c>
      <c r="B124" s="554"/>
      <c r="C124" s="528"/>
      <c r="D124" s="528"/>
      <c r="E124" s="528"/>
      <c r="F124" s="466"/>
      <c r="G124" s="468"/>
      <c r="H124" s="540"/>
      <c r="I124" s="143" t="s">
        <v>1354</v>
      </c>
      <c r="J124" s="143"/>
      <c r="K124" s="394" t="s">
        <v>642</v>
      </c>
      <c r="L124" s="400" t="s">
        <v>408</v>
      </c>
      <c r="M124" s="354" t="s">
        <v>351</v>
      </c>
      <c r="N124" s="91" t="s">
        <v>327</v>
      </c>
      <c r="O124" s="91" t="s">
        <v>187</v>
      </c>
      <c r="P124" s="91" t="s">
        <v>414</v>
      </c>
      <c r="Q124" s="91"/>
      <c r="R124" s="91" t="s">
        <v>187</v>
      </c>
      <c r="S124" s="91"/>
      <c r="T124" s="91"/>
      <c r="U124" s="91"/>
      <c r="V124" s="91"/>
      <c r="W124" s="91"/>
      <c r="X124" s="91"/>
      <c r="Y124" s="91"/>
      <c r="Z124" s="91"/>
      <c r="AA124" s="334">
        <f t="shared" si="37"/>
        <v>1</v>
      </c>
      <c r="AB124" s="334"/>
      <c r="AC124" s="91"/>
      <c r="AD124" s="91"/>
      <c r="AE124" s="91"/>
      <c r="AF124" s="91"/>
      <c r="AG124" s="91"/>
      <c r="AI124" s="400" t="s">
        <v>484</v>
      </c>
      <c r="AJ124" s="400"/>
      <c r="AK124" s="400" t="s">
        <v>484</v>
      </c>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1"/>
      <c r="CT124" s="91"/>
      <c r="CU124" s="91"/>
      <c r="CV124" s="91"/>
      <c r="CW124" s="91"/>
      <c r="CX124" s="91"/>
      <c r="CY124" s="91"/>
      <c r="CZ124" s="91"/>
      <c r="DA124" s="91"/>
      <c r="DB124" s="91"/>
      <c r="DC124" s="91"/>
      <c r="DD124" s="91"/>
      <c r="DE124" s="91"/>
      <c r="DF124" s="372" t="e">
        <f>DE124/COUNTA($BM124:$DD124)</f>
        <v>#DIV/0!</v>
      </c>
      <c r="DG124" s="91">
        <f>COUNTIF($BM124:$DD124,1)</f>
        <v>0</v>
      </c>
      <c r="DH124" s="372" t="e">
        <f>DG124/COUNTA($BM124:$DD124)</f>
        <v>#DIV/0!</v>
      </c>
      <c r="DI124" s="91">
        <f>COUNTIF($BM124:$DD124,0)</f>
        <v>0</v>
      </c>
      <c r="DJ124" s="372" t="e">
        <f>DI124/COUNTA($BM124:$DD124)</f>
        <v>#DIV/0!</v>
      </c>
      <c r="DK124" s="91" t="e">
        <f t="shared" si="19"/>
        <v>#DIV/0!</v>
      </c>
      <c r="DL124" s="91" t="e">
        <f>IF(DK124&gt;=1.6,"Đạt mục tiêu",IF(DK124&gt;=1,"Cần cố gắng","Chưa đạt"))</f>
        <v>#DIV/0!</v>
      </c>
      <c r="DM124" s="59" t="e">
        <f t="shared" si="38"/>
        <v>#DIV/0!</v>
      </c>
    </row>
    <row r="125" spans="1:117" ht="81.75" customHeight="1">
      <c r="A125" s="369">
        <v>119</v>
      </c>
      <c r="B125" s="532" t="s">
        <v>774</v>
      </c>
      <c r="C125" s="480" t="s">
        <v>489</v>
      </c>
      <c r="D125" s="480" t="s">
        <v>4</v>
      </c>
      <c r="E125" s="480" t="s">
        <v>490</v>
      </c>
      <c r="F125" s="465" t="s">
        <v>4</v>
      </c>
      <c r="G125" s="467"/>
      <c r="H125" s="465" t="s">
        <v>1368</v>
      </c>
      <c r="I125" s="143" t="s">
        <v>1351</v>
      </c>
      <c r="J125" s="143"/>
      <c r="K125" s="394" t="s">
        <v>642</v>
      </c>
      <c r="L125" s="400" t="s">
        <v>408</v>
      </c>
      <c r="M125" s="354" t="s">
        <v>351</v>
      </c>
      <c r="N125" s="91" t="s">
        <v>327</v>
      </c>
      <c r="O125" s="91" t="s">
        <v>187</v>
      </c>
      <c r="P125" s="91" t="s">
        <v>414</v>
      </c>
      <c r="Q125" s="91"/>
      <c r="R125" s="91" t="s">
        <v>187</v>
      </c>
      <c r="S125" s="91"/>
      <c r="T125" s="91"/>
      <c r="U125" s="91"/>
      <c r="V125" s="91"/>
      <c r="W125" s="91"/>
      <c r="X125" s="91"/>
      <c r="Y125" s="91"/>
      <c r="Z125" s="91"/>
      <c r="AA125" s="334">
        <f t="shared" si="37"/>
        <v>1</v>
      </c>
      <c r="AB125" s="334">
        <v>1</v>
      </c>
      <c r="AC125" s="91"/>
      <c r="AD125" s="91"/>
      <c r="AE125" s="91"/>
      <c r="AF125" s="91"/>
      <c r="AG125" s="91"/>
      <c r="AH125" s="400" t="s">
        <v>417</v>
      </c>
      <c r="AI125" s="400"/>
      <c r="AJ125" s="400"/>
      <c r="AK125" s="400"/>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91"/>
      <c r="CA125" s="91"/>
      <c r="CB125" s="91"/>
      <c r="CC125" s="91"/>
      <c r="CD125" s="91"/>
      <c r="CE125" s="91"/>
      <c r="CF125" s="91"/>
      <c r="CG125" s="91"/>
      <c r="CH125" s="91"/>
      <c r="CI125" s="91"/>
      <c r="CJ125" s="91"/>
      <c r="CK125" s="91"/>
      <c r="CL125" s="91"/>
      <c r="CM125" s="91"/>
      <c r="CN125" s="91"/>
      <c r="CO125" s="91"/>
      <c r="CP125" s="91"/>
      <c r="CQ125" s="91"/>
      <c r="CR125" s="91"/>
      <c r="CS125" s="91"/>
      <c r="CT125" s="91"/>
      <c r="CU125" s="91"/>
      <c r="CV125" s="91"/>
      <c r="CW125" s="91"/>
      <c r="CX125" s="91"/>
      <c r="CY125" s="91"/>
      <c r="CZ125" s="91"/>
      <c r="DA125" s="91"/>
      <c r="DB125" s="91"/>
      <c r="DC125" s="91"/>
      <c r="DD125" s="91"/>
      <c r="DE125" s="91"/>
      <c r="DF125" s="372"/>
      <c r="DG125" s="91"/>
      <c r="DH125" s="372"/>
      <c r="DI125" s="91"/>
      <c r="DJ125" s="372"/>
      <c r="DK125" s="91"/>
      <c r="DL125" s="91"/>
      <c r="DM125" s="59"/>
    </row>
    <row r="126" spans="1:117" ht="78" customHeight="1">
      <c r="A126" s="369">
        <v>120</v>
      </c>
      <c r="B126" s="554"/>
      <c r="C126" s="528"/>
      <c r="D126" s="528"/>
      <c r="E126" s="528"/>
      <c r="F126" s="528"/>
      <c r="G126" s="530"/>
      <c r="H126" s="528"/>
      <c r="I126" s="143" t="s">
        <v>1353</v>
      </c>
      <c r="J126" s="143"/>
      <c r="K126" s="394" t="s">
        <v>642</v>
      </c>
      <c r="L126" s="400" t="s">
        <v>408</v>
      </c>
      <c r="M126" s="354" t="s">
        <v>351</v>
      </c>
      <c r="N126" s="91" t="s">
        <v>327</v>
      </c>
      <c r="O126" s="91" t="s">
        <v>187</v>
      </c>
      <c r="P126" s="91" t="s">
        <v>414</v>
      </c>
      <c r="Q126" s="91"/>
      <c r="R126" s="91" t="s">
        <v>187</v>
      </c>
      <c r="S126" s="91"/>
      <c r="T126" s="91"/>
      <c r="U126" s="91"/>
      <c r="V126" s="91"/>
      <c r="W126" s="91"/>
      <c r="X126" s="91"/>
      <c r="Y126" s="91"/>
      <c r="Z126" s="91"/>
      <c r="AA126" s="334">
        <f t="shared" si="37"/>
        <v>1</v>
      </c>
      <c r="AB126" s="334">
        <v>1</v>
      </c>
      <c r="AC126" s="91"/>
      <c r="AD126" s="91"/>
      <c r="AE126" s="91"/>
      <c r="AF126" s="91"/>
      <c r="AG126" s="91"/>
      <c r="AH126" s="400" t="s">
        <v>485</v>
      </c>
      <c r="AI126" s="400" t="s">
        <v>485</v>
      </c>
      <c r="AJ126" s="400" t="s">
        <v>485</v>
      </c>
      <c r="AK126" s="400" t="s">
        <v>485</v>
      </c>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91"/>
      <c r="CE126" s="91"/>
      <c r="CF126" s="91"/>
      <c r="CG126" s="91"/>
      <c r="CH126" s="91"/>
      <c r="CI126" s="91"/>
      <c r="CJ126" s="91"/>
      <c r="CK126" s="91"/>
      <c r="CL126" s="91"/>
      <c r="CM126" s="91"/>
      <c r="CN126" s="91"/>
      <c r="CO126" s="91"/>
      <c r="CP126" s="91"/>
      <c r="CQ126" s="91"/>
      <c r="CR126" s="91"/>
      <c r="CS126" s="91"/>
      <c r="CT126" s="91"/>
      <c r="CU126" s="91"/>
      <c r="CV126" s="91"/>
      <c r="CW126" s="91"/>
      <c r="CX126" s="91"/>
      <c r="CY126" s="91"/>
      <c r="CZ126" s="91"/>
      <c r="DA126" s="91"/>
      <c r="DB126" s="91"/>
      <c r="DC126" s="91"/>
      <c r="DD126" s="91"/>
      <c r="DE126" s="91"/>
      <c r="DF126" s="372"/>
      <c r="DG126" s="91"/>
      <c r="DH126" s="372"/>
      <c r="DI126" s="91"/>
      <c r="DJ126" s="372"/>
      <c r="DK126" s="91"/>
      <c r="DL126" s="91"/>
      <c r="DM126" s="59"/>
    </row>
    <row r="127" spans="1:117" ht="37.5" customHeight="1">
      <c r="A127" s="369">
        <v>121</v>
      </c>
      <c r="B127" s="553"/>
      <c r="C127" s="466"/>
      <c r="D127" s="466"/>
      <c r="E127" s="466"/>
      <c r="F127" s="466"/>
      <c r="G127" s="468"/>
      <c r="H127" s="466"/>
      <c r="I127" s="143" t="s">
        <v>1352</v>
      </c>
      <c r="J127" s="143"/>
      <c r="K127" s="394" t="s">
        <v>642</v>
      </c>
      <c r="L127" s="400" t="s">
        <v>408</v>
      </c>
      <c r="M127" s="354" t="s">
        <v>351</v>
      </c>
      <c r="N127" s="91" t="s">
        <v>327</v>
      </c>
      <c r="O127" s="91" t="s">
        <v>187</v>
      </c>
      <c r="P127" s="91" t="s">
        <v>414</v>
      </c>
      <c r="Q127" s="91"/>
      <c r="R127" s="91" t="s">
        <v>187</v>
      </c>
      <c r="S127" s="91"/>
      <c r="T127" s="91"/>
      <c r="U127" s="91"/>
      <c r="V127" s="91"/>
      <c r="W127" s="91"/>
      <c r="X127" s="91"/>
      <c r="Y127" s="91"/>
      <c r="Z127" s="91"/>
      <c r="AA127" s="334">
        <f t="shared" si="37"/>
        <v>1</v>
      </c>
      <c r="AB127" s="334">
        <v>1</v>
      </c>
      <c r="AC127" s="91"/>
      <c r="AD127" s="91"/>
      <c r="AE127" s="91"/>
      <c r="AF127" s="91"/>
      <c r="AG127" s="91"/>
      <c r="AH127" s="400"/>
      <c r="AI127" s="400"/>
      <c r="AJ127" s="400" t="s">
        <v>416</v>
      </c>
      <c r="AK127" s="404"/>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c r="BM127" s="91"/>
      <c r="BN127" s="91"/>
      <c r="BO127" s="91"/>
      <c r="BP127" s="91"/>
      <c r="BQ127" s="91"/>
      <c r="BR127" s="91"/>
      <c r="BS127" s="91"/>
      <c r="BT127" s="91"/>
      <c r="BU127" s="91"/>
      <c r="BV127" s="91"/>
      <c r="BW127" s="91"/>
      <c r="BX127" s="91"/>
      <c r="BY127" s="91"/>
      <c r="BZ127" s="91"/>
      <c r="CA127" s="91"/>
      <c r="CB127" s="91"/>
      <c r="CC127" s="91"/>
      <c r="CD127" s="91"/>
      <c r="CE127" s="91"/>
      <c r="CF127" s="91"/>
      <c r="CG127" s="91"/>
      <c r="CH127" s="91"/>
      <c r="CI127" s="91"/>
      <c r="CJ127" s="91"/>
      <c r="CK127" s="91"/>
      <c r="CL127" s="91"/>
      <c r="CM127" s="91"/>
      <c r="CN127" s="91"/>
      <c r="CO127" s="91"/>
      <c r="CP127" s="91"/>
      <c r="CQ127" s="91"/>
      <c r="CR127" s="91"/>
      <c r="CS127" s="91"/>
      <c r="CT127" s="91"/>
      <c r="CU127" s="91"/>
      <c r="CV127" s="91"/>
      <c r="CW127" s="91"/>
      <c r="CX127" s="91"/>
      <c r="CY127" s="91"/>
      <c r="CZ127" s="91"/>
      <c r="DA127" s="91"/>
      <c r="DB127" s="91"/>
      <c r="DC127" s="91"/>
      <c r="DD127" s="91"/>
      <c r="DE127" s="91"/>
      <c r="DF127" s="372" t="e">
        <f>DE127/COUNTA($BM127:$DD127)</f>
        <v>#DIV/0!</v>
      </c>
      <c r="DG127" s="91">
        <f>COUNTIF($BM127:$DD127,1)</f>
        <v>0</v>
      </c>
      <c r="DH127" s="372" t="e">
        <f>DG127/COUNTA($BM127:$DD127)</f>
        <v>#DIV/0!</v>
      </c>
      <c r="DI127" s="91">
        <f>COUNTIF($BM127:$DD127,0)</f>
        <v>0</v>
      </c>
      <c r="DJ127" s="372" t="e">
        <f>DI127/COUNTA($BM127:$DD127)</f>
        <v>#DIV/0!</v>
      </c>
      <c r="DK127" s="91" t="e">
        <f t="shared" si="19"/>
        <v>#DIV/0!</v>
      </c>
      <c r="DL127" s="91"/>
      <c r="DM127" s="59" t="s">
        <v>729</v>
      </c>
    </row>
    <row r="128" spans="1:117" ht="112.5">
      <c r="A128" s="369">
        <v>122</v>
      </c>
      <c r="B128" s="552" t="s">
        <v>775</v>
      </c>
      <c r="C128" s="487" t="s">
        <v>1257</v>
      </c>
      <c r="D128" s="487" t="s">
        <v>6</v>
      </c>
      <c r="E128" s="487" t="s">
        <v>1258</v>
      </c>
      <c r="F128" s="487" t="s">
        <v>6</v>
      </c>
      <c r="G128" s="465" t="s">
        <v>187</v>
      </c>
      <c r="H128" s="544" t="s">
        <v>1259</v>
      </c>
      <c r="I128" s="400" t="s">
        <v>1350</v>
      </c>
      <c r="J128" s="143"/>
      <c r="K128" s="394" t="s">
        <v>642</v>
      </c>
      <c r="L128" s="400" t="s">
        <v>408</v>
      </c>
      <c r="M128" s="354" t="s">
        <v>351</v>
      </c>
      <c r="N128" s="91" t="s">
        <v>327</v>
      </c>
      <c r="O128" s="91" t="s">
        <v>187</v>
      </c>
      <c r="P128" s="91" t="s">
        <v>414</v>
      </c>
      <c r="Q128" s="91"/>
      <c r="R128" s="91" t="s">
        <v>187</v>
      </c>
      <c r="S128" s="91"/>
      <c r="T128" s="91"/>
      <c r="U128" s="91"/>
      <c r="V128" s="91"/>
      <c r="W128" s="91"/>
      <c r="X128" s="91"/>
      <c r="Y128" s="91"/>
      <c r="Z128" s="91"/>
      <c r="AA128" s="334">
        <f t="shared" si="37"/>
        <v>1</v>
      </c>
      <c r="AB128" s="334"/>
      <c r="AC128" s="91"/>
      <c r="AD128" s="91"/>
      <c r="AE128" s="91"/>
      <c r="AF128" s="91"/>
      <c r="AG128" s="91"/>
      <c r="AH128" s="400"/>
      <c r="AI128" s="400" t="s">
        <v>486</v>
      </c>
      <c r="AJ128" s="400" t="s">
        <v>486</v>
      </c>
      <c r="AK128" s="400" t="s">
        <v>486</v>
      </c>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294"/>
      <c r="BM128" s="91"/>
      <c r="BN128" s="91"/>
      <c r="BO128" s="91"/>
      <c r="BP128" s="91"/>
      <c r="BQ128" s="91"/>
      <c r="BR128" s="91"/>
      <c r="BS128" s="91"/>
      <c r="BT128" s="91"/>
      <c r="BU128" s="91"/>
      <c r="BV128" s="91"/>
      <c r="BW128" s="91"/>
      <c r="BX128" s="91"/>
      <c r="BY128" s="91"/>
      <c r="BZ128" s="91"/>
      <c r="CA128" s="91"/>
      <c r="CB128" s="91"/>
      <c r="CC128" s="91"/>
      <c r="CD128" s="91"/>
      <c r="CE128" s="91"/>
      <c r="CF128" s="91"/>
      <c r="CG128" s="91"/>
      <c r="CH128" s="91"/>
      <c r="CI128" s="91"/>
      <c r="CJ128" s="91"/>
      <c r="CK128" s="91"/>
      <c r="CL128" s="91"/>
      <c r="CM128" s="91"/>
      <c r="CN128" s="91"/>
      <c r="CO128" s="91"/>
      <c r="CP128" s="91"/>
      <c r="CQ128" s="91"/>
      <c r="CR128" s="91"/>
      <c r="CS128" s="91"/>
      <c r="CT128" s="91"/>
      <c r="CU128" s="91"/>
      <c r="CV128" s="91"/>
      <c r="CW128" s="91"/>
      <c r="CX128" s="91"/>
      <c r="CY128" s="91"/>
      <c r="CZ128" s="91"/>
      <c r="DA128" s="91"/>
      <c r="DB128" s="91"/>
      <c r="DC128" s="91"/>
      <c r="DD128" s="91"/>
      <c r="DE128" s="91"/>
      <c r="DF128" s="372"/>
      <c r="DG128" s="91"/>
      <c r="DH128" s="372"/>
      <c r="DI128" s="91"/>
      <c r="DJ128" s="372"/>
      <c r="DK128" s="91"/>
      <c r="DL128" s="91"/>
      <c r="DM128" s="59"/>
    </row>
    <row r="129" spans="1:297" ht="41.25" customHeight="1">
      <c r="A129" s="369">
        <v>123</v>
      </c>
      <c r="B129" s="553"/>
      <c r="C129" s="489"/>
      <c r="D129" s="489"/>
      <c r="E129" s="489"/>
      <c r="F129" s="489"/>
      <c r="G129" s="466"/>
      <c r="H129" s="546"/>
      <c r="I129" s="376" t="s">
        <v>1349</v>
      </c>
      <c r="J129" s="376"/>
      <c r="K129" s="394" t="s">
        <v>642</v>
      </c>
      <c r="L129" s="400" t="s">
        <v>408</v>
      </c>
      <c r="M129" s="354" t="s">
        <v>351</v>
      </c>
      <c r="N129" s="91" t="s">
        <v>327</v>
      </c>
      <c r="O129" s="91" t="s">
        <v>187</v>
      </c>
      <c r="P129" s="91" t="s">
        <v>414</v>
      </c>
      <c r="Q129" s="91"/>
      <c r="R129" s="91" t="s">
        <v>187</v>
      </c>
      <c r="S129" s="91"/>
      <c r="T129" s="91"/>
      <c r="U129" s="91"/>
      <c r="V129" s="91"/>
      <c r="W129" s="91"/>
      <c r="X129" s="91"/>
      <c r="Y129" s="91"/>
      <c r="Z129" s="91"/>
      <c r="AA129" s="334">
        <f t="shared" si="37"/>
        <v>1</v>
      </c>
      <c r="AB129" s="334">
        <v>1</v>
      </c>
      <c r="AC129" s="91"/>
      <c r="AD129" s="91"/>
      <c r="AE129" s="91"/>
      <c r="AF129" s="91"/>
      <c r="AG129" s="91"/>
      <c r="AI129" s="400" t="s">
        <v>416</v>
      </c>
      <c r="AJ129" s="400"/>
      <c r="AK129" s="400"/>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294"/>
      <c r="BM129" s="91"/>
      <c r="BN129" s="91"/>
      <c r="BO129" s="91"/>
      <c r="BP129" s="91"/>
      <c r="BQ129" s="91"/>
      <c r="BR129" s="91"/>
      <c r="BS129" s="91"/>
      <c r="BT129" s="91"/>
      <c r="BU129" s="91"/>
      <c r="BV129" s="91"/>
      <c r="BW129" s="91"/>
      <c r="BX129" s="91"/>
      <c r="BY129" s="91"/>
      <c r="BZ129" s="91"/>
      <c r="CA129" s="91"/>
      <c r="CB129" s="91"/>
      <c r="CC129" s="91"/>
      <c r="CD129" s="91"/>
      <c r="CE129" s="91"/>
      <c r="CF129" s="91"/>
      <c r="CG129" s="91"/>
      <c r="CH129" s="91"/>
      <c r="CI129" s="91"/>
      <c r="CJ129" s="91"/>
      <c r="CK129" s="91"/>
      <c r="CL129" s="91"/>
      <c r="CM129" s="91"/>
      <c r="CN129" s="91"/>
      <c r="CO129" s="91"/>
      <c r="CP129" s="91"/>
      <c r="CQ129" s="91"/>
      <c r="CR129" s="91"/>
      <c r="CS129" s="91"/>
      <c r="CT129" s="91"/>
      <c r="CU129" s="91"/>
      <c r="CV129" s="91"/>
      <c r="CW129" s="91"/>
      <c r="CX129" s="91"/>
      <c r="CY129" s="91"/>
      <c r="CZ129" s="91"/>
      <c r="DA129" s="91"/>
      <c r="DB129" s="91"/>
      <c r="DC129" s="91"/>
      <c r="DD129" s="91"/>
      <c r="DE129" s="91"/>
      <c r="DF129" s="372"/>
      <c r="DG129" s="91"/>
      <c r="DH129" s="372"/>
      <c r="DI129" s="91"/>
      <c r="DJ129" s="372"/>
      <c r="DK129" s="91"/>
      <c r="DL129" s="91"/>
      <c r="DM129" s="59"/>
    </row>
    <row r="130" spans="1:297" ht="111.75" customHeight="1">
      <c r="A130" s="369">
        <v>124</v>
      </c>
      <c r="B130" s="552" t="s">
        <v>776</v>
      </c>
      <c r="C130" s="487" t="s">
        <v>1265</v>
      </c>
      <c r="D130" s="487" t="s">
        <v>6</v>
      </c>
      <c r="E130" s="487" t="s">
        <v>1266</v>
      </c>
      <c r="F130" s="487" t="s">
        <v>6</v>
      </c>
      <c r="G130" s="465" t="s">
        <v>187</v>
      </c>
      <c r="H130" s="487" t="s">
        <v>1266</v>
      </c>
      <c r="I130" s="376" t="s">
        <v>1433</v>
      </c>
      <c r="J130" s="376"/>
      <c r="K130" s="394" t="s">
        <v>642</v>
      </c>
      <c r="L130" s="400" t="s">
        <v>408</v>
      </c>
      <c r="M130" s="354" t="s">
        <v>351</v>
      </c>
      <c r="N130" s="91" t="s">
        <v>327</v>
      </c>
      <c r="O130" s="91" t="s">
        <v>187</v>
      </c>
      <c r="P130" s="91" t="s">
        <v>414</v>
      </c>
      <c r="Q130" s="91"/>
      <c r="R130" s="91" t="s">
        <v>187</v>
      </c>
      <c r="S130" s="91"/>
      <c r="T130" s="91"/>
      <c r="U130" s="91"/>
      <c r="V130" s="91"/>
      <c r="W130" s="91"/>
      <c r="X130" s="91"/>
      <c r="Y130" s="91"/>
      <c r="Z130" s="91"/>
      <c r="AA130" s="334">
        <f t="shared" si="37"/>
        <v>1</v>
      </c>
      <c r="AB130" s="334"/>
      <c r="AC130" s="91"/>
      <c r="AD130" s="91"/>
      <c r="AE130" s="91"/>
      <c r="AF130" s="91"/>
      <c r="AG130" s="91"/>
      <c r="AH130" s="400"/>
      <c r="AI130" s="400"/>
      <c r="AJ130" s="400"/>
      <c r="AK130" s="400" t="s">
        <v>417</v>
      </c>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91"/>
      <c r="BJ130" s="91"/>
      <c r="BK130" s="91"/>
      <c r="BL130" s="294"/>
      <c r="BM130" s="91"/>
      <c r="BN130" s="91"/>
      <c r="BO130" s="91"/>
      <c r="BP130" s="91"/>
      <c r="BQ130" s="91"/>
      <c r="BR130" s="91"/>
      <c r="BS130" s="91"/>
      <c r="BT130" s="91"/>
      <c r="BU130" s="91"/>
      <c r="BV130" s="91"/>
      <c r="BW130" s="91"/>
      <c r="BX130" s="91"/>
      <c r="BY130" s="91"/>
      <c r="BZ130" s="91"/>
      <c r="CA130" s="91"/>
      <c r="CB130" s="91"/>
      <c r="CC130" s="91"/>
      <c r="CD130" s="91"/>
      <c r="CE130" s="91"/>
      <c r="CF130" s="91"/>
      <c r="CG130" s="91"/>
      <c r="CH130" s="91"/>
      <c r="CI130" s="91"/>
      <c r="CJ130" s="91"/>
      <c r="CK130" s="91"/>
      <c r="CL130" s="91"/>
      <c r="CM130" s="91"/>
      <c r="CN130" s="91"/>
      <c r="CO130" s="91"/>
      <c r="CP130" s="91"/>
      <c r="CQ130" s="91"/>
      <c r="CR130" s="91"/>
      <c r="CS130" s="91"/>
      <c r="CT130" s="91"/>
      <c r="CU130" s="91"/>
      <c r="CV130" s="91"/>
      <c r="CW130" s="91"/>
      <c r="CX130" s="91"/>
      <c r="CY130" s="91"/>
      <c r="CZ130" s="91"/>
      <c r="DA130" s="91"/>
      <c r="DB130" s="91"/>
      <c r="DC130" s="91"/>
      <c r="DD130" s="91"/>
      <c r="DE130" s="91"/>
      <c r="DF130" s="372"/>
      <c r="DG130" s="91"/>
      <c r="DH130" s="372"/>
      <c r="DI130" s="91"/>
      <c r="DJ130" s="372"/>
      <c r="DK130" s="91"/>
      <c r="DL130" s="91"/>
      <c r="DM130" s="59"/>
    </row>
    <row r="131" spans="1:297" s="329" customFormat="1" ht="63" customHeight="1">
      <c r="A131" s="369">
        <v>125</v>
      </c>
      <c r="B131" s="553"/>
      <c r="C131" s="489"/>
      <c r="D131" s="489"/>
      <c r="E131" s="489"/>
      <c r="F131" s="489"/>
      <c r="G131" s="466"/>
      <c r="H131" s="489"/>
      <c r="I131" s="376" t="s">
        <v>1348</v>
      </c>
      <c r="J131" s="376"/>
      <c r="K131" s="394" t="s">
        <v>642</v>
      </c>
      <c r="L131" s="400" t="s">
        <v>408</v>
      </c>
      <c r="M131" s="354" t="s">
        <v>351</v>
      </c>
      <c r="N131" s="91" t="s">
        <v>327</v>
      </c>
      <c r="O131" s="91" t="s">
        <v>187</v>
      </c>
      <c r="P131" s="91" t="s">
        <v>414</v>
      </c>
      <c r="Q131" s="91"/>
      <c r="R131" s="91" t="s">
        <v>187</v>
      </c>
      <c r="S131" s="91"/>
      <c r="T131" s="91"/>
      <c r="U131" s="91"/>
      <c r="V131" s="91"/>
      <c r="W131" s="91"/>
      <c r="X131" s="91"/>
      <c r="Y131" s="91"/>
      <c r="Z131" s="91"/>
      <c r="AA131" s="334">
        <f t="shared" si="37"/>
        <v>1</v>
      </c>
      <c r="AB131" s="334">
        <v>1</v>
      </c>
      <c r="AC131" s="91"/>
      <c r="AD131" s="91"/>
      <c r="AE131" s="91"/>
      <c r="AF131" s="91"/>
      <c r="AG131" s="91"/>
      <c r="AH131" s="400"/>
      <c r="AI131" s="400"/>
      <c r="AJ131" s="400"/>
      <c r="AK131" s="400" t="s">
        <v>416</v>
      </c>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91"/>
      <c r="BN131" s="91"/>
      <c r="BO131" s="91"/>
      <c r="BP131" s="91"/>
      <c r="BQ131" s="91"/>
      <c r="BR131" s="91"/>
      <c r="BS131" s="91"/>
      <c r="BT131" s="91"/>
      <c r="BU131" s="91"/>
      <c r="BV131" s="91"/>
      <c r="BW131" s="91"/>
      <c r="BX131" s="91"/>
      <c r="BY131" s="91"/>
      <c r="BZ131" s="91"/>
      <c r="CA131" s="91"/>
      <c r="CB131" s="91"/>
      <c r="CC131" s="91"/>
      <c r="CD131" s="91"/>
      <c r="CE131" s="91"/>
      <c r="CF131" s="91"/>
      <c r="CG131" s="91"/>
      <c r="CH131" s="91"/>
      <c r="CI131" s="91"/>
      <c r="CJ131" s="91"/>
      <c r="CK131" s="91"/>
      <c r="CL131" s="91"/>
      <c r="CM131" s="91"/>
      <c r="CN131" s="91"/>
      <c r="CO131" s="91"/>
      <c r="CP131" s="91"/>
      <c r="CQ131" s="91"/>
      <c r="CR131" s="91"/>
      <c r="CS131" s="91"/>
      <c r="CT131" s="91"/>
      <c r="CU131" s="91"/>
      <c r="CV131" s="91"/>
      <c r="CW131" s="91"/>
      <c r="CX131" s="91"/>
      <c r="CY131" s="91"/>
      <c r="CZ131" s="91"/>
      <c r="DA131" s="91"/>
      <c r="DB131" s="91"/>
      <c r="DC131" s="91"/>
      <c r="DD131" s="91"/>
      <c r="DE131" s="91"/>
      <c r="DF131" s="372"/>
      <c r="DG131" s="91"/>
      <c r="DH131" s="372"/>
      <c r="DI131" s="91"/>
      <c r="DJ131" s="372"/>
      <c r="DK131" s="91"/>
      <c r="DL131" s="91"/>
      <c r="DM131" s="59"/>
      <c r="DN131" s="333"/>
      <c r="DO131" s="333"/>
      <c r="DP131" s="333"/>
      <c r="DQ131" s="333"/>
      <c r="DR131" s="333"/>
      <c r="DS131" s="333"/>
      <c r="DT131" s="333"/>
      <c r="DU131" s="333"/>
      <c r="DV131" s="333"/>
      <c r="DW131" s="333"/>
      <c r="DX131" s="333"/>
      <c r="DY131" s="333"/>
      <c r="DZ131" s="333"/>
      <c r="EA131" s="333"/>
      <c r="EB131" s="333"/>
      <c r="EC131" s="333"/>
      <c r="ED131" s="333"/>
      <c r="EE131" s="333"/>
      <c r="EF131" s="333"/>
      <c r="EG131" s="333"/>
      <c r="EH131" s="333"/>
      <c r="EI131" s="333"/>
      <c r="EJ131" s="333"/>
      <c r="EK131" s="333"/>
      <c r="EL131" s="333"/>
      <c r="EM131" s="333"/>
      <c r="EN131" s="333"/>
      <c r="EO131" s="333"/>
      <c r="EP131" s="333"/>
      <c r="EQ131" s="333"/>
      <c r="ER131" s="333"/>
      <c r="ES131" s="333"/>
      <c r="ET131" s="333"/>
      <c r="EU131" s="333"/>
      <c r="EV131" s="333"/>
      <c r="EW131" s="333"/>
      <c r="EX131" s="333"/>
      <c r="EY131" s="333"/>
      <c r="EZ131" s="333"/>
      <c r="FA131" s="333"/>
      <c r="FB131" s="333"/>
      <c r="FC131" s="333"/>
      <c r="FD131" s="333"/>
      <c r="FE131" s="333"/>
      <c r="FF131" s="333"/>
      <c r="FG131" s="333"/>
      <c r="FH131" s="333"/>
      <c r="FI131" s="333"/>
      <c r="FJ131" s="333"/>
      <c r="FK131" s="333"/>
      <c r="FL131" s="333"/>
      <c r="FM131" s="333"/>
      <c r="FN131" s="333"/>
      <c r="FO131" s="333"/>
      <c r="FP131" s="333"/>
      <c r="FQ131" s="333"/>
      <c r="FR131" s="333"/>
      <c r="FS131" s="333"/>
      <c r="FT131" s="333"/>
      <c r="FU131" s="333"/>
      <c r="FV131" s="333"/>
      <c r="FW131" s="333"/>
      <c r="FX131" s="333"/>
      <c r="FY131" s="333"/>
      <c r="FZ131" s="333"/>
      <c r="GA131" s="333"/>
      <c r="GB131" s="333"/>
      <c r="GC131" s="333"/>
      <c r="GD131" s="333"/>
      <c r="GE131" s="333"/>
      <c r="GF131" s="333"/>
      <c r="GG131" s="333"/>
      <c r="GH131" s="333"/>
      <c r="GI131" s="333"/>
      <c r="GJ131" s="333"/>
      <c r="GK131" s="333"/>
      <c r="GL131" s="333"/>
      <c r="GM131" s="333"/>
      <c r="GN131" s="333"/>
      <c r="GO131" s="333"/>
      <c r="GP131" s="333"/>
      <c r="GQ131" s="333"/>
      <c r="GR131" s="333"/>
      <c r="GS131" s="333"/>
      <c r="GT131" s="333"/>
      <c r="GU131" s="333"/>
      <c r="GV131" s="333"/>
      <c r="GW131" s="333"/>
      <c r="GX131" s="333"/>
      <c r="GY131" s="333"/>
      <c r="GZ131" s="333"/>
      <c r="HA131" s="333"/>
      <c r="HB131" s="333"/>
      <c r="HC131" s="333"/>
      <c r="HD131" s="333"/>
      <c r="HE131" s="333"/>
      <c r="HF131" s="333"/>
      <c r="HG131" s="333"/>
      <c r="HH131" s="333"/>
      <c r="HI131" s="333"/>
      <c r="HJ131" s="333"/>
      <c r="HK131" s="333"/>
      <c r="HL131" s="333"/>
      <c r="HM131" s="333"/>
      <c r="HN131" s="333"/>
      <c r="HO131" s="333"/>
      <c r="HP131" s="333"/>
      <c r="HQ131" s="333"/>
      <c r="HR131" s="333"/>
      <c r="HS131" s="333"/>
      <c r="HT131" s="333"/>
      <c r="HU131" s="333"/>
      <c r="HV131" s="333"/>
      <c r="HW131" s="333"/>
      <c r="HX131" s="333"/>
      <c r="HY131" s="333"/>
      <c r="HZ131" s="333"/>
      <c r="IA131" s="333"/>
      <c r="IB131" s="333"/>
      <c r="IC131" s="333"/>
      <c r="ID131" s="333"/>
      <c r="IE131" s="333"/>
      <c r="IF131" s="333"/>
      <c r="IG131" s="333"/>
      <c r="IH131" s="333"/>
      <c r="II131" s="333"/>
      <c r="IJ131" s="333"/>
      <c r="IK131" s="333"/>
      <c r="IL131" s="333"/>
      <c r="IM131" s="333"/>
      <c r="IN131" s="333"/>
      <c r="IO131" s="333"/>
      <c r="IP131" s="333"/>
      <c r="IQ131" s="333"/>
      <c r="IR131" s="333"/>
      <c r="IS131" s="333"/>
      <c r="IT131" s="333"/>
      <c r="IU131" s="333"/>
      <c r="IV131" s="333"/>
      <c r="IW131" s="333"/>
      <c r="IX131" s="333"/>
      <c r="IY131" s="333"/>
      <c r="IZ131" s="333"/>
      <c r="JA131" s="333"/>
      <c r="JB131" s="333"/>
      <c r="JC131" s="333"/>
      <c r="JD131" s="333"/>
      <c r="JE131" s="333"/>
      <c r="JF131" s="333"/>
      <c r="JG131" s="333"/>
      <c r="JH131" s="333"/>
      <c r="JI131" s="333"/>
      <c r="JJ131" s="333"/>
      <c r="JK131" s="333"/>
      <c r="JL131" s="333"/>
      <c r="JM131" s="333"/>
      <c r="JN131" s="333"/>
      <c r="JO131" s="333"/>
      <c r="JP131" s="333"/>
      <c r="JQ131" s="333"/>
      <c r="JR131" s="333"/>
      <c r="JS131" s="333"/>
      <c r="JT131" s="333"/>
      <c r="JU131" s="333"/>
      <c r="JV131" s="333"/>
      <c r="JW131" s="333"/>
      <c r="JX131" s="333"/>
      <c r="JY131" s="333"/>
      <c r="JZ131" s="333"/>
      <c r="KA131" s="333"/>
      <c r="KB131" s="333"/>
      <c r="KC131" s="333"/>
      <c r="KD131" s="333"/>
      <c r="KE131" s="333"/>
      <c r="KF131" s="333"/>
      <c r="KG131" s="333"/>
      <c r="KH131" s="333"/>
      <c r="KI131" s="333"/>
      <c r="KJ131" s="333"/>
      <c r="KK131" s="333"/>
    </row>
    <row r="132" spans="1:297">
      <c r="A132" s="65">
        <v>126</v>
      </c>
      <c r="B132" s="469" t="s">
        <v>369</v>
      </c>
      <c r="C132" s="469"/>
      <c r="D132" s="469"/>
      <c r="E132" s="469"/>
      <c r="F132" s="259" t="s">
        <v>363</v>
      </c>
      <c r="G132" s="95"/>
      <c r="H132" s="150" t="s">
        <v>363</v>
      </c>
      <c r="I132" s="128" t="s">
        <v>363</v>
      </c>
      <c r="J132" s="128"/>
      <c r="K132" s="150" t="s">
        <v>363</v>
      </c>
      <c r="L132" s="150" t="s">
        <v>363</v>
      </c>
      <c r="M132" s="150" t="s">
        <v>363</v>
      </c>
      <c r="N132" s="150" t="s">
        <v>363</v>
      </c>
      <c r="O132" s="150" t="s">
        <v>363</v>
      </c>
      <c r="P132" s="150" t="s">
        <v>363</v>
      </c>
      <c r="Q132" s="150" t="s">
        <v>363</v>
      </c>
      <c r="R132" s="150" t="s">
        <v>363</v>
      </c>
      <c r="S132" s="150" t="s">
        <v>363</v>
      </c>
      <c r="T132" s="150" t="s">
        <v>363</v>
      </c>
      <c r="U132" s="150" t="s">
        <v>363</v>
      </c>
      <c r="V132" s="150" t="s">
        <v>363</v>
      </c>
      <c r="W132" s="150" t="s">
        <v>363</v>
      </c>
      <c r="X132" s="150" t="s">
        <v>363</v>
      </c>
      <c r="Y132" s="150" t="s">
        <v>363</v>
      </c>
      <c r="Z132" s="150" t="s">
        <v>363</v>
      </c>
      <c r="AA132" s="150" t="s">
        <v>363</v>
      </c>
      <c r="AB132" s="274"/>
      <c r="AC132" s="150" t="s">
        <v>363</v>
      </c>
      <c r="AD132" s="150" t="s">
        <v>363</v>
      </c>
      <c r="AE132" s="150" t="s">
        <v>363</v>
      </c>
      <c r="AF132" s="150" t="s">
        <v>363</v>
      </c>
      <c r="AG132" s="150" t="s">
        <v>363</v>
      </c>
      <c r="AH132" s="150" t="s">
        <v>363</v>
      </c>
      <c r="AI132" s="150" t="s">
        <v>363</v>
      </c>
      <c r="AJ132" s="312"/>
      <c r="AK132" s="150" t="s">
        <v>363</v>
      </c>
      <c r="AL132" s="150" t="s">
        <v>363</v>
      </c>
      <c r="AM132" s="150" t="s">
        <v>363</v>
      </c>
      <c r="AN132" s="150" t="s">
        <v>363</v>
      </c>
      <c r="AO132" s="150" t="s">
        <v>363</v>
      </c>
      <c r="AP132" s="150" t="s">
        <v>363</v>
      </c>
      <c r="AQ132" s="150"/>
      <c r="AR132" s="150" t="s">
        <v>363</v>
      </c>
      <c r="AS132" s="150" t="s">
        <v>363</v>
      </c>
      <c r="AT132" s="150" t="s">
        <v>363</v>
      </c>
      <c r="AU132" s="150" t="s">
        <v>363</v>
      </c>
      <c r="AV132" s="150"/>
      <c r="AW132" s="150" t="s">
        <v>363</v>
      </c>
      <c r="AX132" s="150"/>
      <c r="AY132" s="150" t="s">
        <v>363</v>
      </c>
      <c r="AZ132" s="150" t="s">
        <v>363</v>
      </c>
      <c r="BA132" s="150"/>
      <c r="BB132" s="150" t="s">
        <v>363</v>
      </c>
      <c r="BC132" s="150" t="s">
        <v>363</v>
      </c>
      <c r="BD132" s="150" t="s">
        <v>363</v>
      </c>
      <c r="BE132" s="150" t="s">
        <v>363</v>
      </c>
      <c r="BF132" s="150" t="s">
        <v>363</v>
      </c>
      <c r="BG132" s="150" t="s">
        <v>363</v>
      </c>
      <c r="BH132" s="150"/>
      <c r="BI132" s="150" t="s">
        <v>363</v>
      </c>
      <c r="BJ132" s="150"/>
      <c r="BK132" s="150" t="s">
        <v>363</v>
      </c>
      <c r="BL132" s="150" t="s">
        <v>363</v>
      </c>
      <c r="BM132" s="150" t="s">
        <v>363</v>
      </c>
      <c r="BN132" s="150" t="s">
        <v>363</v>
      </c>
      <c r="BO132" s="150" t="s">
        <v>363</v>
      </c>
      <c r="BP132" s="150" t="s">
        <v>363</v>
      </c>
      <c r="BQ132" s="150" t="s">
        <v>363</v>
      </c>
      <c r="BR132" s="150"/>
      <c r="BS132" s="150"/>
      <c r="BT132" s="150"/>
      <c r="BU132" s="150"/>
      <c r="BV132" s="150"/>
      <c r="BW132" s="150"/>
      <c r="BX132" s="150"/>
      <c r="BY132" s="150"/>
      <c r="BZ132" s="150"/>
      <c r="CA132" s="150"/>
      <c r="CB132" s="150"/>
      <c r="CC132" s="150"/>
      <c r="CD132" s="150"/>
      <c r="CE132" s="150"/>
      <c r="CF132" s="150"/>
      <c r="CG132" s="150"/>
      <c r="CH132" s="150"/>
      <c r="CI132" s="150"/>
      <c r="CJ132" s="150"/>
      <c r="CK132" s="150"/>
      <c r="CL132" s="150"/>
      <c r="CM132" s="150"/>
      <c r="CN132" s="150"/>
      <c r="CO132" s="150"/>
      <c r="CP132" s="150"/>
      <c r="CQ132" s="150"/>
      <c r="CR132" s="150"/>
      <c r="CS132" s="150"/>
      <c r="CT132" s="150"/>
      <c r="CU132" s="150"/>
      <c r="CV132" s="150"/>
      <c r="CW132" s="150"/>
      <c r="CX132" s="150"/>
      <c r="CY132" s="150" t="s">
        <v>363</v>
      </c>
      <c r="CZ132" s="150" t="s">
        <v>363</v>
      </c>
      <c r="DA132" s="150" t="s">
        <v>363</v>
      </c>
      <c r="DB132" s="150"/>
      <c r="DC132" s="150" t="s">
        <v>363</v>
      </c>
      <c r="DD132" s="150" t="s">
        <v>363</v>
      </c>
      <c r="DE132" s="150" t="s">
        <v>363</v>
      </c>
      <c r="DF132" s="150" t="s">
        <v>363</v>
      </c>
      <c r="DG132" s="150" t="s">
        <v>363</v>
      </c>
      <c r="DH132" s="150" t="s">
        <v>363</v>
      </c>
      <c r="DI132" s="150" t="s">
        <v>363</v>
      </c>
      <c r="DJ132" s="150" t="s">
        <v>363</v>
      </c>
      <c r="DK132" s="67"/>
      <c r="DL132" s="150"/>
      <c r="DM132" s="153"/>
    </row>
    <row r="133" spans="1:297">
      <c r="A133" s="335">
        <v>127</v>
      </c>
      <c r="B133" s="469" t="s">
        <v>343</v>
      </c>
      <c r="C133" s="469"/>
      <c r="D133" s="469"/>
      <c r="E133" s="469"/>
      <c r="F133" s="259" t="s">
        <v>363</v>
      </c>
      <c r="G133" s="95"/>
      <c r="H133" s="150" t="s">
        <v>363</v>
      </c>
      <c r="I133" s="128" t="s">
        <v>363</v>
      </c>
      <c r="J133" s="128"/>
      <c r="K133" s="150" t="s">
        <v>363</v>
      </c>
      <c r="L133" s="150" t="s">
        <v>363</v>
      </c>
      <c r="M133" s="150" t="s">
        <v>363</v>
      </c>
      <c r="N133" s="150" t="s">
        <v>363</v>
      </c>
      <c r="O133" s="150" t="s">
        <v>363</v>
      </c>
      <c r="P133" s="150" t="s">
        <v>363</v>
      </c>
      <c r="Q133" s="150" t="s">
        <v>363</v>
      </c>
      <c r="R133" s="150" t="s">
        <v>363</v>
      </c>
      <c r="S133" s="150" t="s">
        <v>363</v>
      </c>
      <c r="T133" s="150" t="s">
        <v>363</v>
      </c>
      <c r="U133" s="150" t="s">
        <v>363</v>
      </c>
      <c r="V133" s="150" t="s">
        <v>363</v>
      </c>
      <c r="W133" s="150" t="s">
        <v>363</v>
      </c>
      <c r="X133" s="150" t="s">
        <v>363</v>
      </c>
      <c r="Y133" s="150" t="s">
        <v>363</v>
      </c>
      <c r="Z133" s="150" t="s">
        <v>363</v>
      </c>
      <c r="AA133" s="150" t="s">
        <v>363</v>
      </c>
      <c r="AB133" s="274"/>
      <c r="AC133" s="150" t="s">
        <v>363</v>
      </c>
      <c r="AD133" s="150" t="s">
        <v>363</v>
      </c>
      <c r="AE133" s="150" t="s">
        <v>363</v>
      </c>
      <c r="AF133" s="150" t="s">
        <v>363</v>
      </c>
      <c r="AG133" s="150" t="s">
        <v>363</v>
      </c>
      <c r="AH133" s="150" t="s">
        <v>363</v>
      </c>
      <c r="AI133" s="150" t="s">
        <v>363</v>
      </c>
      <c r="AJ133" s="312"/>
      <c r="AK133" s="150" t="s">
        <v>363</v>
      </c>
      <c r="AL133" s="150" t="s">
        <v>363</v>
      </c>
      <c r="AM133" s="150" t="s">
        <v>363</v>
      </c>
      <c r="AN133" s="150" t="s">
        <v>363</v>
      </c>
      <c r="AO133" s="150" t="s">
        <v>363</v>
      </c>
      <c r="AP133" s="150" t="s">
        <v>363</v>
      </c>
      <c r="AQ133" s="150"/>
      <c r="AR133" s="150" t="s">
        <v>363</v>
      </c>
      <c r="AS133" s="150" t="s">
        <v>363</v>
      </c>
      <c r="AT133" s="150" t="s">
        <v>363</v>
      </c>
      <c r="AU133" s="150" t="s">
        <v>363</v>
      </c>
      <c r="AV133" s="150"/>
      <c r="AW133" s="150" t="s">
        <v>363</v>
      </c>
      <c r="AX133" s="150"/>
      <c r="AY133" s="150" t="s">
        <v>363</v>
      </c>
      <c r="AZ133" s="150" t="s">
        <v>363</v>
      </c>
      <c r="BA133" s="150"/>
      <c r="BB133" s="150" t="s">
        <v>363</v>
      </c>
      <c r="BC133" s="150" t="s">
        <v>363</v>
      </c>
      <c r="BD133" s="150" t="s">
        <v>363</v>
      </c>
      <c r="BE133" s="150" t="s">
        <v>363</v>
      </c>
      <c r="BF133" s="150" t="s">
        <v>363</v>
      </c>
      <c r="BG133" s="150" t="s">
        <v>363</v>
      </c>
      <c r="BH133" s="150"/>
      <c r="BI133" s="150" t="s">
        <v>363</v>
      </c>
      <c r="BJ133" s="150"/>
      <c r="BK133" s="150" t="s">
        <v>363</v>
      </c>
      <c r="BL133" s="150" t="s">
        <v>363</v>
      </c>
      <c r="BM133" s="150" t="s">
        <v>363</v>
      </c>
      <c r="BN133" s="150" t="s">
        <v>363</v>
      </c>
      <c r="BO133" s="150" t="s">
        <v>363</v>
      </c>
      <c r="BP133" s="150" t="s">
        <v>363</v>
      </c>
      <c r="BQ133" s="150" t="s">
        <v>363</v>
      </c>
      <c r="BR133" s="150"/>
      <c r="BS133" s="150"/>
      <c r="BT133" s="150"/>
      <c r="BU133" s="150"/>
      <c r="BV133" s="150"/>
      <c r="BW133" s="150"/>
      <c r="BX133" s="150"/>
      <c r="BY133" s="150"/>
      <c r="BZ133" s="150"/>
      <c r="CA133" s="150"/>
      <c r="CB133" s="150"/>
      <c r="CC133" s="150"/>
      <c r="CD133" s="150"/>
      <c r="CE133" s="150"/>
      <c r="CF133" s="150"/>
      <c r="CG133" s="150"/>
      <c r="CH133" s="150"/>
      <c r="CI133" s="150"/>
      <c r="CJ133" s="150"/>
      <c r="CK133" s="150"/>
      <c r="CL133" s="150"/>
      <c r="CM133" s="150"/>
      <c r="CN133" s="150"/>
      <c r="CO133" s="150"/>
      <c r="CP133" s="150"/>
      <c r="CQ133" s="150"/>
      <c r="CR133" s="150"/>
      <c r="CS133" s="150"/>
      <c r="CT133" s="150"/>
      <c r="CU133" s="150"/>
      <c r="CV133" s="150"/>
      <c r="CW133" s="150"/>
      <c r="CX133" s="150"/>
      <c r="CY133" s="150" t="s">
        <v>363</v>
      </c>
      <c r="CZ133" s="150" t="s">
        <v>363</v>
      </c>
      <c r="DA133" s="150" t="s">
        <v>363</v>
      </c>
      <c r="DB133" s="150"/>
      <c r="DC133" s="150" t="s">
        <v>363</v>
      </c>
      <c r="DD133" s="150" t="s">
        <v>363</v>
      </c>
      <c r="DE133" s="150" t="s">
        <v>363</v>
      </c>
      <c r="DF133" s="150" t="s">
        <v>363</v>
      </c>
      <c r="DG133" s="150" t="s">
        <v>363</v>
      </c>
      <c r="DH133" s="150" t="s">
        <v>363</v>
      </c>
      <c r="DI133" s="150" t="s">
        <v>363</v>
      </c>
      <c r="DJ133" s="150" t="s">
        <v>363</v>
      </c>
      <c r="DK133" s="67"/>
      <c r="DL133" s="150"/>
      <c r="DM133" s="153"/>
    </row>
    <row r="134" spans="1:297" ht="115.5" hidden="1" customHeight="1">
      <c r="A134" s="335"/>
      <c r="B134" s="337"/>
      <c r="C134" s="92"/>
      <c r="D134" s="262"/>
      <c r="E134" s="122"/>
      <c r="F134" s="267"/>
      <c r="G134" s="246"/>
      <c r="H134" s="116"/>
      <c r="I134" s="154"/>
      <c r="J134" s="210"/>
      <c r="K134" s="116" t="s">
        <v>642</v>
      </c>
      <c r="L134" s="151" t="s">
        <v>408</v>
      </c>
      <c r="M134" s="72"/>
      <c r="N134" s="151"/>
      <c r="O134" s="151"/>
      <c r="P134" s="151"/>
      <c r="Q134" s="151"/>
      <c r="R134" s="151"/>
      <c r="S134" s="151"/>
      <c r="T134" s="151"/>
      <c r="U134" s="151"/>
      <c r="V134" s="151"/>
      <c r="W134" s="151"/>
      <c r="X134" s="151"/>
      <c r="Y134" s="151"/>
      <c r="Z134" s="151"/>
      <c r="AA134" s="158"/>
      <c r="AB134" s="158"/>
      <c r="AC134" s="151"/>
      <c r="AD134" s="151"/>
      <c r="AE134" s="151"/>
      <c r="AF134" s="157"/>
      <c r="AG134" s="79"/>
      <c r="AH134" s="151"/>
      <c r="AI134" s="151"/>
      <c r="AJ134" s="314"/>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c r="CA134" s="151"/>
      <c r="CB134" s="151"/>
      <c r="CC134" s="151"/>
      <c r="CD134" s="151"/>
      <c r="CE134" s="151"/>
      <c r="CF134" s="151"/>
      <c r="CG134" s="151"/>
      <c r="CH134" s="151"/>
      <c r="CI134" s="151"/>
      <c r="CJ134" s="151"/>
      <c r="CK134" s="151"/>
      <c r="CL134" s="151"/>
      <c r="CM134" s="151"/>
      <c r="CN134" s="151"/>
      <c r="CO134" s="151"/>
      <c r="CP134" s="151"/>
      <c r="CQ134" s="151"/>
      <c r="CR134" s="151"/>
      <c r="CS134" s="151"/>
      <c r="CT134" s="151"/>
      <c r="CU134" s="151"/>
      <c r="CV134" s="151"/>
      <c r="CW134" s="151"/>
      <c r="CX134" s="151"/>
      <c r="CY134" s="151"/>
      <c r="CZ134" s="151"/>
      <c r="DA134" s="151"/>
      <c r="DB134" s="151"/>
      <c r="DC134" s="151"/>
      <c r="DD134" s="151"/>
      <c r="DE134" s="151"/>
      <c r="DF134" s="16"/>
      <c r="DG134" s="151"/>
      <c r="DH134" s="16"/>
      <c r="DI134" s="151"/>
      <c r="DJ134" s="16"/>
      <c r="DK134" s="151"/>
      <c r="DL134" s="151"/>
      <c r="DM134" s="61"/>
    </row>
    <row r="135" spans="1:297" ht="156" hidden="1" customHeight="1">
      <c r="A135" s="335"/>
      <c r="B135" s="337"/>
      <c r="C135" s="142"/>
      <c r="D135" s="262"/>
      <c r="E135" s="140"/>
      <c r="F135" s="267"/>
      <c r="G135" s="246"/>
      <c r="H135" s="115"/>
      <c r="I135" s="143"/>
      <c r="J135" s="143"/>
      <c r="K135" s="116" t="s">
        <v>642</v>
      </c>
      <c r="L135" s="151" t="s">
        <v>408</v>
      </c>
      <c r="M135" s="72"/>
      <c r="N135" s="151"/>
      <c r="O135" s="151"/>
      <c r="P135" s="151"/>
      <c r="Q135" s="151"/>
      <c r="R135" s="151"/>
      <c r="S135" s="151"/>
      <c r="T135" s="151"/>
      <c r="U135" s="151"/>
      <c r="V135" s="151"/>
      <c r="W135" s="151"/>
      <c r="X135" s="151"/>
      <c r="Y135" s="151"/>
      <c r="Z135" s="151"/>
      <c r="AA135" s="158"/>
      <c r="AB135" s="158"/>
      <c r="AC135" s="151"/>
      <c r="AD135" s="151"/>
      <c r="AE135" s="151"/>
      <c r="AF135" s="151"/>
      <c r="AG135" s="151"/>
      <c r="AH135" s="151"/>
      <c r="AI135" s="151"/>
      <c r="AJ135" s="314"/>
      <c r="AK135" s="151"/>
      <c r="AL135" s="151"/>
      <c r="AM135" s="151"/>
      <c r="AN135" s="79"/>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c r="CA135" s="151"/>
      <c r="CB135" s="151"/>
      <c r="CC135" s="151"/>
      <c r="CD135" s="151"/>
      <c r="CE135" s="151"/>
      <c r="CF135" s="151"/>
      <c r="CG135" s="151"/>
      <c r="CH135" s="151"/>
      <c r="CI135" s="151"/>
      <c r="CJ135" s="151"/>
      <c r="CK135" s="151"/>
      <c r="CL135" s="151"/>
      <c r="CM135" s="151"/>
      <c r="CN135" s="151"/>
      <c r="CO135" s="151"/>
      <c r="CP135" s="151"/>
      <c r="CQ135" s="151"/>
      <c r="CR135" s="151"/>
      <c r="CS135" s="151"/>
      <c r="CT135" s="151"/>
      <c r="CU135" s="151"/>
      <c r="CV135" s="151"/>
      <c r="CW135" s="151"/>
      <c r="CX135" s="151"/>
      <c r="CY135" s="151"/>
      <c r="CZ135" s="151"/>
      <c r="DA135" s="151"/>
      <c r="DB135" s="151"/>
      <c r="DC135" s="151"/>
      <c r="DD135" s="151"/>
      <c r="DE135" s="151"/>
      <c r="DF135" s="16"/>
      <c r="DG135" s="151"/>
      <c r="DH135" s="16"/>
      <c r="DI135" s="151"/>
      <c r="DJ135" s="16"/>
      <c r="DK135" s="151"/>
      <c r="DL135" s="151"/>
      <c r="DM135" s="61"/>
    </row>
    <row r="136" spans="1:297" ht="101.25" hidden="1" customHeight="1">
      <c r="A136" s="65"/>
      <c r="B136" s="337"/>
      <c r="C136" s="92"/>
      <c r="D136" s="262"/>
      <c r="E136" s="122"/>
      <c r="F136" s="267"/>
      <c r="G136" s="246"/>
      <c r="H136" s="151"/>
      <c r="I136" s="154"/>
      <c r="J136" s="210"/>
      <c r="K136" s="116" t="s">
        <v>642</v>
      </c>
      <c r="L136" s="151" t="s">
        <v>408</v>
      </c>
      <c r="M136" s="72"/>
      <c r="N136" s="151"/>
      <c r="O136" s="151"/>
      <c r="P136" s="151"/>
      <c r="Q136" s="151"/>
      <c r="R136" s="151"/>
      <c r="S136" s="151"/>
      <c r="T136" s="151"/>
      <c r="U136" s="151"/>
      <c r="V136" s="151"/>
      <c r="W136" s="151"/>
      <c r="X136" s="151"/>
      <c r="Y136" s="151"/>
      <c r="Z136" s="151"/>
      <c r="AA136" s="158"/>
      <c r="AB136" s="158"/>
      <c r="AC136" s="151"/>
      <c r="AD136" s="151"/>
      <c r="AE136" s="151"/>
      <c r="AF136" s="151"/>
      <c r="AG136" s="151"/>
      <c r="AH136" s="151"/>
      <c r="AI136" s="151"/>
      <c r="AJ136" s="314"/>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s="151"/>
      <c r="CF136" s="151"/>
      <c r="CG136" s="151"/>
      <c r="CH136" s="151"/>
      <c r="CI136" s="151"/>
      <c r="CJ136" s="151"/>
      <c r="CK136" s="151"/>
      <c r="CL136" s="151"/>
      <c r="CM136" s="151"/>
      <c r="CN136" s="151"/>
      <c r="CO136" s="151"/>
      <c r="CP136" s="151"/>
      <c r="CQ136" s="151"/>
      <c r="CR136" s="151"/>
      <c r="CS136" s="151"/>
      <c r="CT136" s="151"/>
      <c r="CU136" s="151"/>
      <c r="CV136" s="151"/>
      <c r="CW136" s="151"/>
      <c r="CX136" s="151"/>
      <c r="CY136" s="151"/>
      <c r="CZ136" s="151"/>
      <c r="DA136" s="151"/>
      <c r="DB136" s="151"/>
      <c r="DC136" s="151"/>
      <c r="DD136" s="151"/>
      <c r="DE136" s="151"/>
      <c r="DF136" s="16"/>
      <c r="DG136" s="151"/>
      <c r="DH136" s="16"/>
      <c r="DI136" s="151"/>
      <c r="DJ136" s="16"/>
      <c r="DK136" s="151"/>
      <c r="DL136" s="151"/>
      <c r="DM136" s="61"/>
    </row>
    <row r="137" spans="1:297" hidden="1">
      <c r="A137" s="335"/>
      <c r="B137" s="337"/>
      <c r="C137" s="144"/>
      <c r="D137" s="262"/>
      <c r="E137" s="122"/>
      <c r="F137" s="267"/>
      <c r="G137" s="246"/>
      <c r="H137" s="151"/>
      <c r="I137" s="154"/>
      <c r="J137" s="210"/>
      <c r="K137" s="116" t="s">
        <v>642</v>
      </c>
      <c r="L137" s="151" t="s">
        <v>408</v>
      </c>
      <c r="M137" s="72"/>
      <c r="N137" s="151"/>
      <c r="O137" s="151"/>
      <c r="P137" s="151"/>
      <c r="Q137" s="151"/>
      <c r="R137" s="151"/>
      <c r="S137" s="151"/>
      <c r="T137" s="151"/>
      <c r="U137" s="151"/>
      <c r="V137" s="151"/>
      <c r="W137" s="151"/>
      <c r="X137" s="151"/>
      <c r="Y137" s="151"/>
      <c r="Z137" s="151"/>
      <c r="AA137" s="158"/>
      <c r="AB137" s="158"/>
      <c r="AC137" s="151"/>
      <c r="AD137" s="151"/>
      <c r="AE137" s="151"/>
      <c r="AF137" s="151"/>
      <c r="AG137" s="151"/>
      <c r="AH137" s="151"/>
      <c r="AI137" s="151"/>
      <c r="AJ137" s="314"/>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s="151"/>
      <c r="CF137" s="151"/>
      <c r="CG137" s="151"/>
      <c r="CH137" s="151"/>
      <c r="CI137" s="151"/>
      <c r="CJ137" s="151"/>
      <c r="CK137" s="151"/>
      <c r="CL137" s="151"/>
      <c r="CM137" s="151"/>
      <c r="CN137" s="151"/>
      <c r="CO137" s="151"/>
      <c r="CP137" s="151"/>
      <c r="CQ137" s="151"/>
      <c r="CR137" s="151"/>
      <c r="CS137" s="151"/>
      <c r="CT137" s="151"/>
      <c r="CU137" s="151"/>
      <c r="CV137" s="151"/>
      <c r="CW137" s="151"/>
      <c r="CX137" s="151"/>
      <c r="CY137" s="151"/>
      <c r="CZ137" s="151"/>
      <c r="DA137" s="151"/>
      <c r="DB137" s="151"/>
      <c r="DC137" s="151"/>
      <c r="DD137" s="151"/>
      <c r="DE137" s="151"/>
      <c r="DF137" s="16"/>
      <c r="DG137" s="151"/>
      <c r="DH137" s="16"/>
      <c r="DI137" s="151"/>
      <c r="DJ137" s="16"/>
      <c r="DK137" s="151"/>
      <c r="DL137" s="151"/>
      <c r="DM137" s="61"/>
    </row>
    <row r="138" spans="1:297" ht="84" hidden="1" customHeight="1">
      <c r="A138" s="335"/>
      <c r="B138" s="337"/>
      <c r="C138" s="92"/>
      <c r="D138" s="262"/>
      <c r="E138" s="122"/>
      <c r="F138" s="267"/>
      <c r="G138" s="246"/>
      <c r="H138" s="116"/>
      <c r="I138" s="130"/>
      <c r="J138" s="130"/>
      <c r="K138" s="116" t="s">
        <v>642</v>
      </c>
      <c r="L138" s="151" t="s">
        <v>408</v>
      </c>
      <c r="M138" s="72"/>
      <c r="N138" s="151"/>
      <c r="O138" s="151"/>
      <c r="P138" s="151"/>
      <c r="Q138" s="151"/>
      <c r="R138" s="151"/>
      <c r="S138" s="151"/>
      <c r="T138" s="151"/>
      <c r="U138" s="151"/>
      <c r="V138" s="151"/>
      <c r="W138" s="151"/>
      <c r="X138" s="151"/>
      <c r="Y138" s="151"/>
      <c r="Z138" s="151"/>
      <c r="AA138" s="158"/>
      <c r="AB138" s="158"/>
      <c r="AC138" s="151"/>
      <c r="AD138" s="151"/>
      <c r="AE138" s="151"/>
      <c r="AF138" s="151"/>
      <c r="AG138" s="151"/>
      <c r="AH138" s="151"/>
      <c r="AI138" s="151"/>
      <c r="AJ138" s="314"/>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s="151"/>
      <c r="CF138" s="151"/>
      <c r="CG138" s="151"/>
      <c r="CH138" s="151"/>
      <c r="CI138" s="151"/>
      <c r="CJ138" s="151"/>
      <c r="CK138" s="151"/>
      <c r="CL138" s="151"/>
      <c r="CM138" s="151"/>
      <c r="CN138" s="151"/>
      <c r="CO138" s="151"/>
      <c r="CP138" s="151"/>
      <c r="CQ138" s="151"/>
      <c r="CR138" s="151"/>
      <c r="CS138" s="151"/>
      <c r="CT138" s="151"/>
      <c r="CU138" s="151"/>
      <c r="CV138" s="151"/>
      <c r="CW138" s="151"/>
      <c r="CX138" s="151"/>
      <c r="CY138" s="151"/>
      <c r="CZ138" s="151"/>
      <c r="DA138" s="151"/>
      <c r="DB138" s="151"/>
      <c r="DC138" s="151"/>
      <c r="DD138" s="151"/>
      <c r="DE138" s="151"/>
      <c r="DF138" s="16"/>
      <c r="DG138" s="151"/>
      <c r="DH138" s="16"/>
      <c r="DI138" s="151"/>
      <c r="DJ138" s="16"/>
      <c r="DK138" s="151"/>
      <c r="DL138" s="151"/>
      <c r="DM138" s="61"/>
    </row>
    <row r="139" spans="1:297" hidden="1">
      <c r="A139" s="335"/>
      <c r="B139" s="337"/>
      <c r="C139" s="92"/>
      <c r="D139" s="262"/>
      <c r="E139" s="122"/>
      <c r="F139" s="267"/>
      <c r="G139" s="246"/>
      <c r="H139" s="116"/>
      <c r="I139" s="130"/>
      <c r="J139" s="130"/>
      <c r="K139" s="116" t="s">
        <v>642</v>
      </c>
      <c r="L139" s="151" t="s">
        <v>408</v>
      </c>
      <c r="M139" s="72"/>
      <c r="N139" s="151"/>
      <c r="O139" s="151"/>
      <c r="P139" s="151"/>
      <c r="Q139" s="151"/>
      <c r="R139" s="151"/>
      <c r="S139" s="151"/>
      <c r="T139" s="151"/>
      <c r="U139" s="151"/>
      <c r="V139" s="151"/>
      <c r="W139" s="151"/>
      <c r="X139" s="151"/>
      <c r="Y139" s="151"/>
      <c r="Z139" s="151"/>
      <c r="AA139" s="158"/>
      <c r="AB139" s="158"/>
      <c r="AC139" s="151"/>
      <c r="AD139" s="151"/>
      <c r="AE139" s="151"/>
      <c r="AF139" s="151"/>
      <c r="AG139" s="151"/>
      <c r="AH139" s="151"/>
      <c r="AI139" s="151"/>
      <c r="AJ139" s="314"/>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s="151"/>
      <c r="CF139" s="151"/>
      <c r="CG139" s="151"/>
      <c r="CH139" s="151"/>
      <c r="CI139" s="151"/>
      <c r="CJ139" s="151"/>
      <c r="CK139" s="151"/>
      <c r="CL139" s="151"/>
      <c r="CM139" s="151"/>
      <c r="CN139" s="151"/>
      <c r="CO139" s="151"/>
      <c r="CP139" s="151"/>
      <c r="CQ139" s="151"/>
      <c r="CR139" s="151"/>
      <c r="CS139" s="151"/>
      <c r="CT139" s="151"/>
      <c r="CU139" s="151"/>
      <c r="CV139" s="151"/>
      <c r="CW139" s="151"/>
      <c r="CX139" s="151"/>
      <c r="CY139" s="151"/>
      <c r="CZ139" s="151"/>
      <c r="DA139" s="151"/>
      <c r="DB139" s="151"/>
      <c r="DC139" s="151"/>
      <c r="DD139" s="151"/>
      <c r="DE139" s="151"/>
      <c r="DF139" s="16"/>
      <c r="DG139" s="151"/>
      <c r="DH139" s="16"/>
      <c r="DI139" s="151"/>
      <c r="DJ139" s="16"/>
      <c r="DK139" s="151"/>
      <c r="DL139" s="151"/>
      <c r="DM139" s="61"/>
    </row>
    <row r="140" spans="1:297" ht="100.5" hidden="1" customHeight="1">
      <c r="A140" s="65"/>
      <c r="B140" s="337"/>
      <c r="C140" s="92"/>
      <c r="D140" s="262"/>
      <c r="E140" s="122"/>
      <c r="F140" s="267"/>
      <c r="G140" s="246"/>
      <c r="H140" s="116"/>
      <c r="I140" s="130"/>
      <c r="J140" s="130"/>
      <c r="K140" s="116" t="s">
        <v>642</v>
      </c>
      <c r="L140" s="151" t="s">
        <v>408</v>
      </c>
      <c r="M140" s="72"/>
      <c r="N140" s="151"/>
      <c r="O140" s="151"/>
      <c r="P140" s="151"/>
      <c r="Q140" s="151"/>
      <c r="R140" s="151"/>
      <c r="S140" s="151"/>
      <c r="T140" s="151"/>
      <c r="U140" s="151"/>
      <c r="V140" s="151"/>
      <c r="W140" s="151"/>
      <c r="X140" s="151"/>
      <c r="Y140" s="151"/>
      <c r="Z140" s="151"/>
      <c r="AA140" s="158"/>
      <c r="AB140" s="158"/>
      <c r="AC140" s="151"/>
      <c r="AD140" s="151"/>
      <c r="AE140" s="151"/>
      <c r="AF140" s="151"/>
      <c r="AG140" s="151"/>
      <c r="AH140" s="151"/>
      <c r="AI140" s="151"/>
      <c r="AJ140" s="314"/>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c r="BY140" s="151"/>
      <c r="BZ140" s="151"/>
      <c r="CA140" s="151"/>
      <c r="CB140" s="151"/>
      <c r="CC140" s="151"/>
      <c r="CD140" s="151"/>
      <c r="CE140" s="151"/>
      <c r="CF140" s="151"/>
      <c r="CG140" s="151"/>
      <c r="CH140" s="151"/>
      <c r="CI140" s="151"/>
      <c r="CJ140" s="151"/>
      <c r="CK140" s="151"/>
      <c r="CL140" s="151"/>
      <c r="CM140" s="151"/>
      <c r="CN140" s="151"/>
      <c r="CO140" s="151"/>
      <c r="CP140" s="151"/>
      <c r="CQ140" s="151"/>
      <c r="CR140" s="151"/>
      <c r="CS140" s="151"/>
      <c r="CT140" s="151"/>
      <c r="CU140" s="151"/>
      <c r="CV140" s="151"/>
      <c r="CW140" s="151"/>
      <c r="CX140" s="151"/>
      <c r="CY140" s="151"/>
      <c r="CZ140" s="151"/>
      <c r="DA140" s="151"/>
      <c r="DB140" s="151"/>
      <c r="DC140" s="151"/>
      <c r="DD140" s="151"/>
      <c r="DE140" s="151"/>
      <c r="DF140" s="16"/>
      <c r="DG140" s="151"/>
      <c r="DH140" s="16"/>
      <c r="DI140" s="151"/>
      <c r="DJ140" s="16"/>
      <c r="DK140" s="151"/>
      <c r="DL140" s="151"/>
      <c r="DM140" s="61"/>
    </row>
    <row r="141" spans="1:297" ht="154.5" hidden="1" customHeight="1">
      <c r="A141" s="335"/>
      <c r="B141" s="337"/>
      <c r="C141" s="92"/>
      <c r="D141" s="262"/>
      <c r="E141" s="122"/>
      <c r="F141" s="267"/>
      <c r="G141" s="246"/>
      <c r="H141" s="116"/>
      <c r="I141" s="130"/>
      <c r="J141" s="130"/>
      <c r="K141" s="116" t="s">
        <v>642</v>
      </c>
      <c r="L141" s="151" t="s">
        <v>408</v>
      </c>
      <c r="M141" s="72"/>
      <c r="N141" s="151"/>
      <c r="O141" s="151"/>
      <c r="P141" s="151"/>
      <c r="Q141" s="151"/>
      <c r="R141" s="151"/>
      <c r="S141" s="151"/>
      <c r="T141" s="151"/>
      <c r="U141" s="151"/>
      <c r="V141" s="151"/>
      <c r="W141" s="151"/>
      <c r="X141" s="151"/>
      <c r="Y141" s="151"/>
      <c r="Z141" s="151"/>
      <c r="AA141" s="158"/>
      <c r="AB141" s="158"/>
      <c r="AC141" s="151"/>
      <c r="AD141" s="151"/>
      <c r="AE141" s="151"/>
      <c r="AF141" s="151"/>
      <c r="AG141" s="151"/>
      <c r="AH141" s="151"/>
      <c r="AI141" s="151"/>
      <c r="AJ141" s="314"/>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6"/>
      <c r="DG141" s="151"/>
      <c r="DH141" s="16"/>
      <c r="DI141" s="151"/>
      <c r="DJ141" s="16"/>
      <c r="DK141" s="151"/>
      <c r="DL141" s="151"/>
      <c r="DM141" s="61"/>
    </row>
    <row r="142" spans="1:297">
      <c r="A142" s="335">
        <v>136</v>
      </c>
      <c r="B142" s="469" t="s">
        <v>53</v>
      </c>
      <c r="C142" s="469"/>
      <c r="D142" s="469"/>
      <c r="E142" s="469"/>
      <c r="F142" s="259" t="s">
        <v>363</v>
      </c>
      <c r="G142" s="95"/>
      <c r="H142" s="150" t="s">
        <v>363</v>
      </c>
      <c r="I142" s="128" t="s">
        <v>363</v>
      </c>
      <c r="J142" s="128"/>
      <c r="K142" s="150" t="s">
        <v>363</v>
      </c>
      <c r="L142" s="150" t="s">
        <v>363</v>
      </c>
      <c r="M142" s="150" t="s">
        <v>363</v>
      </c>
      <c r="N142" s="150" t="s">
        <v>363</v>
      </c>
      <c r="O142" s="150" t="s">
        <v>363</v>
      </c>
      <c r="P142" s="150" t="s">
        <v>363</v>
      </c>
      <c r="Q142" s="150" t="s">
        <v>363</v>
      </c>
      <c r="R142" s="150" t="s">
        <v>363</v>
      </c>
      <c r="S142" s="150" t="s">
        <v>363</v>
      </c>
      <c r="T142" s="150" t="s">
        <v>363</v>
      </c>
      <c r="U142" s="150" t="s">
        <v>363</v>
      </c>
      <c r="V142" s="150" t="s">
        <v>363</v>
      </c>
      <c r="W142" s="150" t="s">
        <v>363</v>
      </c>
      <c r="X142" s="150" t="s">
        <v>363</v>
      </c>
      <c r="Y142" s="150" t="s">
        <v>363</v>
      </c>
      <c r="Z142" s="150" t="s">
        <v>363</v>
      </c>
      <c r="AA142" s="150" t="s">
        <v>363</v>
      </c>
      <c r="AB142" s="274"/>
      <c r="AC142" s="150" t="s">
        <v>363</v>
      </c>
      <c r="AD142" s="150" t="s">
        <v>363</v>
      </c>
      <c r="AE142" s="150" t="s">
        <v>363</v>
      </c>
      <c r="AF142" s="150" t="s">
        <v>363</v>
      </c>
      <c r="AG142" s="150" t="s">
        <v>363</v>
      </c>
      <c r="AH142" s="150" t="s">
        <v>363</v>
      </c>
      <c r="AI142" s="150" t="s">
        <v>363</v>
      </c>
      <c r="AJ142" s="312"/>
      <c r="AK142" s="150" t="s">
        <v>363</v>
      </c>
      <c r="AL142" s="150" t="s">
        <v>363</v>
      </c>
      <c r="AM142" s="150" t="s">
        <v>363</v>
      </c>
      <c r="AN142" s="150" t="s">
        <v>363</v>
      </c>
      <c r="AO142" s="150" t="s">
        <v>363</v>
      </c>
      <c r="AP142" s="150" t="s">
        <v>363</v>
      </c>
      <c r="AQ142" s="150"/>
      <c r="AR142" s="150" t="s">
        <v>363</v>
      </c>
      <c r="AS142" s="150" t="s">
        <v>363</v>
      </c>
      <c r="AT142" s="150" t="s">
        <v>363</v>
      </c>
      <c r="AU142" s="150" t="s">
        <v>363</v>
      </c>
      <c r="AV142" s="150"/>
      <c r="AW142" s="150" t="s">
        <v>363</v>
      </c>
      <c r="AX142" s="150"/>
      <c r="AY142" s="150" t="s">
        <v>363</v>
      </c>
      <c r="AZ142" s="150" t="s">
        <v>363</v>
      </c>
      <c r="BA142" s="150"/>
      <c r="BB142" s="150" t="s">
        <v>363</v>
      </c>
      <c r="BC142" s="150" t="s">
        <v>363</v>
      </c>
      <c r="BD142" s="150" t="s">
        <v>363</v>
      </c>
      <c r="BE142" s="150" t="s">
        <v>363</v>
      </c>
      <c r="BF142" s="150" t="s">
        <v>363</v>
      </c>
      <c r="BG142" s="150" t="s">
        <v>363</v>
      </c>
      <c r="BH142" s="150"/>
      <c r="BI142" s="150" t="s">
        <v>363</v>
      </c>
      <c r="BJ142" s="150"/>
      <c r="BK142" s="150" t="s">
        <v>363</v>
      </c>
      <c r="BL142" s="150" t="s">
        <v>363</v>
      </c>
      <c r="BM142" s="150" t="s">
        <v>363</v>
      </c>
      <c r="BN142" s="150" t="s">
        <v>363</v>
      </c>
      <c r="BO142" s="150" t="s">
        <v>363</v>
      </c>
      <c r="BP142" s="150" t="s">
        <v>363</v>
      </c>
      <c r="BQ142" s="150" t="s">
        <v>363</v>
      </c>
      <c r="BR142" s="150"/>
      <c r="BS142" s="150"/>
      <c r="BT142" s="150"/>
      <c r="BU142" s="150"/>
      <c r="BV142" s="150"/>
      <c r="BW142" s="150"/>
      <c r="BX142" s="150"/>
      <c r="BY142" s="150"/>
      <c r="BZ142" s="150"/>
      <c r="CA142" s="150"/>
      <c r="CB142" s="150"/>
      <c r="CC142" s="150"/>
      <c r="CD142" s="150"/>
      <c r="CE142" s="150"/>
      <c r="CF142" s="150"/>
      <c r="CG142" s="150"/>
      <c r="CH142" s="150"/>
      <c r="CI142" s="150"/>
      <c r="CJ142" s="150"/>
      <c r="CK142" s="150"/>
      <c r="CL142" s="150"/>
      <c r="CM142" s="150"/>
      <c r="CN142" s="150"/>
      <c r="CO142" s="150"/>
      <c r="CP142" s="150"/>
      <c r="CQ142" s="150"/>
      <c r="CR142" s="150"/>
      <c r="CS142" s="150"/>
      <c r="CT142" s="150"/>
      <c r="CU142" s="150"/>
      <c r="CV142" s="150"/>
      <c r="CW142" s="150"/>
      <c r="CX142" s="150"/>
      <c r="CY142" s="150" t="s">
        <v>363</v>
      </c>
      <c r="CZ142" s="150" t="s">
        <v>363</v>
      </c>
      <c r="DA142" s="150" t="s">
        <v>363</v>
      </c>
      <c r="DB142" s="150"/>
      <c r="DC142" s="150" t="s">
        <v>363</v>
      </c>
      <c r="DD142" s="150" t="s">
        <v>363</v>
      </c>
      <c r="DE142" s="150" t="s">
        <v>363</v>
      </c>
      <c r="DF142" s="150" t="s">
        <v>363</v>
      </c>
      <c r="DG142" s="150" t="s">
        <v>363</v>
      </c>
      <c r="DH142" s="150" t="s">
        <v>363</v>
      </c>
      <c r="DI142" s="150" t="s">
        <v>363</v>
      </c>
      <c r="DJ142" s="150" t="s">
        <v>363</v>
      </c>
      <c r="DK142" s="67"/>
      <c r="DL142" s="150"/>
      <c r="DM142" s="153"/>
    </row>
    <row r="143" spans="1:297" ht="126" hidden="1" customHeight="1">
      <c r="A143" s="335"/>
      <c r="B143" s="543"/>
      <c r="C143" s="479"/>
      <c r="D143" s="479"/>
      <c r="E143" s="122"/>
      <c r="F143" s="267"/>
      <c r="G143" s="246"/>
      <c r="H143" s="116"/>
      <c r="I143" s="130"/>
      <c r="J143" s="130"/>
      <c r="K143" s="116" t="s">
        <v>642</v>
      </c>
      <c r="L143" s="151" t="s">
        <v>408</v>
      </c>
      <c r="M143" s="72"/>
      <c r="N143" s="151"/>
      <c r="O143" s="151"/>
      <c r="P143" s="151"/>
      <c r="Q143" s="151"/>
      <c r="R143" s="151"/>
      <c r="S143" s="151"/>
      <c r="T143" s="151"/>
      <c r="U143" s="151"/>
      <c r="V143" s="151"/>
      <c r="W143" s="151"/>
      <c r="X143" s="151"/>
      <c r="Y143" s="151"/>
      <c r="Z143" s="151"/>
      <c r="AA143" s="158"/>
      <c r="AB143" s="158"/>
      <c r="AC143" s="151"/>
      <c r="AD143" s="151"/>
      <c r="AE143" s="151"/>
      <c r="AF143" s="151"/>
      <c r="AG143" s="151"/>
      <c r="AH143" s="151"/>
      <c r="AI143" s="151"/>
      <c r="AJ143" s="314"/>
      <c r="AK143" s="151"/>
      <c r="AL143" s="151"/>
      <c r="AM143" s="151"/>
      <c r="AN143" s="151"/>
      <c r="AO143" s="151"/>
      <c r="AP143" s="151"/>
      <c r="AQ143" s="151"/>
      <c r="AR143" s="151"/>
      <c r="AS143" s="151"/>
      <c r="AT143" s="151"/>
      <c r="AU143" s="151"/>
      <c r="AV143" s="151"/>
      <c r="AW143" s="151"/>
      <c r="AX143" s="151"/>
      <c r="AY143" s="151"/>
      <c r="AZ143" s="151"/>
      <c r="BA143" s="151"/>
      <c r="BB143" s="151"/>
      <c r="BC143" s="151"/>
      <c r="BD143" s="88"/>
      <c r="BE143" s="151"/>
      <c r="BF143" s="151"/>
      <c r="BG143" s="151"/>
      <c r="BH143" s="151"/>
      <c r="BI143" s="151"/>
      <c r="BJ143" s="151"/>
      <c r="BK143" s="151"/>
      <c r="BL143" s="151"/>
      <c r="BM143" s="151"/>
      <c r="BN143" s="151"/>
      <c r="BO143" s="151"/>
      <c r="BP143" s="151"/>
      <c r="BQ143" s="151"/>
      <c r="BR143" s="151"/>
      <c r="BS143" s="151"/>
      <c r="BT143" s="151"/>
      <c r="BU143" s="151"/>
      <c r="BV143" s="151"/>
      <c r="BW143" s="151"/>
      <c r="BX143" s="151"/>
      <c r="BY143" s="151"/>
      <c r="BZ143" s="151"/>
      <c r="CA143" s="151"/>
      <c r="CB143" s="151"/>
      <c r="CC143" s="151"/>
      <c r="CD143" s="151"/>
      <c r="CE143" s="151"/>
      <c r="CF143" s="151"/>
      <c r="CG143" s="151"/>
      <c r="CH143" s="151"/>
      <c r="CI143" s="151"/>
      <c r="CJ143" s="151"/>
      <c r="CK143" s="151"/>
      <c r="CL143" s="151"/>
      <c r="CM143" s="151"/>
      <c r="CN143" s="151"/>
      <c r="CO143" s="151"/>
      <c r="CP143" s="151"/>
      <c r="CQ143" s="151"/>
      <c r="CR143" s="151"/>
      <c r="CS143" s="151"/>
      <c r="CT143" s="151"/>
      <c r="CU143" s="151"/>
      <c r="CV143" s="151"/>
      <c r="CW143" s="151"/>
      <c r="CX143" s="151"/>
      <c r="CY143" s="151"/>
      <c r="CZ143" s="151"/>
      <c r="DA143" s="151"/>
      <c r="DB143" s="151"/>
      <c r="DC143" s="151"/>
      <c r="DD143" s="151"/>
      <c r="DE143" s="151"/>
      <c r="DF143" s="16"/>
      <c r="DG143" s="151"/>
      <c r="DH143" s="16"/>
      <c r="DI143" s="151"/>
      <c r="DJ143" s="16"/>
      <c r="DK143" s="151"/>
      <c r="DL143" s="151"/>
      <c r="DM143" s="61"/>
    </row>
    <row r="144" spans="1:297" ht="81" hidden="1" customHeight="1">
      <c r="A144" s="65"/>
      <c r="B144" s="543"/>
      <c r="C144" s="479"/>
      <c r="D144" s="479"/>
      <c r="E144" s="122"/>
      <c r="F144" s="267"/>
      <c r="G144" s="246"/>
      <c r="H144" s="116"/>
      <c r="I144" s="130"/>
      <c r="J144" s="130"/>
      <c r="K144" s="116" t="s">
        <v>642</v>
      </c>
      <c r="L144" s="151" t="s">
        <v>408</v>
      </c>
      <c r="M144" s="72"/>
      <c r="N144" s="151"/>
      <c r="O144" s="151"/>
      <c r="P144" s="151"/>
      <c r="Q144" s="151"/>
      <c r="R144" s="151"/>
      <c r="S144" s="151"/>
      <c r="T144" s="151"/>
      <c r="U144" s="151"/>
      <c r="V144" s="151"/>
      <c r="W144" s="151"/>
      <c r="X144" s="151"/>
      <c r="Y144" s="151"/>
      <c r="Z144" s="151"/>
      <c r="AA144" s="158"/>
      <c r="AB144" s="158"/>
      <c r="AC144" s="151"/>
      <c r="AD144" s="151"/>
      <c r="AE144" s="151"/>
      <c r="AF144" s="151"/>
      <c r="AG144" s="151"/>
      <c r="AH144" s="151"/>
      <c r="AI144" s="151"/>
      <c r="AJ144" s="314"/>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c r="BG144" s="151"/>
      <c r="BH144" s="151"/>
      <c r="BI144" s="151"/>
      <c r="BJ144" s="151"/>
      <c r="BK144" s="151"/>
      <c r="BL144" s="151"/>
      <c r="BM144" s="151"/>
      <c r="BN144" s="151"/>
      <c r="BO144" s="151"/>
      <c r="BP144" s="151"/>
      <c r="BQ144" s="151"/>
      <c r="BR144" s="151"/>
      <c r="BS144" s="151"/>
      <c r="BT144" s="151"/>
      <c r="BU144" s="151"/>
      <c r="BV144" s="151"/>
      <c r="BW144" s="151"/>
      <c r="BX144" s="151"/>
      <c r="BY144" s="151"/>
      <c r="BZ144" s="151"/>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6"/>
      <c r="DG144" s="151"/>
      <c r="DH144" s="16"/>
      <c r="DI144" s="151"/>
      <c r="DJ144" s="16"/>
      <c r="DK144" s="151"/>
      <c r="DL144" s="151"/>
      <c r="DM144" s="61"/>
    </row>
    <row r="145" spans="1:117" ht="80.25" hidden="1" customHeight="1">
      <c r="A145" s="335"/>
      <c r="B145" s="543"/>
      <c r="C145" s="479"/>
      <c r="D145" s="479"/>
      <c r="E145" s="122"/>
      <c r="F145" s="267"/>
      <c r="G145" s="246"/>
      <c r="H145" s="116"/>
      <c r="I145" s="130"/>
      <c r="J145" s="130"/>
      <c r="K145" s="116" t="s">
        <v>642</v>
      </c>
      <c r="L145" s="151" t="s">
        <v>408</v>
      </c>
      <c r="M145" s="72"/>
      <c r="N145" s="151"/>
      <c r="O145" s="151"/>
      <c r="P145" s="151"/>
      <c r="Q145" s="151"/>
      <c r="R145" s="151"/>
      <c r="S145" s="151"/>
      <c r="T145" s="151"/>
      <c r="U145" s="151"/>
      <c r="V145" s="151"/>
      <c r="W145" s="151"/>
      <c r="X145" s="151"/>
      <c r="Y145" s="151"/>
      <c r="Z145" s="151"/>
      <c r="AA145" s="158"/>
      <c r="AB145" s="158"/>
      <c r="AC145" s="151"/>
      <c r="AD145" s="151"/>
      <c r="AE145" s="151"/>
      <c r="AF145" s="151"/>
      <c r="AG145" s="151"/>
      <c r="AH145" s="151"/>
      <c r="AI145" s="151"/>
      <c r="AJ145" s="314"/>
      <c r="AK145" s="151"/>
      <c r="AL145" s="151"/>
      <c r="AM145" s="151"/>
      <c r="AN145" s="151"/>
      <c r="AO145" s="151"/>
      <c r="AP145" s="151"/>
      <c r="AQ145" s="151"/>
      <c r="AR145" s="151"/>
      <c r="AS145" s="151"/>
      <c r="AT145" s="151"/>
      <c r="AU145" s="151"/>
      <c r="AV145" s="151"/>
      <c r="AW145" s="151"/>
      <c r="AX145" s="151"/>
      <c r="AY145" s="151"/>
      <c r="AZ145" s="151"/>
      <c r="BA145" s="151"/>
      <c r="BB145" s="151"/>
      <c r="BC145" s="151"/>
      <c r="BD145" s="151"/>
      <c r="BE145" s="88"/>
      <c r="BF145" s="151"/>
      <c r="BG145" s="151"/>
      <c r="BH145" s="151"/>
      <c r="BI145" s="151"/>
      <c r="BJ145" s="151"/>
      <c r="BK145" s="151"/>
      <c r="BL145" s="151"/>
      <c r="BM145" s="151"/>
      <c r="BN145" s="151"/>
      <c r="BO145" s="151"/>
      <c r="BP145" s="151"/>
      <c r="BQ145" s="151"/>
      <c r="BR145" s="151"/>
      <c r="BS145" s="151"/>
      <c r="BT145" s="151"/>
      <c r="BU145" s="151"/>
      <c r="BV145" s="151"/>
      <c r="BW145" s="151"/>
      <c r="BX145" s="151"/>
      <c r="BY145" s="151"/>
      <c r="BZ145" s="151"/>
      <c r="CA145" s="151"/>
      <c r="CB145" s="151"/>
      <c r="CC145" s="151"/>
      <c r="CD145" s="151"/>
      <c r="CE145" s="151"/>
      <c r="CF145" s="151"/>
      <c r="CG145" s="151"/>
      <c r="CH145" s="151"/>
      <c r="CI145" s="151"/>
      <c r="CJ145" s="151"/>
      <c r="CK145" s="151"/>
      <c r="CL145" s="151"/>
      <c r="CM145" s="151"/>
      <c r="CN145" s="151"/>
      <c r="CO145" s="151"/>
      <c r="CP145" s="151"/>
      <c r="CQ145" s="151"/>
      <c r="CR145" s="151"/>
      <c r="CS145" s="151"/>
      <c r="CT145" s="151"/>
      <c r="CU145" s="151"/>
      <c r="CV145" s="151"/>
      <c r="CW145" s="151"/>
      <c r="CX145" s="151"/>
      <c r="CY145" s="151"/>
      <c r="CZ145" s="151"/>
      <c r="DA145" s="151"/>
      <c r="DB145" s="151"/>
      <c r="DC145" s="151"/>
      <c r="DD145" s="151"/>
      <c r="DE145" s="151"/>
      <c r="DF145" s="16"/>
      <c r="DG145" s="151"/>
      <c r="DH145" s="16"/>
      <c r="DI145" s="151"/>
      <c r="DJ145" s="16"/>
      <c r="DK145" s="151"/>
      <c r="DL145" s="151"/>
      <c r="DM145" s="61"/>
    </row>
    <row r="146" spans="1:117" ht="72.75" hidden="1" customHeight="1">
      <c r="A146" s="335"/>
      <c r="B146" s="543"/>
      <c r="C146" s="479"/>
      <c r="D146" s="479"/>
      <c r="E146" s="122"/>
      <c r="F146" s="267"/>
      <c r="G146" s="246"/>
      <c r="H146" s="116"/>
      <c r="I146" s="130"/>
      <c r="J146" s="130"/>
      <c r="K146" s="116" t="s">
        <v>642</v>
      </c>
      <c r="L146" s="151" t="s">
        <v>408</v>
      </c>
      <c r="M146" s="72"/>
      <c r="N146" s="151"/>
      <c r="O146" s="151"/>
      <c r="P146" s="151"/>
      <c r="Q146" s="151"/>
      <c r="R146" s="151"/>
      <c r="S146" s="151"/>
      <c r="T146" s="151"/>
      <c r="U146" s="151"/>
      <c r="V146" s="151"/>
      <c r="W146" s="151"/>
      <c r="X146" s="151"/>
      <c r="Y146" s="151"/>
      <c r="Z146" s="151"/>
      <c r="AA146" s="158"/>
      <c r="AB146" s="158"/>
      <c r="AC146" s="151"/>
      <c r="AD146" s="151"/>
      <c r="AE146" s="151"/>
      <c r="AF146" s="151"/>
      <c r="AG146" s="151"/>
      <c r="AH146" s="151"/>
      <c r="AI146" s="151"/>
      <c r="AJ146" s="314"/>
      <c r="AK146" s="151"/>
      <c r="AL146" s="151"/>
      <c r="AM146" s="151"/>
      <c r="AN146" s="151"/>
      <c r="AO146" s="151"/>
      <c r="AP146" s="151"/>
      <c r="AQ146" s="151"/>
      <c r="AR146" s="151"/>
      <c r="AS146" s="151"/>
      <c r="AT146" s="151"/>
      <c r="AU146" s="151"/>
      <c r="AV146" s="151"/>
      <c r="AW146" s="151"/>
      <c r="AX146" s="151"/>
      <c r="AY146" s="151"/>
      <c r="AZ146" s="151"/>
      <c r="BA146" s="151"/>
      <c r="BB146" s="151"/>
      <c r="BC146" s="151"/>
      <c r="BD146" s="151"/>
      <c r="BE146" s="151"/>
      <c r="BF146" s="88"/>
      <c r="BG146" s="151"/>
      <c r="BH146" s="151"/>
      <c r="BI146" s="151"/>
      <c r="BJ146" s="151"/>
      <c r="BK146" s="151"/>
      <c r="BL146" s="151"/>
      <c r="BM146" s="151"/>
      <c r="BN146" s="151"/>
      <c r="BO146" s="151"/>
      <c r="BP146" s="151"/>
      <c r="BQ146" s="151"/>
      <c r="BR146" s="151"/>
      <c r="BS146" s="151"/>
      <c r="BT146" s="151"/>
      <c r="BU146" s="151"/>
      <c r="BV146" s="151"/>
      <c r="BW146" s="151"/>
      <c r="BX146" s="151"/>
      <c r="BY146" s="151"/>
      <c r="BZ146" s="151"/>
      <c r="CA146" s="151"/>
      <c r="CB146" s="151"/>
      <c r="CC146" s="151"/>
      <c r="CD146" s="151"/>
      <c r="CE146" s="151"/>
      <c r="CF146" s="151"/>
      <c r="CG146" s="151"/>
      <c r="CH146" s="151"/>
      <c r="CI146" s="151"/>
      <c r="CJ146" s="151"/>
      <c r="CK146" s="151"/>
      <c r="CL146" s="151"/>
      <c r="CM146" s="151"/>
      <c r="CN146" s="151"/>
      <c r="CO146" s="151"/>
      <c r="CP146" s="151"/>
      <c r="CQ146" s="151"/>
      <c r="CR146" s="151"/>
      <c r="CS146" s="151"/>
      <c r="CT146" s="151"/>
      <c r="CU146" s="151"/>
      <c r="CV146" s="151"/>
      <c r="CW146" s="151"/>
      <c r="CX146" s="151"/>
      <c r="CY146" s="151"/>
      <c r="CZ146" s="151"/>
      <c r="DA146" s="151"/>
      <c r="DB146" s="151"/>
      <c r="DC146" s="151"/>
      <c r="DD146" s="151"/>
      <c r="DE146" s="151"/>
      <c r="DF146" s="16"/>
      <c r="DG146" s="151"/>
      <c r="DH146" s="16"/>
      <c r="DI146" s="151"/>
      <c r="DJ146" s="16"/>
      <c r="DK146" s="151"/>
      <c r="DL146" s="151"/>
      <c r="DM146" s="61"/>
    </row>
    <row r="147" spans="1:117">
      <c r="A147" s="409">
        <v>141</v>
      </c>
      <c r="B147" s="529" t="s">
        <v>55</v>
      </c>
      <c r="C147" s="529"/>
      <c r="D147" s="529"/>
      <c r="E147" s="529"/>
      <c r="F147" s="259" t="s">
        <v>363</v>
      </c>
      <c r="G147" s="95"/>
      <c r="H147" s="259" t="s">
        <v>363</v>
      </c>
      <c r="I147" s="410" t="s">
        <v>363</v>
      </c>
      <c r="J147" s="410"/>
      <c r="K147" s="259" t="s">
        <v>363</v>
      </c>
      <c r="L147" s="259" t="s">
        <v>363</v>
      </c>
      <c r="M147" s="150" t="s">
        <v>363</v>
      </c>
      <c r="N147" s="150" t="s">
        <v>363</v>
      </c>
      <c r="O147" s="150" t="s">
        <v>363</v>
      </c>
      <c r="P147" s="150" t="s">
        <v>363</v>
      </c>
      <c r="Q147" s="150" t="s">
        <v>363</v>
      </c>
      <c r="R147" s="150" t="s">
        <v>363</v>
      </c>
      <c r="S147" s="150" t="s">
        <v>363</v>
      </c>
      <c r="T147" s="150" t="s">
        <v>363</v>
      </c>
      <c r="U147" s="150" t="s">
        <v>363</v>
      </c>
      <c r="V147" s="150" t="s">
        <v>363</v>
      </c>
      <c r="W147" s="150" t="s">
        <v>363</v>
      </c>
      <c r="X147" s="150" t="s">
        <v>363</v>
      </c>
      <c r="Y147" s="150" t="s">
        <v>363</v>
      </c>
      <c r="Z147" s="150" t="s">
        <v>363</v>
      </c>
      <c r="AA147" s="150" t="s">
        <v>363</v>
      </c>
      <c r="AB147" s="274"/>
      <c r="AC147" s="150"/>
      <c r="AD147" s="150" t="s">
        <v>363</v>
      </c>
      <c r="AE147" s="150" t="s">
        <v>363</v>
      </c>
      <c r="AF147" s="150"/>
      <c r="AG147" s="150" t="s">
        <v>363</v>
      </c>
      <c r="AH147" s="259" t="s">
        <v>363</v>
      </c>
      <c r="AI147" s="259" t="s">
        <v>363</v>
      </c>
      <c r="AJ147" s="259"/>
      <c r="AK147" s="259" t="s">
        <v>363</v>
      </c>
      <c r="AL147" s="150" t="s">
        <v>363</v>
      </c>
      <c r="AM147" s="150" t="s">
        <v>363</v>
      </c>
      <c r="AN147" s="150" t="s">
        <v>363</v>
      </c>
      <c r="AO147" s="150" t="s">
        <v>363</v>
      </c>
      <c r="AP147" s="150" t="s">
        <v>363</v>
      </c>
      <c r="AQ147" s="150"/>
      <c r="AR147" s="150" t="s">
        <v>363</v>
      </c>
      <c r="AS147" s="150" t="s">
        <v>363</v>
      </c>
      <c r="AT147" s="150" t="s">
        <v>363</v>
      </c>
      <c r="AU147" s="150" t="s">
        <v>363</v>
      </c>
      <c r="AV147" s="150"/>
      <c r="AW147" s="150" t="s">
        <v>363</v>
      </c>
      <c r="AX147" s="150"/>
      <c r="AY147" s="150" t="s">
        <v>363</v>
      </c>
      <c r="AZ147" s="150" t="s">
        <v>363</v>
      </c>
      <c r="BA147" s="150"/>
      <c r="BB147" s="150" t="s">
        <v>363</v>
      </c>
      <c r="BC147" s="150" t="s">
        <v>363</v>
      </c>
      <c r="BD147" s="150" t="s">
        <v>363</v>
      </c>
      <c r="BE147" s="150" t="s">
        <v>363</v>
      </c>
      <c r="BF147" s="150" t="s">
        <v>363</v>
      </c>
      <c r="BG147" s="150" t="s">
        <v>363</v>
      </c>
      <c r="BH147" s="150"/>
      <c r="BI147" s="150" t="s">
        <v>363</v>
      </c>
      <c r="BJ147" s="150"/>
      <c r="BK147" s="150" t="s">
        <v>363</v>
      </c>
      <c r="BL147" s="150" t="s">
        <v>363</v>
      </c>
      <c r="BM147" s="150" t="s">
        <v>363</v>
      </c>
      <c r="BN147" s="150" t="s">
        <v>363</v>
      </c>
      <c r="BO147" s="150" t="s">
        <v>363</v>
      </c>
      <c r="BP147" s="150" t="s">
        <v>363</v>
      </c>
      <c r="BQ147" s="150" t="s">
        <v>363</v>
      </c>
      <c r="BR147" s="150"/>
      <c r="BS147" s="150"/>
      <c r="BT147" s="150"/>
      <c r="BU147" s="150"/>
      <c r="BV147" s="150"/>
      <c r="BW147" s="150"/>
      <c r="BX147" s="150"/>
      <c r="BY147" s="150"/>
      <c r="BZ147" s="150"/>
      <c r="CA147" s="150"/>
      <c r="CB147" s="150"/>
      <c r="CC147" s="150"/>
      <c r="CD147" s="150"/>
      <c r="CE147" s="150"/>
      <c r="CF147" s="150"/>
      <c r="CG147" s="150"/>
      <c r="CH147" s="150"/>
      <c r="CI147" s="150"/>
      <c r="CJ147" s="150"/>
      <c r="CK147" s="150"/>
      <c r="CL147" s="150"/>
      <c r="CM147" s="150"/>
      <c r="CN147" s="150"/>
      <c r="CO147" s="150"/>
      <c r="CP147" s="150"/>
      <c r="CQ147" s="150"/>
      <c r="CR147" s="150"/>
      <c r="CS147" s="150"/>
      <c r="CT147" s="150"/>
      <c r="CU147" s="150"/>
      <c r="CV147" s="150"/>
      <c r="CW147" s="150"/>
      <c r="CX147" s="150"/>
      <c r="CY147" s="150" t="s">
        <v>363</v>
      </c>
      <c r="CZ147" s="150" t="s">
        <v>363</v>
      </c>
      <c r="DA147" s="150" t="s">
        <v>363</v>
      </c>
      <c r="DB147" s="150"/>
      <c r="DC147" s="150" t="s">
        <v>363</v>
      </c>
      <c r="DD147" s="150" t="s">
        <v>363</v>
      </c>
      <c r="DE147" s="150" t="s">
        <v>363</v>
      </c>
      <c r="DF147" s="150" t="s">
        <v>363</v>
      </c>
      <c r="DG147" s="150" t="s">
        <v>363</v>
      </c>
      <c r="DH147" s="150" t="s">
        <v>363</v>
      </c>
      <c r="DI147" s="150" t="s">
        <v>363</v>
      </c>
      <c r="DJ147" s="150" t="s">
        <v>363</v>
      </c>
      <c r="DK147" s="67"/>
      <c r="DL147" s="150" t="s">
        <v>363</v>
      </c>
      <c r="DM147" s="153"/>
    </row>
    <row r="148" spans="1:117" ht="131.25" hidden="1" customHeight="1">
      <c r="A148" s="335">
        <v>144</v>
      </c>
      <c r="B148" s="493"/>
      <c r="C148" s="478"/>
      <c r="D148" s="479"/>
      <c r="E148" s="155"/>
      <c r="F148" s="267"/>
      <c r="G148" s="245"/>
      <c r="H148" s="92"/>
      <c r="I148" s="138"/>
      <c r="J148" s="138"/>
      <c r="K148" s="116" t="s">
        <v>642</v>
      </c>
      <c r="L148" s="151" t="s">
        <v>408</v>
      </c>
      <c r="M148" s="72"/>
      <c r="N148" s="151"/>
      <c r="O148" s="151"/>
      <c r="P148" s="151"/>
      <c r="Q148" s="151"/>
      <c r="R148" s="151"/>
      <c r="S148" s="151"/>
      <c r="T148" s="151"/>
      <c r="U148" s="151"/>
      <c r="V148" s="151"/>
      <c r="W148" s="151"/>
      <c r="X148" s="151"/>
      <c r="Y148" s="151"/>
      <c r="Z148" s="151"/>
      <c r="AA148" s="158"/>
      <c r="AB148" s="158"/>
      <c r="AC148" s="151"/>
      <c r="AD148" s="151"/>
      <c r="AE148" s="151"/>
      <c r="AF148" s="151"/>
      <c r="AG148" s="151"/>
      <c r="AH148" s="151"/>
      <c r="AI148" s="151"/>
      <c r="AJ148" s="314"/>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1"/>
      <c r="BG148" s="151"/>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6"/>
      <c r="DG148" s="151"/>
      <c r="DH148" s="16"/>
      <c r="DI148" s="151"/>
      <c r="DJ148" s="16"/>
      <c r="DK148" s="151"/>
      <c r="DL148" s="151"/>
      <c r="DM148" s="61"/>
    </row>
    <row r="149" spans="1:117" ht="131.25" hidden="1" customHeight="1">
      <c r="A149" s="335">
        <v>145</v>
      </c>
      <c r="B149" s="493"/>
      <c r="C149" s="478"/>
      <c r="D149" s="479"/>
      <c r="E149" s="155"/>
      <c r="F149" s="267"/>
      <c r="G149" s="245"/>
      <c r="H149" s="92"/>
      <c r="I149" s="154"/>
      <c r="J149" s="210"/>
      <c r="K149" s="116" t="s">
        <v>642</v>
      </c>
      <c r="L149" s="151" t="s">
        <v>408</v>
      </c>
      <c r="M149" s="72"/>
      <c r="N149" s="151"/>
      <c r="O149" s="151"/>
      <c r="P149" s="151"/>
      <c r="Q149" s="151"/>
      <c r="R149" s="151"/>
      <c r="S149" s="151"/>
      <c r="T149" s="151"/>
      <c r="U149" s="151"/>
      <c r="V149" s="151"/>
      <c r="W149" s="151"/>
      <c r="X149" s="151"/>
      <c r="Y149" s="151"/>
      <c r="Z149" s="151"/>
      <c r="AA149" s="158"/>
      <c r="AB149" s="158"/>
      <c r="AC149" s="151"/>
      <c r="AD149" s="151"/>
      <c r="AE149" s="151"/>
      <c r="AF149" s="151"/>
      <c r="AG149" s="151"/>
      <c r="AH149" s="151"/>
      <c r="AI149" s="151"/>
      <c r="AJ149" s="314"/>
      <c r="AK149" s="151"/>
      <c r="AL149" s="151"/>
      <c r="AM149" s="151"/>
      <c r="AN149" s="151"/>
      <c r="AO149" s="151"/>
      <c r="AP149" s="151"/>
      <c r="AQ149" s="151"/>
      <c r="AR149" s="151"/>
      <c r="AS149" s="151"/>
      <c r="AT149" s="88"/>
      <c r="AU149" s="151"/>
      <c r="AV149" s="151"/>
      <c r="AW149" s="151"/>
      <c r="AX149" s="151"/>
      <c r="AY149" s="151"/>
      <c r="AZ149" s="151"/>
      <c r="BA149" s="151"/>
      <c r="BB149" s="151"/>
      <c r="BC149" s="151"/>
      <c r="BD149" s="15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51"/>
      <c r="CD149" s="151"/>
      <c r="CE149" s="151"/>
      <c r="CF149" s="151"/>
      <c r="CG149" s="151"/>
      <c r="CH149" s="151"/>
      <c r="CI149" s="151"/>
      <c r="CJ149" s="151"/>
      <c r="CK149" s="151"/>
      <c r="CL149" s="151"/>
      <c r="CM149" s="151"/>
      <c r="CN149" s="151"/>
      <c r="CO149" s="151"/>
      <c r="CP149" s="151"/>
      <c r="CQ149" s="151"/>
      <c r="CR149" s="151"/>
      <c r="CS149" s="151"/>
      <c r="CT149" s="151"/>
      <c r="CU149" s="151"/>
      <c r="CV149" s="151"/>
      <c r="CW149" s="151"/>
      <c r="CX149" s="151"/>
      <c r="CY149" s="151"/>
      <c r="CZ149" s="151"/>
      <c r="DA149" s="151"/>
      <c r="DB149" s="151"/>
      <c r="DC149" s="151"/>
      <c r="DD149" s="151"/>
      <c r="DE149" s="151"/>
      <c r="DF149" s="16"/>
      <c r="DG149" s="151"/>
      <c r="DH149" s="16"/>
      <c r="DI149" s="151"/>
      <c r="DJ149" s="16"/>
      <c r="DK149" s="151"/>
      <c r="DL149" s="151"/>
      <c r="DM149" s="61"/>
    </row>
    <row r="150" spans="1:117" ht="134.25" hidden="1" customHeight="1">
      <c r="A150" s="65">
        <v>146</v>
      </c>
      <c r="B150" s="493"/>
      <c r="C150" s="478"/>
      <c r="D150" s="479"/>
      <c r="E150" s="477"/>
      <c r="F150" s="480"/>
      <c r="G150" s="467"/>
      <c r="H150" s="479"/>
      <c r="I150" s="138"/>
      <c r="J150" s="138"/>
      <c r="K150" s="116" t="s">
        <v>642</v>
      </c>
      <c r="L150" s="151" t="s">
        <v>408</v>
      </c>
      <c r="M150" s="72"/>
      <c r="N150" s="151"/>
      <c r="O150" s="151"/>
      <c r="P150" s="151"/>
      <c r="Q150" s="151"/>
      <c r="R150" s="151"/>
      <c r="S150" s="151"/>
      <c r="T150" s="151"/>
      <c r="U150" s="151"/>
      <c r="V150" s="151"/>
      <c r="W150" s="151"/>
      <c r="X150" s="151"/>
      <c r="Y150" s="151"/>
      <c r="Z150" s="151"/>
      <c r="AA150" s="158"/>
      <c r="AB150" s="158"/>
      <c r="AC150" s="151"/>
      <c r="AD150" s="151"/>
      <c r="AE150" s="151"/>
      <c r="AF150" s="151"/>
      <c r="AG150" s="151"/>
      <c r="AH150" s="151"/>
      <c r="AI150" s="151"/>
      <c r="AJ150" s="314"/>
      <c r="AK150" s="151"/>
      <c r="AL150" s="151"/>
      <c r="AM150" s="151"/>
      <c r="AN150" s="151"/>
      <c r="AO150" s="151"/>
      <c r="AP150" s="151"/>
      <c r="AQ150" s="151"/>
      <c r="AR150" s="151"/>
      <c r="AS150" s="151"/>
      <c r="AT150" s="151"/>
      <c r="AU150" s="151"/>
      <c r="AV150" s="88"/>
      <c r="AW150" s="151"/>
      <c r="AX150" s="151"/>
      <c r="AY150" s="151"/>
      <c r="AZ150" s="151"/>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51"/>
      <c r="CD150" s="151"/>
      <c r="CE150" s="151"/>
      <c r="CF150" s="151"/>
      <c r="CG150" s="151"/>
      <c r="CH150" s="151"/>
      <c r="CI150" s="151"/>
      <c r="CJ150" s="151"/>
      <c r="CK150" s="151"/>
      <c r="CL150" s="151"/>
      <c r="CM150" s="151"/>
      <c r="CN150" s="151"/>
      <c r="CO150" s="151"/>
      <c r="CP150" s="151"/>
      <c r="CQ150" s="151"/>
      <c r="CR150" s="151"/>
      <c r="CS150" s="151"/>
      <c r="CT150" s="151"/>
      <c r="CU150" s="151"/>
      <c r="CV150" s="151"/>
      <c r="CW150" s="151"/>
      <c r="CX150" s="151"/>
      <c r="CY150" s="151"/>
      <c r="CZ150" s="151"/>
      <c r="DA150" s="151"/>
      <c r="DB150" s="151"/>
      <c r="DC150" s="151"/>
      <c r="DD150" s="151"/>
      <c r="DE150" s="151"/>
      <c r="DF150" s="16"/>
      <c r="DG150" s="151"/>
      <c r="DH150" s="16"/>
      <c r="DI150" s="151"/>
      <c r="DJ150" s="16"/>
      <c r="DK150" s="151"/>
      <c r="DL150" s="151"/>
      <c r="DM150" s="61"/>
    </row>
    <row r="151" spans="1:117" ht="52.5" hidden="1" customHeight="1">
      <c r="A151" s="335">
        <v>147</v>
      </c>
      <c r="B151" s="474"/>
      <c r="C151" s="476"/>
      <c r="D151" s="479"/>
      <c r="E151" s="477"/>
      <c r="F151" s="480"/>
      <c r="G151" s="468"/>
      <c r="H151" s="479"/>
      <c r="I151" s="154"/>
      <c r="J151" s="210"/>
      <c r="K151" s="116" t="s">
        <v>642</v>
      </c>
      <c r="L151" s="151" t="s">
        <v>408</v>
      </c>
      <c r="M151" s="72"/>
      <c r="N151" s="151"/>
      <c r="O151" s="151"/>
      <c r="P151" s="151"/>
      <c r="Q151" s="151"/>
      <c r="R151" s="151"/>
      <c r="S151" s="151"/>
      <c r="T151" s="151"/>
      <c r="U151" s="151"/>
      <c r="V151" s="151"/>
      <c r="W151" s="151"/>
      <c r="X151" s="151"/>
      <c r="Y151" s="151"/>
      <c r="Z151" s="151"/>
      <c r="AA151" s="158"/>
      <c r="AB151" s="158"/>
      <c r="AC151" s="151"/>
      <c r="AD151" s="151"/>
      <c r="AE151" s="151"/>
      <c r="AF151" s="151"/>
      <c r="AG151" s="151"/>
      <c r="AH151" s="151"/>
      <c r="AI151" s="151"/>
      <c r="AJ151" s="314"/>
      <c r="AK151" s="151"/>
      <c r="AL151" s="151"/>
      <c r="AM151" s="151"/>
      <c r="AN151" s="151"/>
      <c r="AO151" s="151"/>
      <c r="AP151" s="151"/>
      <c r="AQ151" s="151"/>
      <c r="AR151" s="151"/>
      <c r="AS151" s="151"/>
      <c r="AT151" s="151"/>
      <c r="AU151" s="88"/>
      <c r="AV151" s="151"/>
      <c r="AW151" s="151"/>
      <c r="AX151" s="151"/>
      <c r="AY151" s="151"/>
      <c r="AZ151" s="151"/>
      <c r="BA151" s="151"/>
      <c r="BB151" s="151"/>
      <c r="BC151" s="151"/>
      <c r="BD151" s="151"/>
      <c r="BE151" s="151"/>
      <c r="BF151" s="151"/>
      <c r="BG151" s="151"/>
      <c r="BH151" s="151"/>
      <c r="BI151" s="151"/>
      <c r="BJ151" s="151"/>
      <c r="BK151" s="151"/>
      <c r="BL151" s="151"/>
      <c r="BM151" s="151"/>
      <c r="BN151" s="151"/>
      <c r="BO151" s="151"/>
      <c r="BP151" s="151"/>
      <c r="BQ151" s="151"/>
      <c r="BR151" s="151"/>
      <c r="BS151" s="151"/>
      <c r="BT151" s="151"/>
      <c r="BU151" s="151"/>
      <c r="BV151" s="151"/>
      <c r="BW151" s="151"/>
      <c r="BX151" s="151"/>
      <c r="BY151" s="151"/>
      <c r="BZ151" s="151"/>
      <c r="CA151" s="151"/>
      <c r="CB151" s="151"/>
      <c r="CC151" s="151"/>
      <c r="CD151" s="151"/>
      <c r="CE151" s="151"/>
      <c r="CF151" s="151"/>
      <c r="CG151" s="151"/>
      <c r="CH151" s="151"/>
      <c r="CI151" s="151"/>
      <c r="CJ151" s="151"/>
      <c r="CK151" s="151"/>
      <c r="CL151" s="151"/>
      <c r="CM151" s="151"/>
      <c r="CN151" s="151"/>
      <c r="CO151" s="151"/>
      <c r="CP151" s="151"/>
      <c r="CQ151" s="151"/>
      <c r="CR151" s="151"/>
      <c r="CS151" s="151"/>
      <c r="CT151" s="151"/>
      <c r="CU151" s="151"/>
      <c r="CV151" s="151"/>
      <c r="CW151" s="151"/>
      <c r="CX151" s="151"/>
      <c r="CY151" s="151"/>
      <c r="CZ151" s="151"/>
      <c r="DA151" s="151"/>
      <c r="DB151" s="151"/>
      <c r="DC151" s="151"/>
      <c r="DD151" s="151"/>
      <c r="DE151" s="151"/>
      <c r="DF151" s="16"/>
      <c r="DG151" s="151"/>
      <c r="DH151" s="16"/>
      <c r="DI151" s="151"/>
      <c r="DJ151" s="16"/>
      <c r="DK151" s="151"/>
      <c r="DL151" s="151"/>
      <c r="DM151" s="61"/>
    </row>
    <row r="152" spans="1:117" ht="94.5" hidden="1" customHeight="1">
      <c r="A152" s="335"/>
      <c r="B152" s="543"/>
      <c r="C152" s="479"/>
      <c r="D152" s="479"/>
      <c r="E152" s="155"/>
      <c r="F152" s="267"/>
      <c r="G152" s="245"/>
      <c r="H152" s="92"/>
      <c r="I152" s="132"/>
      <c r="J152" s="132"/>
      <c r="K152" s="116" t="s">
        <v>642</v>
      </c>
      <c r="L152" s="151" t="s">
        <v>408</v>
      </c>
      <c r="M152" s="72"/>
      <c r="N152" s="151"/>
      <c r="O152" s="151"/>
      <c r="P152" s="151"/>
      <c r="Q152" s="151"/>
      <c r="R152" s="151"/>
      <c r="S152" s="151"/>
      <c r="T152" s="151"/>
      <c r="U152" s="151"/>
      <c r="V152" s="151"/>
      <c r="W152" s="151"/>
      <c r="X152" s="151"/>
      <c r="Y152" s="151"/>
      <c r="Z152" s="151"/>
      <c r="AA152" s="158"/>
      <c r="AB152" s="158"/>
      <c r="AC152" s="151"/>
      <c r="AD152" s="151"/>
      <c r="AE152" s="151"/>
      <c r="AF152" s="151"/>
      <c r="AG152" s="151"/>
      <c r="AH152" s="151"/>
      <c r="AI152" s="151"/>
      <c r="AJ152" s="314"/>
      <c r="AK152" s="151"/>
      <c r="AL152" s="151"/>
      <c r="AM152" s="151"/>
      <c r="AN152" s="151"/>
      <c r="AO152" s="151"/>
      <c r="AP152" s="151"/>
      <c r="AQ152" s="151"/>
      <c r="AR152" s="151"/>
      <c r="AS152" s="151"/>
      <c r="AT152" s="151"/>
      <c r="AU152" s="151"/>
      <c r="AV152" s="151"/>
      <c r="AW152" s="151"/>
      <c r="AX152" s="151"/>
      <c r="AY152" s="151"/>
      <c r="AZ152" s="88"/>
      <c r="BA152" s="151"/>
      <c r="BB152" s="151"/>
      <c r="BC152" s="151"/>
      <c r="BD152" s="151"/>
      <c r="BE152" s="151"/>
      <c r="BF152" s="151"/>
      <c r="BG152" s="151"/>
      <c r="BH152" s="151"/>
      <c r="BI152" s="151"/>
      <c r="BJ152" s="151"/>
      <c r="BK152" s="151"/>
      <c r="BL152" s="151"/>
      <c r="BM152" s="151"/>
      <c r="BN152" s="151"/>
      <c r="BO152" s="151"/>
      <c r="BP152" s="151"/>
      <c r="BQ152" s="151"/>
      <c r="BR152" s="151"/>
      <c r="BS152" s="151"/>
      <c r="BT152" s="151"/>
      <c r="BU152" s="151"/>
      <c r="BV152" s="151"/>
      <c r="BW152" s="151"/>
      <c r="BX152" s="151"/>
      <c r="BY152" s="151"/>
      <c r="BZ152" s="151"/>
      <c r="CA152" s="151"/>
      <c r="CB152" s="151"/>
      <c r="CC152" s="151"/>
      <c r="CD152" s="151"/>
      <c r="CE152" s="151"/>
      <c r="CF152" s="151"/>
      <c r="CG152" s="151"/>
      <c r="CH152" s="151"/>
      <c r="CI152" s="151"/>
      <c r="CJ152" s="151"/>
      <c r="CK152" s="151"/>
      <c r="CL152" s="151"/>
      <c r="CM152" s="151"/>
      <c r="CN152" s="151"/>
      <c r="CO152" s="151"/>
      <c r="CP152" s="151"/>
      <c r="CQ152" s="151"/>
      <c r="CR152" s="151"/>
      <c r="CS152" s="151"/>
      <c r="CT152" s="151"/>
      <c r="CU152" s="151"/>
      <c r="CV152" s="151"/>
      <c r="CW152" s="151"/>
      <c r="CX152" s="151"/>
      <c r="CY152" s="151"/>
      <c r="CZ152" s="151"/>
      <c r="DA152" s="151"/>
      <c r="DB152" s="151"/>
      <c r="DC152" s="151"/>
      <c r="DD152" s="151"/>
      <c r="DE152" s="151"/>
      <c r="DF152" s="16"/>
      <c r="DG152" s="151"/>
      <c r="DH152" s="16"/>
      <c r="DI152" s="151"/>
      <c r="DJ152" s="16"/>
      <c r="DK152" s="151"/>
      <c r="DL152" s="151"/>
      <c r="DM152" s="61"/>
    </row>
    <row r="153" spans="1:117" ht="90.75" hidden="1" customHeight="1">
      <c r="A153" s="335"/>
      <c r="B153" s="543"/>
      <c r="C153" s="479"/>
      <c r="D153" s="479"/>
      <c r="E153" s="155"/>
      <c r="F153" s="267"/>
      <c r="G153" s="245"/>
      <c r="H153" s="92"/>
      <c r="I153" s="154"/>
      <c r="J153" s="210"/>
      <c r="K153" s="116" t="s">
        <v>642</v>
      </c>
      <c r="L153" s="151" t="s">
        <v>408</v>
      </c>
      <c r="M153" s="72"/>
      <c r="N153" s="151"/>
      <c r="O153" s="151"/>
      <c r="P153" s="151"/>
      <c r="Q153" s="151"/>
      <c r="R153" s="151"/>
      <c r="S153" s="151"/>
      <c r="T153" s="151"/>
      <c r="U153" s="151"/>
      <c r="V153" s="151"/>
      <c r="W153" s="151"/>
      <c r="X153" s="151"/>
      <c r="Y153" s="151"/>
      <c r="Z153" s="151"/>
      <c r="AA153" s="158"/>
      <c r="AB153" s="158"/>
      <c r="AC153" s="151"/>
      <c r="AD153" s="151"/>
      <c r="AE153" s="151"/>
      <c r="AF153" s="151"/>
      <c r="AG153" s="151"/>
      <c r="AH153" s="151"/>
      <c r="AI153" s="151"/>
      <c r="AJ153" s="314"/>
      <c r="AK153" s="151"/>
      <c r="AL153" s="151"/>
      <c r="AM153" s="151"/>
      <c r="AN153" s="151"/>
      <c r="AO153" s="151"/>
      <c r="AP153" s="151"/>
      <c r="AQ153" s="151"/>
      <c r="AR153" s="151"/>
      <c r="AS153" s="151"/>
      <c r="AT153" s="151"/>
      <c r="AU153" s="151"/>
      <c r="AV153" s="151"/>
      <c r="AW153" s="151"/>
      <c r="AX153" s="151"/>
      <c r="AY153" s="151"/>
      <c r="AZ153" s="151"/>
      <c r="BA153" s="88"/>
      <c r="BB153" s="151"/>
      <c r="BC153" s="151"/>
      <c r="BD153" s="151"/>
      <c r="BE153" s="151"/>
      <c r="BF153" s="151"/>
      <c r="BG153" s="151"/>
      <c r="BH153" s="151"/>
      <c r="BI153" s="151"/>
      <c r="BJ153" s="151"/>
      <c r="BK153" s="151"/>
      <c r="BL153" s="151"/>
      <c r="BM153" s="151"/>
      <c r="BN153" s="151"/>
      <c r="BO153" s="151"/>
      <c r="BP153" s="151"/>
      <c r="BQ153" s="151"/>
      <c r="BR153" s="151"/>
      <c r="BS153" s="151"/>
      <c r="BT153" s="151"/>
      <c r="BU153" s="151"/>
      <c r="BV153" s="151"/>
      <c r="BW153" s="151"/>
      <c r="BX153" s="151"/>
      <c r="BY153" s="151"/>
      <c r="BZ153" s="151"/>
      <c r="CA153" s="151"/>
      <c r="CB153" s="151"/>
      <c r="CC153" s="151"/>
      <c r="CD153" s="151"/>
      <c r="CE153" s="151"/>
      <c r="CF153" s="151"/>
      <c r="CG153" s="151"/>
      <c r="CH153" s="151"/>
      <c r="CI153" s="151"/>
      <c r="CJ153" s="151"/>
      <c r="CK153" s="151"/>
      <c r="CL153" s="151"/>
      <c r="CM153" s="151"/>
      <c r="CN153" s="151"/>
      <c r="CO153" s="151"/>
      <c r="CP153" s="151"/>
      <c r="CQ153" s="151"/>
      <c r="CR153" s="151"/>
      <c r="CS153" s="151"/>
      <c r="CT153" s="151"/>
      <c r="CU153" s="151"/>
      <c r="CV153" s="151"/>
      <c r="CW153" s="151"/>
      <c r="CX153" s="151"/>
      <c r="CY153" s="151"/>
      <c r="CZ153" s="151"/>
      <c r="DA153" s="151"/>
      <c r="DB153" s="151"/>
      <c r="DC153" s="151"/>
      <c r="DD153" s="151"/>
      <c r="DE153" s="151"/>
      <c r="DF153" s="16"/>
      <c r="DG153" s="151"/>
      <c r="DH153" s="16"/>
      <c r="DI153" s="151"/>
      <c r="DJ153" s="16"/>
      <c r="DK153" s="151"/>
      <c r="DL153" s="151"/>
      <c r="DM153" s="61"/>
    </row>
    <row r="154" spans="1:117" ht="87" hidden="1" customHeight="1">
      <c r="A154" s="65"/>
      <c r="B154" s="543"/>
      <c r="C154" s="479"/>
      <c r="D154" s="479"/>
      <c r="E154" s="155"/>
      <c r="F154" s="267"/>
      <c r="G154" s="246"/>
      <c r="H154" s="92"/>
      <c r="I154" s="154"/>
      <c r="J154" s="210"/>
      <c r="K154" s="116" t="s">
        <v>642</v>
      </c>
      <c r="L154" s="151" t="s">
        <v>408</v>
      </c>
      <c r="M154" s="72"/>
      <c r="N154" s="151"/>
      <c r="O154" s="151"/>
      <c r="P154" s="151"/>
      <c r="Q154" s="151"/>
      <c r="R154" s="151"/>
      <c r="S154" s="151"/>
      <c r="T154" s="151"/>
      <c r="U154" s="151"/>
      <c r="V154" s="151"/>
      <c r="W154" s="151"/>
      <c r="X154" s="151"/>
      <c r="Y154" s="151"/>
      <c r="Z154" s="151"/>
      <c r="AA154" s="158"/>
      <c r="AB154" s="158"/>
      <c r="AC154" s="151"/>
      <c r="AD154" s="151"/>
      <c r="AE154" s="151"/>
      <c r="AF154" s="151"/>
      <c r="AG154" s="151"/>
      <c r="AH154" s="151"/>
      <c r="AI154" s="151"/>
      <c r="AJ154" s="314"/>
      <c r="AK154" s="151"/>
      <c r="AL154" s="151"/>
      <c r="AM154" s="151"/>
      <c r="AN154" s="151"/>
      <c r="AO154" s="151"/>
      <c r="AP154" s="151"/>
      <c r="AQ154" s="151"/>
      <c r="AR154" s="151"/>
      <c r="AS154" s="151"/>
      <c r="AT154" s="151"/>
      <c r="AU154" s="151"/>
      <c r="AV154" s="151"/>
      <c r="AW154" s="151"/>
      <c r="AX154" s="151"/>
      <c r="AY154" s="151"/>
      <c r="AZ154" s="151"/>
      <c r="BA154" s="151"/>
      <c r="BB154" s="151"/>
      <c r="BC154" s="88"/>
      <c r="BD154" s="151"/>
      <c r="BE154" s="151"/>
      <c r="BF154" s="151"/>
      <c r="BG154" s="151"/>
      <c r="BH154" s="151"/>
      <c r="BI154" s="151"/>
      <c r="BJ154" s="151"/>
      <c r="BK154" s="151"/>
      <c r="BL154" s="151"/>
      <c r="BM154" s="151"/>
      <c r="BN154" s="151"/>
      <c r="BO154" s="151"/>
      <c r="BP154" s="151"/>
      <c r="BQ154" s="151"/>
      <c r="BR154" s="151"/>
      <c r="BS154" s="151"/>
      <c r="BT154" s="151"/>
      <c r="BU154" s="151"/>
      <c r="BV154" s="151"/>
      <c r="BW154" s="151"/>
      <c r="BX154" s="151"/>
      <c r="BY154" s="151"/>
      <c r="BZ154" s="151"/>
      <c r="CA154" s="151"/>
      <c r="CB154" s="151"/>
      <c r="CC154" s="151"/>
      <c r="CD154" s="151"/>
      <c r="CE154" s="151"/>
      <c r="CF154" s="151"/>
      <c r="CG154" s="151"/>
      <c r="CH154" s="151"/>
      <c r="CI154" s="151"/>
      <c r="CJ154" s="151"/>
      <c r="CK154" s="151"/>
      <c r="CL154" s="151"/>
      <c r="CM154" s="151"/>
      <c r="CN154" s="151"/>
      <c r="CO154" s="151"/>
      <c r="CP154" s="151"/>
      <c r="CQ154" s="151"/>
      <c r="CR154" s="151"/>
      <c r="CS154" s="151"/>
      <c r="CT154" s="151"/>
      <c r="CU154" s="151"/>
      <c r="CV154" s="151"/>
      <c r="CW154" s="151"/>
      <c r="CX154" s="151"/>
      <c r="CY154" s="151"/>
      <c r="CZ154" s="151"/>
      <c r="DA154" s="151"/>
      <c r="DB154" s="151"/>
      <c r="DC154" s="151"/>
      <c r="DD154" s="151"/>
      <c r="DE154" s="151"/>
      <c r="DF154" s="16"/>
      <c r="DG154" s="151"/>
      <c r="DH154" s="16"/>
      <c r="DI154" s="151"/>
      <c r="DJ154" s="16"/>
      <c r="DK154" s="151"/>
      <c r="DL154" s="151"/>
      <c r="DM154" s="61"/>
    </row>
    <row r="155" spans="1:117" ht="138.75" hidden="1" customHeight="1">
      <c r="A155" s="335"/>
      <c r="B155" s="337"/>
      <c r="C155" s="92"/>
      <c r="D155" s="262"/>
      <c r="E155" s="122"/>
      <c r="F155" s="267"/>
      <c r="G155" s="245"/>
      <c r="H155" s="151"/>
      <c r="I155" s="154"/>
      <c r="J155" s="210"/>
      <c r="K155" s="116" t="s">
        <v>642</v>
      </c>
      <c r="L155" s="151" t="s">
        <v>348</v>
      </c>
      <c r="M155" s="72"/>
      <c r="N155" s="151"/>
      <c r="O155" s="151"/>
      <c r="P155" s="151"/>
      <c r="Q155" s="151"/>
      <c r="R155" s="151"/>
      <c r="S155" s="151"/>
      <c r="T155" s="151"/>
      <c r="U155" s="151"/>
      <c r="V155" s="151"/>
      <c r="W155" s="151"/>
      <c r="X155" s="151"/>
      <c r="Y155" s="151"/>
      <c r="Z155" s="151"/>
      <c r="AA155" s="158"/>
      <c r="AB155" s="158"/>
      <c r="AC155" s="151"/>
      <c r="AD155" s="151"/>
      <c r="AE155" s="151"/>
      <c r="AF155" s="151"/>
      <c r="AG155" s="151"/>
      <c r="AH155" s="151"/>
      <c r="AI155" s="151"/>
      <c r="AJ155" s="314"/>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51"/>
      <c r="BI155" s="151"/>
      <c r="BJ155" s="151"/>
      <c r="BK155" s="151"/>
      <c r="BL155" s="151"/>
      <c r="BM155" s="151"/>
      <c r="BN155" s="151"/>
      <c r="BO155" s="151"/>
      <c r="BP155" s="151"/>
      <c r="BQ155" s="151"/>
      <c r="BR155" s="151"/>
      <c r="BS155" s="151"/>
      <c r="BT155" s="151"/>
      <c r="BU155" s="151"/>
      <c r="BV155" s="151"/>
      <c r="BW155" s="151"/>
      <c r="BX155" s="151"/>
      <c r="BY155" s="151"/>
      <c r="BZ155" s="151"/>
      <c r="CA155" s="151"/>
      <c r="CB155" s="151"/>
      <c r="CC155" s="151"/>
      <c r="CD155" s="151"/>
      <c r="CE155" s="151"/>
      <c r="CF155" s="151"/>
      <c r="CG155" s="151"/>
      <c r="CH155" s="151"/>
      <c r="CI155" s="151"/>
      <c r="CJ155" s="151"/>
      <c r="CK155" s="151"/>
      <c r="CL155" s="151"/>
      <c r="CM155" s="151"/>
      <c r="CN155" s="151"/>
      <c r="CO155" s="151"/>
      <c r="CP155" s="151"/>
      <c r="CQ155" s="151"/>
      <c r="CR155" s="151"/>
      <c r="CS155" s="151"/>
      <c r="CT155" s="151"/>
      <c r="CU155" s="151"/>
      <c r="CV155" s="151"/>
      <c r="CW155" s="151"/>
      <c r="CX155" s="151"/>
      <c r="CY155" s="151"/>
      <c r="CZ155" s="151"/>
      <c r="DA155" s="151"/>
      <c r="DB155" s="151"/>
      <c r="DC155" s="151"/>
      <c r="DD155" s="151"/>
      <c r="DE155" s="151"/>
      <c r="DF155" s="16"/>
      <c r="DG155" s="151"/>
      <c r="DH155" s="16"/>
      <c r="DI155" s="151"/>
      <c r="DJ155" s="16"/>
      <c r="DK155" s="151"/>
      <c r="DL155" s="151"/>
      <c r="DM155" s="61"/>
    </row>
    <row r="156" spans="1:117" ht="175.5" hidden="1" customHeight="1">
      <c r="A156" s="335"/>
      <c r="B156" s="337"/>
      <c r="C156" s="92"/>
      <c r="D156" s="262"/>
      <c r="E156" s="122"/>
      <c r="F156" s="267"/>
      <c r="G156" s="245"/>
      <c r="H156" s="151"/>
      <c r="I156" s="154"/>
      <c r="J156" s="210"/>
      <c r="K156" s="116" t="s">
        <v>642</v>
      </c>
      <c r="L156" s="151" t="s">
        <v>408</v>
      </c>
      <c r="M156" s="72"/>
      <c r="N156" s="151"/>
      <c r="O156" s="151"/>
      <c r="P156" s="151"/>
      <c r="Q156" s="151"/>
      <c r="R156" s="151"/>
      <c r="S156" s="151"/>
      <c r="T156" s="151"/>
      <c r="U156" s="151"/>
      <c r="V156" s="151"/>
      <c r="W156" s="151"/>
      <c r="X156" s="151"/>
      <c r="Y156" s="151"/>
      <c r="Z156" s="151"/>
      <c r="AA156" s="158"/>
      <c r="AB156" s="158"/>
      <c r="AC156" s="151"/>
      <c r="AD156" s="151"/>
      <c r="AE156" s="151"/>
      <c r="AF156" s="151"/>
      <c r="AG156" s="151"/>
      <c r="AH156" s="151"/>
      <c r="AI156" s="151"/>
      <c r="AJ156" s="314"/>
      <c r="AK156" s="151"/>
      <c r="AL156" s="151"/>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c r="BI156" s="151"/>
      <c r="BJ156" s="151"/>
      <c r="BK156" s="151"/>
      <c r="BL156" s="151"/>
      <c r="BM156" s="151"/>
      <c r="BN156" s="151"/>
      <c r="BO156" s="151"/>
      <c r="BP156" s="151"/>
      <c r="BQ156" s="151"/>
      <c r="BR156" s="151"/>
      <c r="BS156" s="151"/>
      <c r="BT156" s="151"/>
      <c r="BU156" s="151"/>
      <c r="BV156" s="151"/>
      <c r="BW156" s="151"/>
      <c r="BX156" s="151"/>
      <c r="BY156" s="151"/>
      <c r="BZ156" s="151"/>
      <c r="CA156" s="151"/>
      <c r="CB156" s="151"/>
      <c r="CC156" s="151"/>
      <c r="CD156" s="151"/>
      <c r="CE156" s="151"/>
      <c r="CF156" s="151"/>
      <c r="CG156" s="151"/>
      <c r="CH156" s="151"/>
      <c r="CI156" s="151"/>
      <c r="CJ156" s="151"/>
      <c r="CK156" s="151"/>
      <c r="CL156" s="151"/>
      <c r="CM156" s="151"/>
      <c r="CN156" s="151"/>
      <c r="CO156" s="151"/>
      <c r="CP156" s="151"/>
      <c r="CQ156" s="151"/>
      <c r="CR156" s="151"/>
      <c r="CS156" s="151"/>
      <c r="CT156" s="151"/>
      <c r="CU156" s="151"/>
      <c r="CV156" s="151"/>
      <c r="CW156" s="151"/>
      <c r="CX156" s="151"/>
      <c r="CY156" s="151"/>
      <c r="CZ156" s="151"/>
      <c r="DA156" s="151"/>
      <c r="DB156" s="151"/>
      <c r="DC156" s="151"/>
      <c r="DD156" s="151"/>
      <c r="DE156" s="151"/>
      <c r="DF156" s="16"/>
      <c r="DG156" s="151"/>
      <c r="DH156" s="16"/>
      <c r="DI156" s="151"/>
      <c r="DJ156" s="16"/>
      <c r="DK156" s="151"/>
      <c r="DL156" s="151"/>
      <c r="DM156" s="61"/>
    </row>
    <row r="157" spans="1:117" ht="45" customHeight="1">
      <c r="A157" s="369">
        <v>142</v>
      </c>
      <c r="B157" s="531" t="s">
        <v>789</v>
      </c>
      <c r="C157" s="465" t="s">
        <v>919</v>
      </c>
      <c r="D157" s="465" t="s">
        <v>5</v>
      </c>
      <c r="E157" s="465" t="s">
        <v>1336</v>
      </c>
      <c r="F157" s="465" t="s">
        <v>5</v>
      </c>
      <c r="G157" s="467"/>
      <c r="H157" s="465" t="s">
        <v>1336</v>
      </c>
      <c r="I157" s="373" t="s">
        <v>1440</v>
      </c>
      <c r="J157" s="143"/>
      <c r="K157" s="394" t="s">
        <v>642</v>
      </c>
      <c r="L157" s="400" t="s">
        <v>348</v>
      </c>
      <c r="M157" s="382" t="s">
        <v>351</v>
      </c>
      <c r="N157" s="384" t="s">
        <v>327</v>
      </c>
      <c r="O157" s="384" t="s">
        <v>187</v>
      </c>
      <c r="P157" s="384" t="s">
        <v>414</v>
      </c>
      <c r="Q157" s="383"/>
      <c r="R157" s="383" t="s">
        <v>187</v>
      </c>
      <c r="S157" s="383"/>
      <c r="T157" s="383"/>
      <c r="U157" s="383"/>
      <c r="V157" s="383"/>
      <c r="W157" s="383"/>
      <c r="X157" s="383"/>
      <c r="Y157" s="383"/>
      <c r="Z157" s="383"/>
      <c r="AA157" s="334">
        <f t="shared" ref="AA157:AA158" si="39">COUNTIF($Q157:$Z157,"x")</f>
        <v>1</v>
      </c>
      <c r="AB157" s="158"/>
      <c r="AC157" s="383"/>
      <c r="AD157" s="383"/>
      <c r="AE157" s="383"/>
      <c r="AF157" s="383"/>
      <c r="AG157" s="383"/>
      <c r="AH157" s="394" t="s">
        <v>412</v>
      </c>
      <c r="AI157" s="400"/>
      <c r="AJ157" s="400"/>
      <c r="AK157" s="400"/>
      <c r="AL157" s="383"/>
      <c r="AM157" s="383"/>
      <c r="AN157" s="383"/>
      <c r="AO157" s="383"/>
      <c r="AP157" s="383"/>
      <c r="AQ157" s="383"/>
      <c r="AR157" s="383"/>
      <c r="AS157" s="383"/>
      <c r="AT157" s="383"/>
      <c r="AU157" s="383"/>
      <c r="AV157" s="383"/>
      <c r="AW157" s="383"/>
      <c r="AX157" s="383"/>
      <c r="AY157" s="383"/>
      <c r="AZ157" s="383"/>
      <c r="BA157" s="383"/>
      <c r="BB157" s="383"/>
      <c r="BC157" s="383"/>
      <c r="BD157" s="383"/>
      <c r="BE157" s="383"/>
      <c r="BF157" s="383"/>
      <c r="BG157" s="383"/>
      <c r="BH157" s="383"/>
      <c r="BI157" s="383"/>
      <c r="BJ157" s="383"/>
      <c r="BK157" s="383"/>
      <c r="BL157" s="383"/>
      <c r="BM157" s="383"/>
      <c r="BN157" s="383"/>
      <c r="BO157" s="383"/>
      <c r="BP157" s="383"/>
      <c r="BQ157" s="383"/>
      <c r="BR157" s="383"/>
      <c r="BS157" s="383"/>
      <c r="BT157" s="383"/>
      <c r="BU157" s="383"/>
      <c r="BV157" s="383"/>
      <c r="BW157" s="383"/>
      <c r="BX157" s="383"/>
      <c r="BY157" s="383"/>
      <c r="BZ157" s="383"/>
      <c r="CA157" s="383"/>
      <c r="CB157" s="383"/>
      <c r="CC157" s="383"/>
      <c r="CD157" s="383"/>
      <c r="CE157" s="383"/>
      <c r="CF157" s="383"/>
      <c r="CG157" s="383"/>
      <c r="CH157" s="383"/>
      <c r="CI157" s="383"/>
      <c r="CJ157" s="383"/>
      <c r="CK157" s="383"/>
      <c r="CL157" s="383"/>
      <c r="CM157" s="383"/>
      <c r="CN157" s="383"/>
      <c r="CO157" s="383"/>
      <c r="CP157" s="383"/>
      <c r="CQ157" s="383"/>
      <c r="CR157" s="383"/>
      <c r="CS157" s="383"/>
      <c r="CT157" s="383"/>
      <c r="CU157" s="383"/>
      <c r="CV157" s="383"/>
      <c r="CW157" s="383"/>
      <c r="CX157" s="383"/>
      <c r="CY157" s="383"/>
      <c r="CZ157" s="383"/>
      <c r="DA157" s="383"/>
      <c r="DB157" s="383"/>
      <c r="DC157" s="383"/>
      <c r="DD157" s="383"/>
      <c r="DE157" s="383"/>
      <c r="DF157" s="16"/>
      <c r="DG157" s="383"/>
      <c r="DH157" s="16"/>
      <c r="DI157" s="383"/>
      <c r="DJ157" s="16"/>
      <c r="DK157" s="383"/>
      <c r="DL157" s="383"/>
      <c r="DM157" s="61"/>
    </row>
    <row r="158" spans="1:117" ht="41.25" customHeight="1">
      <c r="A158" s="369">
        <v>143</v>
      </c>
      <c r="B158" s="533"/>
      <c r="C158" s="528"/>
      <c r="D158" s="528"/>
      <c r="E158" s="528"/>
      <c r="F158" s="528"/>
      <c r="G158" s="530"/>
      <c r="H158" s="528"/>
      <c r="I158" s="373" t="s">
        <v>1337</v>
      </c>
      <c r="J158" s="143"/>
      <c r="K158" s="394" t="s">
        <v>642</v>
      </c>
      <c r="L158" s="400" t="s">
        <v>348</v>
      </c>
      <c r="M158" s="382" t="s">
        <v>351</v>
      </c>
      <c r="N158" s="384" t="s">
        <v>327</v>
      </c>
      <c r="O158" s="384" t="s">
        <v>187</v>
      </c>
      <c r="P158" s="384" t="s">
        <v>414</v>
      </c>
      <c r="Q158" s="383"/>
      <c r="R158" s="383" t="s">
        <v>187</v>
      </c>
      <c r="S158" s="383"/>
      <c r="T158" s="383"/>
      <c r="U158" s="383"/>
      <c r="V158" s="383"/>
      <c r="W158" s="383"/>
      <c r="X158" s="383"/>
      <c r="Y158" s="383"/>
      <c r="Z158" s="383"/>
      <c r="AA158" s="334">
        <f t="shared" si="39"/>
        <v>1</v>
      </c>
      <c r="AB158" s="158"/>
      <c r="AC158" s="383"/>
      <c r="AD158" s="383"/>
      <c r="AE158" s="383"/>
      <c r="AF158" s="383"/>
      <c r="AG158" s="383"/>
      <c r="AH158" s="400"/>
      <c r="AI158" s="400"/>
      <c r="AJ158" s="400"/>
      <c r="AK158" s="394" t="s">
        <v>412</v>
      </c>
      <c r="AL158" s="383"/>
      <c r="AM158" s="383"/>
      <c r="AN158" s="383"/>
      <c r="AO158" s="383"/>
      <c r="AP158" s="383"/>
      <c r="AQ158" s="383"/>
      <c r="AR158" s="383"/>
      <c r="AS158" s="383"/>
      <c r="AT158" s="383"/>
      <c r="AU158" s="383"/>
      <c r="AV158" s="383"/>
      <c r="AW158" s="383"/>
      <c r="AX158" s="383"/>
      <c r="AY158" s="383"/>
      <c r="AZ158" s="383"/>
      <c r="BA158" s="383"/>
      <c r="BB158" s="383"/>
      <c r="BC158" s="383"/>
      <c r="BD158" s="383"/>
      <c r="BE158" s="383"/>
      <c r="BF158" s="383"/>
      <c r="BG158" s="383"/>
      <c r="BH158" s="383"/>
      <c r="BI158" s="383"/>
      <c r="BJ158" s="383"/>
      <c r="BK158" s="383"/>
      <c r="BL158" s="383"/>
      <c r="BM158" s="383"/>
      <c r="BN158" s="383"/>
      <c r="BO158" s="383"/>
      <c r="BP158" s="383"/>
      <c r="BQ158" s="383"/>
      <c r="BR158" s="383"/>
      <c r="BS158" s="383"/>
      <c r="BT158" s="383"/>
      <c r="BU158" s="383"/>
      <c r="BV158" s="383"/>
      <c r="BW158" s="383"/>
      <c r="BX158" s="383"/>
      <c r="BY158" s="383"/>
      <c r="BZ158" s="383"/>
      <c r="CA158" s="383"/>
      <c r="CB158" s="383"/>
      <c r="CC158" s="383"/>
      <c r="CD158" s="383"/>
      <c r="CE158" s="383"/>
      <c r="CF158" s="383"/>
      <c r="CG158" s="383"/>
      <c r="CH158" s="383"/>
      <c r="CI158" s="383"/>
      <c r="CJ158" s="383"/>
      <c r="CK158" s="383"/>
      <c r="CL158" s="383"/>
      <c r="CM158" s="383"/>
      <c r="CN158" s="383"/>
      <c r="CO158" s="383"/>
      <c r="CP158" s="383"/>
      <c r="CQ158" s="383"/>
      <c r="CR158" s="383"/>
      <c r="CS158" s="383"/>
      <c r="CT158" s="383"/>
      <c r="CU158" s="383"/>
      <c r="CV158" s="383"/>
      <c r="CW158" s="383"/>
      <c r="CX158" s="383"/>
      <c r="CY158" s="383"/>
      <c r="CZ158" s="383"/>
      <c r="DA158" s="383"/>
      <c r="DB158" s="383"/>
      <c r="DC158" s="383"/>
      <c r="DD158" s="383"/>
      <c r="DE158" s="383"/>
      <c r="DF158" s="16"/>
      <c r="DG158" s="383"/>
      <c r="DH158" s="16"/>
      <c r="DI158" s="383"/>
      <c r="DJ158" s="16"/>
      <c r="DK158" s="383"/>
      <c r="DL158" s="383"/>
      <c r="DM158" s="61"/>
    </row>
    <row r="159" spans="1:117" ht="50.25" customHeight="1">
      <c r="A159" s="369">
        <v>153</v>
      </c>
      <c r="B159" s="533"/>
      <c r="C159" s="528"/>
      <c r="D159" s="466"/>
      <c r="E159" s="466"/>
      <c r="F159" s="466"/>
      <c r="G159" s="468"/>
      <c r="H159" s="466"/>
      <c r="I159" s="143" t="s">
        <v>1417</v>
      </c>
      <c r="J159" s="143"/>
      <c r="K159" s="394" t="s">
        <v>642</v>
      </c>
      <c r="L159" s="400" t="s">
        <v>348</v>
      </c>
      <c r="M159" s="354" t="s">
        <v>351</v>
      </c>
      <c r="N159" s="91" t="s">
        <v>327</v>
      </c>
      <c r="O159" s="91" t="s">
        <v>187</v>
      </c>
      <c r="P159" s="91" t="s">
        <v>414</v>
      </c>
      <c r="Q159" s="91"/>
      <c r="R159" s="91" t="s">
        <v>187</v>
      </c>
      <c r="S159" s="91"/>
      <c r="T159" s="91"/>
      <c r="U159" s="91"/>
      <c r="V159" s="91"/>
      <c r="W159" s="91"/>
      <c r="X159" s="91"/>
      <c r="Y159" s="91"/>
      <c r="Z159" s="91"/>
      <c r="AA159" s="334">
        <f t="shared" ref="AA159:AA192" si="40">COUNTIF($Q159:$Z159,"x")</f>
        <v>1</v>
      </c>
      <c r="AB159" s="334"/>
      <c r="AC159" s="91"/>
      <c r="AD159" s="91"/>
      <c r="AE159" s="91"/>
      <c r="AF159" s="91"/>
      <c r="AG159" s="91"/>
      <c r="AH159" s="400" t="s">
        <v>412</v>
      </c>
      <c r="AI159" s="400"/>
      <c r="AJ159" s="400"/>
      <c r="AK159" s="400"/>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c r="BK159" s="91"/>
      <c r="BL159" s="91"/>
      <c r="BM159" s="91"/>
      <c r="BN159" s="91"/>
      <c r="BO159" s="91"/>
      <c r="BP159" s="91"/>
      <c r="BQ159" s="91"/>
      <c r="BR159" s="91"/>
      <c r="BS159" s="91"/>
      <c r="BT159" s="91"/>
      <c r="BU159" s="91"/>
      <c r="BV159" s="91"/>
      <c r="BW159" s="91"/>
      <c r="BX159" s="91"/>
      <c r="BY159" s="91"/>
      <c r="BZ159" s="91"/>
      <c r="CA159" s="91"/>
      <c r="CB159" s="91"/>
      <c r="CC159" s="91"/>
      <c r="CD159" s="91"/>
      <c r="CE159" s="91"/>
      <c r="CF159" s="91"/>
      <c r="CG159" s="91"/>
      <c r="CH159" s="91"/>
      <c r="CI159" s="91"/>
      <c r="CJ159" s="91"/>
      <c r="CK159" s="91"/>
      <c r="CL159" s="91"/>
      <c r="CM159" s="91"/>
      <c r="CN159" s="91"/>
      <c r="CO159" s="91"/>
      <c r="CP159" s="91"/>
      <c r="CQ159" s="91"/>
      <c r="CR159" s="91"/>
      <c r="CS159" s="91"/>
      <c r="CT159" s="91"/>
      <c r="CU159" s="91"/>
      <c r="CV159" s="91"/>
      <c r="CW159" s="91"/>
      <c r="CX159" s="91"/>
      <c r="CY159" s="91"/>
      <c r="CZ159" s="91"/>
      <c r="DA159" s="91"/>
      <c r="DB159" s="91"/>
      <c r="DC159" s="91"/>
      <c r="DD159" s="91"/>
      <c r="DE159" s="91"/>
      <c r="DF159" s="372"/>
      <c r="DG159" s="91"/>
      <c r="DH159" s="372"/>
      <c r="DI159" s="91"/>
      <c r="DJ159" s="372"/>
      <c r="DK159" s="91"/>
      <c r="DL159" s="91"/>
      <c r="DM159" s="59"/>
    </row>
    <row r="160" spans="1:117" ht="204.75" hidden="1" customHeight="1">
      <c r="A160" s="65">
        <v>154</v>
      </c>
      <c r="B160" s="534"/>
      <c r="C160" s="466"/>
      <c r="D160" s="262"/>
      <c r="E160" s="122"/>
      <c r="F160" s="267"/>
      <c r="G160" s="246"/>
      <c r="H160" s="116"/>
      <c r="I160" s="135"/>
      <c r="J160" s="135"/>
      <c r="K160" s="116" t="s">
        <v>642</v>
      </c>
      <c r="L160" s="151" t="s">
        <v>408</v>
      </c>
      <c r="M160" s="72"/>
      <c r="N160" s="151"/>
      <c r="O160" s="151"/>
      <c r="P160" s="151"/>
      <c r="Q160" s="151"/>
      <c r="R160" s="151"/>
      <c r="S160" s="151"/>
      <c r="T160" s="151"/>
      <c r="U160" s="151"/>
      <c r="V160" s="151"/>
      <c r="W160" s="151"/>
      <c r="X160" s="151"/>
      <c r="Y160" s="151"/>
      <c r="Z160" s="151"/>
      <c r="AA160" s="158"/>
      <c r="AB160" s="158"/>
      <c r="AC160" s="151"/>
      <c r="AD160" s="151"/>
      <c r="AE160" s="151"/>
      <c r="AF160" s="151"/>
      <c r="AG160" s="151"/>
      <c r="AH160" s="151"/>
      <c r="AI160" s="151"/>
      <c r="AJ160" s="314"/>
      <c r="AK160" s="151"/>
      <c r="AL160" s="151"/>
      <c r="AM160" s="151"/>
      <c r="AN160" s="151"/>
      <c r="AO160" s="151"/>
      <c r="AP160" s="151"/>
      <c r="AQ160" s="151"/>
      <c r="AR160" s="151"/>
      <c r="AS160" s="151"/>
      <c r="AT160" s="151"/>
      <c r="AU160" s="151"/>
      <c r="AV160" s="151"/>
      <c r="AW160" s="151"/>
      <c r="AX160" s="151"/>
      <c r="AY160" s="151"/>
      <c r="AZ160" s="151"/>
      <c r="BA160" s="151"/>
      <c r="BB160" s="151"/>
      <c r="BC160" s="151"/>
      <c r="BD160" s="151"/>
      <c r="BE160" s="151"/>
      <c r="BF160" s="151"/>
      <c r="BG160" s="151"/>
      <c r="BH160" s="151"/>
      <c r="BI160" s="151"/>
      <c r="BJ160" s="151"/>
      <c r="BK160" s="151"/>
      <c r="BL160" s="151"/>
      <c r="BM160" s="151"/>
      <c r="BN160" s="151"/>
      <c r="BO160" s="151"/>
      <c r="BP160" s="151"/>
      <c r="BQ160" s="151"/>
      <c r="BR160" s="151"/>
      <c r="BS160" s="151"/>
      <c r="BT160" s="151"/>
      <c r="BU160" s="151"/>
      <c r="BV160" s="151"/>
      <c r="BW160" s="151"/>
      <c r="BX160" s="151"/>
      <c r="BY160" s="151"/>
      <c r="BZ160" s="151"/>
      <c r="CA160" s="151"/>
      <c r="CB160" s="151"/>
      <c r="CC160" s="151"/>
      <c r="CD160" s="151"/>
      <c r="CE160" s="151"/>
      <c r="CF160" s="151"/>
      <c r="CG160" s="151"/>
      <c r="CH160" s="151"/>
      <c r="CI160" s="151"/>
      <c r="CJ160" s="151"/>
      <c r="CK160" s="151"/>
      <c r="CL160" s="151"/>
      <c r="CM160" s="151"/>
      <c r="CN160" s="151"/>
      <c r="CO160" s="151"/>
      <c r="CP160" s="151"/>
      <c r="CQ160" s="151"/>
      <c r="CR160" s="151"/>
      <c r="CS160" s="151"/>
      <c r="CT160" s="151"/>
      <c r="CU160" s="151"/>
      <c r="CV160" s="151"/>
      <c r="CW160" s="151"/>
      <c r="CX160" s="151"/>
      <c r="CY160" s="151"/>
      <c r="CZ160" s="151"/>
      <c r="DA160" s="151"/>
      <c r="DB160" s="151"/>
      <c r="DC160" s="151"/>
      <c r="DD160" s="151"/>
      <c r="DE160" s="151">
        <f t="shared" ref="DE160" si="41">COUNTIF($BM160:$DD160,2)</f>
        <v>0</v>
      </c>
      <c r="DF160" s="16" t="e">
        <f t="shared" ref="DF160" si="42">DE160/COUNTA($BM160:$DD160)</f>
        <v>#DIV/0!</v>
      </c>
      <c r="DG160" s="151">
        <f t="shared" ref="DG160" si="43">COUNTIF($BM160:$DD160,1)</f>
        <v>0</v>
      </c>
      <c r="DH160" s="16" t="e">
        <f t="shared" ref="DH160" si="44">DG160/COUNTA($BM160:$DD160)</f>
        <v>#DIV/0!</v>
      </c>
      <c r="DI160" s="151">
        <f t="shared" ref="DI160" si="45">COUNTIF($BM160:$DD160,0)</f>
        <v>0</v>
      </c>
      <c r="DJ160" s="16" t="e">
        <f t="shared" ref="DJ160" si="46">DI160/COUNTA($BM160:$DD160)</f>
        <v>#DIV/0!</v>
      </c>
      <c r="DK160" s="151" t="e">
        <f t="shared" ref="DK160" si="47">(((DE160*2)+(DG160*1)+(DI160*0)))/COUNTA($BM160:$DD160)</f>
        <v>#DIV/0!</v>
      </c>
      <c r="DL160" s="151" t="e">
        <f t="shared" ref="DL160:DM160" si="48">IF(DK160&gt;=1.6,"Đạt mục tiêu",IF(DK160&gt;=1,"Cần cố gắng","Chưa đạt"))</f>
        <v>#DIV/0!</v>
      </c>
      <c r="DM160" s="61" t="e">
        <f t="shared" si="48"/>
        <v>#DIV/0!</v>
      </c>
    </row>
    <row r="161" spans="1:117" ht="126" hidden="1" customHeight="1">
      <c r="A161" s="335"/>
      <c r="B161" s="337"/>
      <c r="C161" s="92"/>
      <c r="D161" s="117"/>
      <c r="E161" s="122"/>
      <c r="F161" s="267"/>
      <c r="G161" s="246"/>
      <c r="H161" s="116"/>
      <c r="I161" s="130"/>
      <c r="J161" s="130"/>
      <c r="K161" s="116" t="s">
        <v>642</v>
      </c>
      <c r="L161" s="206" t="s">
        <v>408</v>
      </c>
      <c r="M161" s="72"/>
      <c r="N161" s="206"/>
      <c r="O161" s="206"/>
      <c r="P161" s="206"/>
      <c r="Q161" s="206"/>
      <c r="R161" s="206"/>
      <c r="S161" s="206"/>
      <c r="T161" s="206"/>
      <c r="U161" s="206"/>
      <c r="V161" s="206"/>
      <c r="W161" s="18"/>
      <c r="X161" s="206"/>
      <c r="Y161" s="206"/>
      <c r="Z161" s="206"/>
      <c r="AA161" s="158"/>
      <c r="AB161" s="158"/>
      <c r="AC161" s="206"/>
      <c r="AD161" s="206"/>
      <c r="AE161" s="206"/>
      <c r="AF161" s="206"/>
      <c r="AG161" s="206"/>
      <c r="AH161" s="206"/>
      <c r="AI161" s="206"/>
      <c r="AJ161" s="314"/>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c r="BI161" s="206"/>
      <c r="BJ161" s="206"/>
      <c r="BK161" s="206"/>
      <c r="BL161" s="206"/>
      <c r="BM161" s="206"/>
      <c r="BN161" s="206"/>
      <c r="BO161" s="206"/>
      <c r="BP161" s="206"/>
      <c r="BQ161" s="206"/>
      <c r="BR161" s="206"/>
      <c r="BS161" s="206"/>
      <c r="BT161" s="206"/>
      <c r="BU161" s="206"/>
      <c r="BV161" s="206"/>
      <c r="BW161" s="206"/>
      <c r="BX161" s="206"/>
      <c r="BY161" s="206"/>
      <c r="BZ161" s="206"/>
      <c r="CA161" s="206"/>
      <c r="CB161" s="206"/>
      <c r="CC161" s="206"/>
      <c r="CD161" s="206"/>
      <c r="CE161" s="206"/>
      <c r="CF161" s="206"/>
      <c r="CG161" s="206"/>
      <c r="CH161" s="206"/>
      <c r="CI161" s="206"/>
      <c r="CJ161" s="206"/>
      <c r="CK161" s="206"/>
      <c r="CL161" s="206"/>
      <c r="CM161" s="206"/>
      <c r="CN161" s="206"/>
      <c r="CO161" s="206"/>
      <c r="CP161" s="206"/>
      <c r="CQ161" s="206"/>
      <c r="CR161" s="206"/>
      <c r="CS161" s="206"/>
      <c r="CT161" s="206"/>
      <c r="CU161" s="206"/>
      <c r="CV161" s="206"/>
      <c r="CW161" s="206"/>
      <c r="CX161" s="206"/>
      <c r="CY161" s="206"/>
      <c r="CZ161" s="206"/>
      <c r="DA161" s="206"/>
      <c r="DB161" s="206"/>
      <c r="DC161" s="206"/>
      <c r="DD161" s="206"/>
      <c r="DE161" s="206"/>
      <c r="DF161" s="16"/>
      <c r="DG161" s="206"/>
      <c r="DH161" s="16"/>
      <c r="DI161" s="206"/>
      <c r="DJ161" s="16"/>
      <c r="DK161" s="206"/>
      <c r="DL161" s="206"/>
      <c r="DM161" s="61"/>
    </row>
    <row r="162" spans="1:117" ht="126" hidden="1" customHeight="1">
      <c r="A162" s="335"/>
      <c r="B162" s="341"/>
      <c r="C162" s="218"/>
      <c r="D162" s="271"/>
      <c r="E162" s="225"/>
      <c r="F162" s="271"/>
      <c r="G162" s="249"/>
      <c r="H162" s="226"/>
      <c r="I162" s="227"/>
      <c r="J162" s="227"/>
      <c r="K162" s="116" t="s">
        <v>642</v>
      </c>
      <c r="L162" s="206" t="s">
        <v>408</v>
      </c>
      <c r="M162" s="72"/>
      <c r="N162" s="206"/>
      <c r="O162" s="206"/>
      <c r="P162" s="151"/>
      <c r="Q162" s="151"/>
      <c r="R162" s="151"/>
      <c r="S162" s="151"/>
      <c r="T162" s="151"/>
      <c r="U162" s="151"/>
      <c r="V162" s="151"/>
      <c r="W162" s="18"/>
      <c r="X162" s="151"/>
      <c r="Y162" s="151"/>
      <c r="Z162" s="151"/>
      <c r="AA162" s="158"/>
      <c r="AB162" s="158"/>
      <c r="AC162" s="151"/>
      <c r="AD162" s="151"/>
      <c r="AE162" s="151"/>
      <c r="AF162" s="151"/>
      <c r="AG162" s="151"/>
      <c r="AH162" s="151"/>
      <c r="AI162" s="151"/>
      <c r="AJ162" s="314"/>
      <c r="AK162" s="151"/>
      <c r="AL162" s="151"/>
      <c r="AM162" s="151"/>
      <c r="AN162" s="151"/>
      <c r="AO162" s="151"/>
      <c r="AP162" s="151"/>
      <c r="AQ162" s="151"/>
      <c r="AR162" s="151"/>
      <c r="AS162" s="151"/>
      <c r="AT162" s="151"/>
      <c r="AU162" s="151"/>
      <c r="AV162" s="151"/>
      <c r="AW162" s="151"/>
      <c r="AX162" s="151"/>
      <c r="AY162" s="151"/>
      <c r="AZ162" s="151"/>
      <c r="BA162" s="151"/>
      <c r="BB162" s="151"/>
      <c r="BC162" s="151"/>
      <c r="BD162" s="151"/>
      <c r="BE162" s="151"/>
      <c r="BF162" s="151"/>
      <c r="BG162" s="151"/>
      <c r="BH162" s="151"/>
      <c r="BI162" s="151"/>
      <c r="BJ162" s="151"/>
      <c r="BK162" s="151"/>
      <c r="BL162" s="151"/>
      <c r="BM162" s="151"/>
      <c r="BN162" s="151"/>
      <c r="BO162" s="151"/>
      <c r="BP162" s="151"/>
      <c r="BQ162" s="151"/>
      <c r="BR162" s="151"/>
      <c r="BS162" s="151"/>
      <c r="BT162" s="151"/>
      <c r="BU162" s="151"/>
      <c r="BV162" s="151"/>
      <c r="BW162" s="151"/>
      <c r="BX162" s="151"/>
      <c r="BY162" s="151"/>
      <c r="BZ162" s="151"/>
      <c r="CA162" s="151"/>
      <c r="CB162" s="151"/>
      <c r="CC162" s="151"/>
      <c r="CD162" s="151"/>
      <c r="CE162" s="151"/>
      <c r="CF162" s="151"/>
      <c r="CG162" s="151"/>
      <c r="CH162" s="151"/>
      <c r="CI162" s="151"/>
      <c r="CJ162" s="151"/>
      <c r="CK162" s="151"/>
      <c r="CL162" s="151"/>
      <c r="CM162" s="151"/>
      <c r="CN162" s="151"/>
      <c r="CO162" s="151"/>
      <c r="CP162" s="151"/>
      <c r="CQ162" s="151"/>
      <c r="CR162" s="151"/>
      <c r="CS162" s="151"/>
      <c r="CT162" s="151"/>
      <c r="CU162" s="151"/>
      <c r="CV162" s="151"/>
      <c r="CW162" s="151"/>
      <c r="CX162" s="151"/>
      <c r="CY162" s="151"/>
      <c r="CZ162" s="151"/>
      <c r="DA162" s="151"/>
      <c r="DB162" s="151"/>
      <c r="DC162" s="151"/>
      <c r="DD162" s="151"/>
      <c r="DE162" s="151"/>
      <c r="DF162" s="16"/>
      <c r="DG162" s="151"/>
      <c r="DH162" s="16"/>
      <c r="DI162" s="151"/>
      <c r="DJ162" s="16"/>
      <c r="DK162" s="151"/>
      <c r="DL162" s="151"/>
      <c r="DM162" s="61"/>
    </row>
    <row r="163" spans="1:117">
      <c r="A163" s="335">
        <v>157</v>
      </c>
      <c r="B163" s="469" t="s">
        <v>387</v>
      </c>
      <c r="C163" s="469"/>
      <c r="D163" s="469"/>
      <c r="E163" s="469"/>
      <c r="F163" s="259" t="s">
        <v>363</v>
      </c>
      <c r="G163" s="95"/>
      <c r="H163" s="150" t="s">
        <v>363</v>
      </c>
      <c r="I163" s="128" t="s">
        <v>363</v>
      </c>
      <c r="J163" s="128"/>
      <c r="K163" s="150" t="s">
        <v>363</v>
      </c>
      <c r="L163" s="150" t="s">
        <v>363</v>
      </c>
      <c r="M163" s="150" t="s">
        <v>363</v>
      </c>
      <c r="N163" s="150" t="s">
        <v>363</v>
      </c>
      <c r="O163" s="150" t="s">
        <v>363</v>
      </c>
      <c r="P163" s="150" t="s">
        <v>363</v>
      </c>
      <c r="Q163" s="150" t="s">
        <v>363</v>
      </c>
      <c r="R163" s="150" t="s">
        <v>363</v>
      </c>
      <c r="S163" s="150" t="s">
        <v>363</v>
      </c>
      <c r="T163" s="150" t="s">
        <v>363</v>
      </c>
      <c r="U163" s="150" t="s">
        <v>363</v>
      </c>
      <c r="V163" s="150" t="s">
        <v>363</v>
      </c>
      <c r="W163" s="150" t="s">
        <v>363</v>
      </c>
      <c r="X163" s="150" t="s">
        <v>363</v>
      </c>
      <c r="Y163" s="150" t="s">
        <v>363</v>
      </c>
      <c r="Z163" s="150" t="s">
        <v>363</v>
      </c>
      <c r="AA163" s="150" t="s">
        <v>363</v>
      </c>
      <c r="AB163" s="274"/>
      <c r="AC163" s="150" t="s">
        <v>363</v>
      </c>
      <c r="AD163" s="150" t="s">
        <v>363</v>
      </c>
      <c r="AE163" s="150" t="s">
        <v>363</v>
      </c>
      <c r="AF163" s="150" t="s">
        <v>363</v>
      </c>
      <c r="AG163" s="150" t="s">
        <v>363</v>
      </c>
      <c r="AH163" s="150" t="s">
        <v>363</v>
      </c>
      <c r="AI163" s="150" t="s">
        <v>363</v>
      </c>
      <c r="AJ163" s="312"/>
      <c r="AK163" s="150" t="s">
        <v>363</v>
      </c>
      <c r="AL163" s="150" t="s">
        <v>363</v>
      </c>
      <c r="AM163" s="150" t="s">
        <v>363</v>
      </c>
      <c r="AN163" s="150" t="s">
        <v>363</v>
      </c>
      <c r="AO163" s="150" t="s">
        <v>363</v>
      </c>
      <c r="AP163" s="150" t="s">
        <v>363</v>
      </c>
      <c r="AQ163" s="150"/>
      <c r="AR163" s="150" t="s">
        <v>363</v>
      </c>
      <c r="AS163" s="150" t="s">
        <v>363</v>
      </c>
      <c r="AT163" s="150" t="s">
        <v>363</v>
      </c>
      <c r="AU163" s="150" t="s">
        <v>363</v>
      </c>
      <c r="AV163" s="150"/>
      <c r="AW163" s="150" t="s">
        <v>363</v>
      </c>
      <c r="AX163" s="150"/>
      <c r="AY163" s="150" t="s">
        <v>363</v>
      </c>
      <c r="AZ163" s="150" t="s">
        <v>363</v>
      </c>
      <c r="BA163" s="150"/>
      <c r="BB163" s="150" t="s">
        <v>363</v>
      </c>
      <c r="BC163" s="150" t="s">
        <v>363</v>
      </c>
      <c r="BD163" s="150" t="s">
        <v>363</v>
      </c>
      <c r="BE163" s="150" t="s">
        <v>363</v>
      </c>
      <c r="BF163" s="150" t="s">
        <v>363</v>
      </c>
      <c r="BG163" s="150" t="s">
        <v>363</v>
      </c>
      <c r="BH163" s="150"/>
      <c r="BI163" s="150" t="s">
        <v>363</v>
      </c>
      <c r="BJ163" s="150"/>
      <c r="BK163" s="150" t="s">
        <v>363</v>
      </c>
      <c r="BL163" s="150" t="s">
        <v>363</v>
      </c>
      <c r="BM163" s="150" t="s">
        <v>363</v>
      </c>
      <c r="BN163" s="150" t="s">
        <v>363</v>
      </c>
      <c r="BO163" s="150" t="s">
        <v>363</v>
      </c>
      <c r="BP163" s="150" t="s">
        <v>363</v>
      </c>
      <c r="BQ163" s="150" t="s">
        <v>363</v>
      </c>
      <c r="BR163" s="150"/>
      <c r="BS163" s="150"/>
      <c r="BT163" s="150"/>
      <c r="BU163" s="150"/>
      <c r="BV163" s="150"/>
      <c r="BW163" s="150"/>
      <c r="BX163" s="150"/>
      <c r="BY163" s="150"/>
      <c r="BZ163" s="150"/>
      <c r="CA163" s="150"/>
      <c r="CB163" s="150"/>
      <c r="CC163" s="150"/>
      <c r="CD163" s="150"/>
      <c r="CE163" s="150"/>
      <c r="CF163" s="150"/>
      <c r="CG163" s="150"/>
      <c r="CH163" s="150"/>
      <c r="CI163" s="150"/>
      <c r="CJ163" s="150"/>
      <c r="CK163" s="150"/>
      <c r="CL163" s="150"/>
      <c r="CM163" s="150"/>
      <c r="CN163" s="150"/>
      <c r="CO163" s="150"/>
      <c r="CP163" s="150"/>
      <c r="CQ163" s="150"/>
      <c r="CR163" s="150"/>
      <c r="CS163" s="150"/>
      <c r="CT163" s="150"/>
      <c r="CU163" s="150"/>
      <c r="CV163" s="150"/>
      <c r="CW163" s="150"/>
      <c r="CX163" s="150"/>
      <c r="CY163" s="150" t="s">
        <v>363</v>
      </c>
      <c r="CZ163" s="150" t="s">
        <v>363</v>
      </c>
      <c r="DA163" s="150" t="s">
        <v>363</v>
      </c>
      <c r="DB163" s="150"/>
      <c r="DC163" s="150" t="s">
        <v>363</v>
      </c>
      <c r="DD163" s="150" t="s">
        <v>363</v>
      </c>
      <c r="DE163" s="150" t="s">
        <v>363</v>
      </c>
      <c r="DF163" s="150" t="s">
        <v>363</v>
      </c>
      <c r="DG163" s="150" t="s">
        <v>363</v>
      </c>
      <c r="DH163" s="150" t="s">
        <v>363</v>
      </c>
      <c r="DI163" s="150" t="s">
        <v>363</v>
      </c>
      <c r="DJ163" s="150" t="s">
        <v>363</v>
      </c>
      <c r="DK163" s="67"/>
      <c r="DL163" s="150" t="s">
        <v>363</v>
      </c>
      <c r="DM163" s="153"/>
    </row>
    <row r="164" spans="1:117">
      <c r="A164" s="65">
        <v>158</v>
      </c>
      <c r="B164" s="469" t="s">
        <v>344</v>
      </c>
      <c r="C164" s="469"/>
      <c r="D164" s="469"/>
      <c r="E164" s="469"/>
      <c r="F164" s="259" t="s">
        <v>363</v>
      </c>
      <c r="G164" s="95"/>
      <c r="H164" s="150" t="s">
        <v>363</v>
      </c>
      <c r="I164" s="128" t="s">
        <v>363</v>
      </c>
      <c r="J164" s="128"/>
      <c r="K164" s="150" t="s">
        <v>363</v>
      </c>
      <c r="L164" s="150" t="s">
        <v>363</v>
      </c>
      <c r="M164" s="150" t="s">
        <v>363</v>
      </c>
      <c r="N164" s="150" t="s">
        <v>363</v>
      </c>
      <c r="O164" s="150" t="s">
        <v>363</v>
      </c>
      <c r="P164" s="150" t="s">
        <v>363</v>
      </c>
      <c r="Q164" s="150" t="s">
        <v>363</v>
      </c>
      <c r="R164" s="150" t="s">
        <v>363</v>
      </c>
      <c r="S164" s="150" t="s">
        <v>363</v>
      </c>
      <c r="T164" s="150" t="s">
        <v>363</v>
      </c>
      <c r="U164" s="150" t="s">
        <v>363</v>
      </c>
      <c r="V164" s="150" t="s">
        <v>363</v>
      </c>
      <c r="W164" s="150" t="s">
        <v>363</v>
      </c>
      <c r="X164" s="150" t="s">
        <v>363</v>
      </c>
      <c r="Y164" s="150" t="s">
        <v>363</v>
      </c>
      <c r="Z164" s="150" t="s">
        <v>363</v>
      </c>
      <c r="AA164" s="150" t="s">
        <v>363</v>
      </c>
      <c r="AB164" s="274"/>
      <c r="AC164" s="150" t="s">
        <v>363</v>
      </c>
      <c r="AD164" s="150" t="s">
        <v>363</v>
      </c>
      <c r="AE164" s="150" t="s">
        <v>363</v>
      </c>
      <c r="AF164" s="150" t="s">
        <v>363</v>
      </c>
      <c r="AG164" s="150" t="s">
        <v>363</v>
      </c>
      <c r="AH164" s="150" t="s">
        <v>363</v>
      </c>
      <c r="AI164" s="150" t="s">
        <v>363</v>
      </c>
      <c r="AJ164" s="312"/>
      <c r="AK164" s="150" t="s">
        <v>363</v>
      </c>
      <c r="AL164" s="150" t="s">
        <v>363</v>
      </c>
      <c r="AM164" s="150" t="s">
        <v>363</v>
      </c>
      <c r="AN164" s="150" t="s">
        <v>363</v>
      </c>
      <c r="AO164" s="150" t="s">
        <v>363</v>
      </c>
      <c r="AP164" s="150" t="s">
        <v>363</v>
      </c>
      <c r="AQ164" s="150"/>
      <c r="AR164" s="150" t="s">
        <v>363</v>
      </c>
      <c r="AS164" s="150" t="s">
        <v>363</v>
      </c>
      <c r="AT164" s="150" t="s">
        <v>363</v>
      </c>
      <c r="AU164" s="150" t="s">
        <v>363</v>
      </c>
      <c r="AV164" s="150"/>
      <c r="AW164" s="150" t="s">
        <v>363</v>
      </c>
      <c r="AX164" s="150"/>
      <c r="AY164" s="150" t="s">
        <v>363</v>
      </c>
      <c r="AZ164" s="150" t="s">
        <v>363</v>
      </c>
      <c r="BA164" s="150"/>
      <c r="BB164" s="150" t="s">
        <v>363</v>
      </c>
      <c r="BC164" s="150" t="s">
        <v>363</v>
      </c>
      <c r="BD164" s="150" t="s">
        <v>363</v>
      </c>
      <c r="BE164" s="150" t="s">
        <v>363</v>
      </c>
      <c r="BF164" s="150" t="s">
        <v>363</v>
      </c>
      <c r="BG164" s="150" t="s">
        <v>363</v>
      </c>
      <c r="BH164" s="150"/>
      <c r="BI164" s="150" t="s">
        <v>363</v>
      </c>
      <c r="BJ164" s="150"/>
      <c r="BK164" s="150" t="s">
        <v>363</v>
      </c>
      <c r="BL164" s="150" t="s">
        <v>363</v>
      </c>
      <c r="BM164" s="150" t="s">
        <v>363</v>
      </c>
      <c r="BN164" s="150" t="s">
        <v>363</v>
      </c>
      <c r="BO164" s="150" t="s">
        <v>363</v>
      </c>
      <c r="BP164" s="150" t="s">
        <v>363</v>
      </c>
      <c r="BQ164" s="150" t="s">
        <v>363</v>
      </c>
      <c r="BR164" s="150"/>
      <c r="BS164" s="150"/>
      <c r="BT164" s="150"/>
      <c r="BU164" s="150"/>
      <c r="BV164" s="150"/>
      <c r="BW164" s="150"/>
      <c r="BX164" s="150"/>
      <c r="BY164" s="150"/>
      <c r="BZ164" s="150"/>
      <c r="CA164" s="150"/>
      <c r="CB164" s="150"/>
      <c r="CC164" s="150"/>
      <c r="CD164" s="150"/>
      <c r="CE164" s="150"/>
      <c r="CF164" s="150"/>
      <c r="CG164" s="150"/>
      <c r="CH164" s="150"/>
      <c r="CI164" s="150"/>
      <c r="CJ164" s="150"/>
      <c r="CK164" s="150"/>
      <c r="CL164" s="150"/>
      <c r="CM164" s="150"/>
      <c r="CN164" s="150"/>
      <c r="CO164" s="150"/>
      <c r="CP164" s="150"/>
      <c r="CQ164" s="150"/>
      <c r="CR164" s="150"/>
      <c r="CS164" s="150"/>
      <c r="CT164" s="150"/>
      <c r="CU164" s="150"/>
      <c r="CV164" s="150"/>
      <c r="CW164" s="150"/>
      <c r="CX164" s="150"/>
      <c r="CY164" s="150" t="s">
        <v>363</v>
      </c>
      <c r="CZ164" s="150" t="s">
        <v>363</v>
      </c>
      <c r="DA164" s="150" t="s">
        <v>363</v>
      </c>
      <c r="DB164" s="150"/>
      <c r="DC164" s="150" t="s">
        <v>363</v>
      </c>
      <c r="DD164" s="150" t="s">
        <v>363</v>
      </c>
      <c r="DE164" s="150" t="s">
        <v>363</v>
      </c>
      <c r="DF164" s="150" t="s">
        <v>363</v>
      </c>
      <c r="DG164" s="150" t="s">
        <v>363</v>
      </c>
      <c r="DH164" s="150" t="s">
        <v>363</v>
      </c>
      <c r="DI164" s="150" t="s">
        <v>363</v>
      </c>
      <c r="DJ164" s="150" t="s">
        <v>363</v>
      </c>
      <c r="DK164" s="67"/>
      <c r="DL164" s="150" t="s">
        <v>363</v>
      </c>
      <c r="DM164" s="153"/>
    </row>
    <row r="165" spans="1:117" ht="208.5" hidden="1" customHeight="1">
      <c r="A165" s="335"/>
      <c r="B165" s="337"/>
      <c r="C165" s="217"/>
      <c r="D165" s="270"/>
      <c r="E165" s="219"/>
      <c r="F165" s="269"/>
      <c r="G165" s="249"/>
      <c r="H165" s="212"/>
      <c r="I165" s="216"/>
      <c r="J165" s="216"/>
      <c r="K165" s="116" t="s">
        <v>642</v>
      </c>
      <c r="L165" s="151" t="s">
        <v>408</v>
      </c>
      <c r="M165" s="72"/>
      <c r="N165" s="151"/>
      <c r="O165" s="151"/>
      <c r="P165" s="151"/>
      <c r="Q165" s="151"/>
      <c r="R165" s="151"/>
      <c r="S165" s="151"/>
      <c r="T165" s="151"/>
      <c r="U165" s="151"/>
      <c r="V165" s="151"/>
      <c r="W165" s="151"/>
      <c r="X165" s="151"/>
      <c r="Y165" s="151"/>
      <c r="Z165" s="151"/>
      <c r="AA165" s="158"/>
      <c r="AB165" s="158"/>
      <c r="AC165" s="151"/>
      <c r="AD165" s="151"/>
      <c r="AE165" s="151"/>
      <c r="AF165" s="151"/>
      <c r="AG165" s="151"/>
      <c r="AH165" s="151"/>
      <c r="AI165" s="151"/>
      <c r="AJ165" s="314"/>
      <c r="AK165" s="151"/>
      <c r="AL165" s="151"/>
      <c r="AM165" s="151"/>
      <c r="AN165" s="151"/>
      <c r="AO165" s="151"/>
      <c r="AP165" s="151"/>
      <c r="AQ165" s="151"/>
      <c r="AR165" s="151"/>
      <c r="AS165" s="151"/>
      <c r="AT165" s="151"/>
      <c r="AU165" s="151"/>
      <c r="AV165" s="151"/>
      <c r="AW165" s="151"/>
      <c r="AX165" s="151"/>
      <c r="AY165" s="151"/>
      <c r="AZ165" s="151"/>
      <c r="BA165" s="151"/>
      <c r="BB165" s="151"/>
      <c r="BC165" s="151"/>
      <c r="BD165" s="151"/>
      <c r="BE165" s="151"/>
      <c r="BF165" s="151"/>
      <c r="BG165" s="151"/>
      <c r="BH165" s="151"/>
      <c r="BI165" s="151"/>
      <c r="BJ165" s="151"/>
      <c r="BK165" s="151"/>
      <c r="BL165" s="151"/>
      <c r="BM165" s="151"/>
      <c r="BN165" s="151"/>
      <c r="BO165" s="151"/>
      <c r="BP165" s="151"/>
      <c r="BQ165" s="151"/>
      <c r="BR165" s="151"/>
      <c r="BS165" s="151"/>
      <c r="BT165" s="151"/>
      <c r="BU165" s="151"/>
      <c r="BV165" s="151"/>
      <c r="BW165" s="151"/>
      <c r="BX165" s="151"/>
      <c r="BY165" s="151"/>
      <c r="BZ165" s="151"/>
      <c r="CA165" s="151"/>
      <c r="CB165" s="151"/>
      <c r="CC165" s="151"/>
      <c r="CD165" s="151"/>
      <c r="CE165" s="151"/>
      <c r="CF165" s="151"/>
      <c r="CG165" s="151"/>
      <c r="CH165" s="151"/>
      <c r="CI165" s="151"/>
      <c r="CJ165" s="151"/>
      <c r="CK165" s="151"/>
      <c r="CL165" s="151"/>
      <c r="CM165" s="151"/>
      <c r="CN165" s="151"/>
      <c r="CO165" s="151"/>
      <c r="CP165" s="151"/>
      <c r="CQ165" s="151"/>
      <c r="CR165" s="151"/>
      <c r="CS165" s="151"/>
      <c r="CT165" s="151"/>
      <c r="CU165" s="151"/>
      <c r="CV165" s="151"/>
      <c r="CW165" s="151"/>
      <c r="CX165" s="151"/>
      <c r="CY165" s="151"/>
      <c r="CZ165" s="151"/>
      <c r="DA165" s="151"/>
      <c r="DB165" s="151"/>
      <c r="DC165" s="151"/>
      <c r="DD165" s="151"/>
      <c r="DE165" s="151"/>
      <c r="DF165" s="16"/>
      <c r="DG165" s="151"/>
      <c r="DH165" s="16"/>
      <c r="DI165" s="151"/>
      <c r="DJ165" s="16"/>
      <c r="DK165" s="151"/>
      <c r="DL165" s="151"/>
      <c r="DM165" s="61"/>
    </row>
    <row r="166" spans="1:117" ht="104.25" hidden="1" customHeight="1">
      <c r="A166" s="335"/>
      <c r="B166" s="547"/>
      <c r="C166" s="482"/>
      <c r="D166" s="482"/>
      <c r="E166" s="486"/>
      <c r="F166" s="505"/>
      <c r="G166" s="467"/>
      <c r="H166" s="485"/>
      <c r="I166" s="220"/>
      <c r="J166" s="129"/>
      <c r="K166" s="116" t="s">
        <v>642</v>
      </c>
      <c r="L166" s="151" t="s">
        <v>408</v>
      </c>
      <c r="M166" s="72"/>
      <c r="N166" s="151"/>
      <c r="O166" s="151"/>
      <c r="P166" s="151"/>
      <c r="Q166" s="151"/>
      <c r="R166" s="151"/>
      <c r="S166" s="151"/>
      <c r="T166" s="151"/>
      <c r="U166" s="151"/>
      <c r="V166" s="151"/>
      <c r="W166" s="151"/>
      <c r="X166" s="151"/>
      <c r="Y166" s="151"/>
      <c r="Z166" s="151"/>
      <c r="AA166" s="158"/>
      <c r="AB166" s="158"/>
      <c r="AC166" s="151"/>
      <c r="AD166" s="151"/>
      <c r="AE166" s="151"/>
      <c r="AF166" s="151"/>
      <c r="AG166" s="151"/>
      <c r="AH166" s="151"/>
      <c r="AI166" s="151"/>
      <c r="AJ166" s="314"/>
      <c r="AK166" s="151"/>
      <c r="AL166" s="151"/>
      <c r="AM166" s="151"/>
      <c r="AN166" s="151"/>
      <c r="AO166" s="151"/>
      <c r="AP166" s="151"/>
      <c r="AQ166" s="151"/>
      <c r="AR166" s="151"/>
      <c r="AS166" s="151"/>
      <c r="AT166" s="151"/>
      <c r="AU166" s="151"/>
      <c r="AV166" s="151"/>
      <c r="AW166" s="151"/>
      <c r="AX166" s="151"/>
      <c r="AY166" s="88"/>
      <c r="AZ166" s="151"/>
      <c r="BA166" s="151"/>
      <c r="BB166" s="151"/>
      <c r="BC166" s="151"/>
      <c r="BD166" s="151"/>
      <c r="BE166" s="151"/>
      <c r="BF166" s="151"/>
      <c r="BG166" s="151"/>
      <c r="BH166" s="151"/>
      <c r="BI166" s="151"/>
      <c r="BJ166" s="151"/>
      <c r="BK166" s="151"/>
      <c r="BL166" s="151"/>
      <c r="BM166" s="151"/>
      <c r="BN166" s="151"/>
      <c r="BO166" s="151"/>
      <c r="BP166" s="151"/>
      <c r="BQ166" s="151"/>
      <c r="BR166" s="151"/>
      <c r="BS166" s="151"/>
      <c r="BT166" s="151"/>
      <c r="BU166" s="151"/>
      <c r="BV166" s="151"/>
      <c r="BW166" s="151"/>
      <c r="BX166" s="151"/>
      <c r="BY166" s="151"/>
      <c r="BZ166" s="151"/>
      <c r="CA166" s="151"/>
      <c r="CB166" s="151"/>
      <c r="CC166" s="151"/>
      <c r="CD166" s="151"/>
      <c r="CE166" s="151"/>
      <c r="CF166" s="151"/>
      <c r="CG166" s="151"/>
      <c r="CH166" s="151"/>
      <c r="CI166" s="151"/>
      <c r="CJ166" s="151"/>
      <c r="CK166" s="151"/>
      <c r="CL166" s="151"/>
      <c r="CM166" s="151"/>
      <c r="CN166" s="151"/>
      <c r="CO166" s="151"/>
      <c r="CP166" s="151"/>
      <c r="CQ166" s="151"/>
      <c r="CR166" s="151"/>
      <c r="CS166" s="151"/>
      <c r="CT166" s="151"/>
      <c r="CU166" s="151"/>
      <c r="CV166" s="151"/>
      <c r="CW166" s="151"/>
      <c r="CX166" s="151"/>
      <c r="CY166" s="151"/>
      <c r="CZ166" s="151"/>
      <c r="DA166" s="151"/>
      <c r="DB166" s="151"/>
      <c r="DC166" s="151"/>
      <c r="DD166" s="151"/>
      <c r="DE166" s="151"/>
      <c r="DF166" s="16"/>
      <c r="DG166" s="151"/>
      <c r="DH166" s="16"/>
      <c r="DI166" s="151"/>
      <c r="DJ166" s="16"/>
      <c r="DK166" s="151"/>
      <c r="DL166" s="151"/>
      <c r="DM166" s="61"/>
    </row>
    <row r="167" spans="1:117" ht="66.75" hidden="1" customHeight="1">
      <c r="A167" s="335"/>
      <c r="B167" s="548"/>
      <c r="C167" s="484"/>
      <c r="D167" s="484"/>
      <c r="E167" s="486"/>
      <c r="F167" s="505"/>
      <c r="G167" s="506"/>
      <c r="H167" s="485"/>
      <c r="I167" s="220"/>
      <c r="J167" s="220"/>
      <c r="K167" s="116" t="s">
        <v>642</v>
      </c>
      <c r="L167" s="151" t="s">
        <v>408</v>
      </c>
      <c r="M167" s="72"/>
      <c r="N167" s="151"/>
      <c r="O167" s="151"/>
      <c r="P167" s="151"/>
      <c r="Q167" s="151"/>
      <c r="R167" s="151"/>
      <c r="S167" s="151"/>
      <c r="T167" s="151"/>
      <c r="U167" s="151"/>
      <c r="V167" s="151"/>
      <c r="W167" s="151"/>
      <c r="X167" s="151"/>
      <c r="Y167" s="151"/>
      <c r="Z167" s="151"/>
      <c r="AA167" s="158"/>
      <c r="AB167" s="158"/>
      <c r="AC167" s="151"/>
      <c r="AD167" s="151"/>
      <c r="AE167" s="151"/>
      <c r="AF167" s="151"/>
      <c r="AG167" s="151"/>
      <c r="AH167" s="151"/>
      <c r="AI167" s="151"/>
      <c r="AJ167" s="314"/>
      <c r="AK167" s="151"/>
      <c r="AL167" s="151"/>
      <c r="AM167" s="151"/>
      <c r="AN167" s="151"/>
      <c r="AO167" s="151"/>
      <c r="AP167" s="151"/>
      <c r="AQ167" s="151"/>
      <c r="AR167" s="151"/>
      <c r="AS167" s="151"/>
      <c r="AT167" s="151"/>
      <c r="AU167" s="151"/>
      <c r="AV167" s="151"/>
      <c r="AW167" s="151"/>
      <c r="AX167" s="151"/>
      <c r="AY167" s="151"/>
      <c r="AZ167" s="151"/>
      <c r="BA167" s="151"/>
      <c r="BB167" s="151"/>
      <c r="BC167" s="151"/>
      <c r="BD167" s="151"/>
      <c r="BE167" s="151"/>
      <c r="BF167" s="151"/>
      <c r="BG167" s="151"/>
      <c r="BH167" s="151"/>
      <c r="BI167" s="151"/>
      <c r="BJ167" s="151"/>
      <c r="BK167" s="151"/>
      <c r="BL167" s="151"/>
      <c r="BM167" s="151"/>
      <c r="BN167" s="151"/>
      <c r="BO167" s="151"/>
      <c r="BP167" s="151"/>
      <c r="BQ167" s="151"/>
      <c r="BR167" s="151"/>
      <c r="BS167" s="151"/>
      <c r="BT167" s="151"/>
      <c r="BU167" s="151"/>
      <c r="BV167" s="151"/>
      <c r="BW167" s="151"/>
      <c r="BX167" s="151"/>
      <c r="BY167" s="151"/>
      <c r="BZ167" s="151"/>
      <c r="CA167" s="151"/>
      <c r="CB167" s="151"/>
      <c r="CC167" s="151"/>
      <c r="CD167" s="151"/>
      <c r="CE167" s="151"/>
      <c r="CF167" s="151"/>
      <c r="CG167" s="151"/>
      <c r="CH167" s="151"/>
      <c r="CI167" s="151"/>
      <c r="CJ167" s="151"/>
      <c r="CK167" s="151"/>
      <c r="CL167" s="151"/>
      <c r="CM167" s="151"/>
      <c r="CN167" s="151"/>
      <c r="CO167" s="151"/>
      <c r="CP167" s="151"/>
      <c r="CQ167" s="151"/>
      <c r="CR167" s="151"/>
      <c r="CS167" s="151"/>
      <c r="CT167" s="151"/>
      <c r="CU167" s="151"/>
      <c r="CV167" s="151"/>
      <c r="CW167" s="151"/>
      <c r="CX167" s="151"/>
      <c r="CY167" s="151"/>
      <c r="CZ167" s="151"/>
      <c r="DA167" s="151"/>
      <c r="DB167" s="151"/>
      <c r="DC167" s="151"/>
      <c r="DD167" s="151"/>
      <c r="DE167" s="151"/>
      <c r="DF167" s="16"/>
      <c r="DG167" s="151"/>
      <c r="DH167" s="16"/>
      <c r="DI167" s="151"/>
      <c r="DJ167" s="16"/>
      <c r="DK167" s="151"/>
      <c r="DL167" s="151"/>
      <c r="DM167" s="61"/>
    </row>
    <row r="168" spans="1:117" ht="70.5" hidden="1" customHeight="1">
      <c r="A168" s="65"/>
      <c r="B168" s="547"/>
      <c r="C168" s="482"/>
      <c r="D168" s="482"/>
      <c r="E168" s="219"/>
      <c r="F168" s="269"/>
      <c r="G168" s="249"/>
      <c r="H168" s="217"/>
      <c r="I168" s="221"/>
      <c r="J168" s="221"/>
      <c r="K168" s="116" t="s">
        <v>642</v>
      </c>
      <c r="L168" s="151" t="s">
        <v>408</v>
      </c>
      <c r="M168" s="72"/>
      <c r="N168" s="151"/>
      <c r="O168" s="151"/>
      <c r="P168" s="151"/>
      <c r="Q168" s="151"/>
      <c r="R168" s="151"/>
      <c r="S168" s="151"/>
      <c r="T168" s="151"/>
      <c r="U168" s="151"/>
      <c r="V168" s="151"/>
      <c r="W168" s="151"/>
      <c r="X168" s="151"/>
      <c r="Y168" s="151"/>
      <c r="Z168" s="151"/>
      <c r="AA168" s="158"/>
      <c r="AB168" s="158"/>
      <c r="AC168" s="151"/>
      <c r="AD168" s="151"/>
      <c r="AE168" s="151"/>
      <c r="AF168" s="151"/>
      <c r="AG168" s="151"/>
      <c r="AH168" s="151"/>
      <c r="AI168" s="151"/>
      <c r="AJ168" s="314"/>
      <c r="AK168" s="151"/>
      <c r="AL168" s="151"/>
      <c r="AM168" s="151"/>
      <c r="AN168" s="151"/>
      <c r="AO168" s="151"/>
      <c r="AP168" s="151"/>
      <c r="AQ168" s="151"/>
      <c r="AR168" s="151"/>
      <c r="AS168" s="151"/>
      <c r="AT168" s="151"/>
      <c r="AU168" s="151"/>
      <c r="AV168" s="151"/>
      <c r="AW168" s="151"/>
      <c r="AX168" s="151"/>
      <c r="AY168" s="151"/>
      <c r="AZ168" s="151"/>
      <c r="BA168" s="151"/>
      <c r="BB168" s="151"/>
      <c r="BC168" s="151"/>
      <c r="BD168" s="151"/>
      <c r="BE168" s="151"/>
      <c r="BF168" s="151"/>
      <c r="BG168" s="88"/>
      <c r="BH168" s="151"/>
      <c r="BI168" s="151"/>
      <c r="BJ168" s="151"/>
      <c r="BK168" s="151"/>
      <c r="BL168" s="151"/>
      <c r="BM168" s="151"/>
      <c r="BN168" s="151"/>
      <c r="BO168" s="151"/>
      <c r="BP168" s="151"/>
      <c r="BQ168" s="151"/>
      <c r="BR168" s="151"/>
      <c r="BS168" s="151"/>
      <c r="BT168" s="151"/>
      <c r="BU168" s="151"/>
      <c r="BV168" s="151"/>
      <c r="BW168" s="151"/>
      <c r="BX168" s="151"/>
      <c r="BY168" s="151"/>
      <c r="BZ168" s="151"/>
      <c r="CA168" s="151"/>
      <c r="CB168" s="151"/>
      <c r="CC168" s="151"/>
      <c r="CD168" s="151"/>
      <c r="CE168" s="151"/>
      <c r="CF168" s="151"/>
      <c r="CG168" s="151"/>
      <c r="CH168" s="151"/>
      <c r="CI168" s="151"/>
      <c r="CJ168" s="151"/>
      <c r="CK168" s="151"/>
      <c r="CL168" s="151"/>
      <c r="CM168" s="151"/>
      <c r="CN168" s="151"/>
      <c r="CO168" s="151"/>
      <c r="CP168" s="151"/>
      <c r="CQ168" s="151"/>
      <c r="CR168" s="151"/>
      <c r="CS168" s="151"/>
      <c r="CT168" s="151"/>
      <c r="CU168" s="151"/>
      <c r="CV168" s="151"/>
      <c r="CW168" s="151"/>
      <c r="CX168" s="151"/>
      <c r="CY168" s="151"/>
      <c r="CZ168" s="151"/>
      <c r="DA168" s="151"/>
      <c r="DB168" s="151"/>
      <c r="DC168" s="151"/>
      <c r="DD168" s="151"/>
      <c r="DE168" s="151"/>
      <c r="DF168" s="16"/>
      <c r="DG168" s="151"/>
      <c r="DH168" s="16"/>
      <c r="DI168" s="151"/>
      <c r="DJ168" s="16"/>
      <c r="DK168" s="151"/>
      <c r="DL168" s="151"/>
      <c r="DM168" s="61"/>
    </row>
    <row r="169" spans="1:117" ht="100.5" hidden="1" customHeight="1">
      <c r="A169" s="335"/>
      <c r="B169" s="548"/>
      <c r="C169" s="484"/>
      <c r="D169" s="484"/>
      <c r="E169" s="222"/>
      <c r="F169" s="269"/>
      <c r="G169" s="249"/>
      <c r="H169" s="217"/>
      <c r="I169" s="221"/>
      <c r="J169" s="221"/>
      <c r="K169" s="116" t="s">
        <v>642</v>
      </c>
      <c r="L169" s="151" t="s">
        <v>408</v>
      </c>
      <c r="M169" s="72"/>
      <c r="N169" s="151"/>
      <c r="O169" s="151"/>
      <c r="P169" s="151"/>
      <c r="Q169" s="151"/>
      <c r="R169" s="151"/>
      <c r="S169" s="151"/>
      <c r="T169" s="151"/>
      <c r="U169" s="151"/>
      <c r="V169" s="151"/>
      <c r="W169" s="151"/>
      <c r="X169" s="151"/>
      <c r="Y169" s="151"/>
      <c r="Z169" s="151"/>
      <c r="AA169" s="158"/>
      <c r="AB169" s="158"/>
      <c r="AC169" s="151"/>
      <c r="AD169" s="151"/>
      <c r="AE169" s="151"/>
      <c r="AF169" s="151"/>
      <c r="AG169" s="151"/>
      <c r="AH169" s="151"/>
      <c r="AI169" s="151"/>
      <c r="AJ169" s="314"/>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c r="BG169" s="151"/>
      <c r="BH169" s="151"/>
      <c r="BI169" s="151"/>
      <c r="BJ169" s="151"/>
      <c r="BK169" s="151"/>
      <c r="BL169" s="151"/>
      <c r="BM169" s="151"/>
      <c r="BN169" s="151"/>
      <c r="BO169" s="151"/>
      <c r="BP169" s="151"/>
      <c r="BQ169" s="151"/>
      <c r="BR169" s="151"/>
      <c r="BS169" s="151"/>
      <c r="BT169" s="151"/>
      <c r="BU169" s="151"/>
      <c r="BV169" s="151"/>
      <c r="BW169" s="151"/>
      <c r="BX169" s="151"/>
      <c r="BY169" s="151"/>
      <c r="BZ169" s="151"/>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1"/>
      <c r="CX169" s="151"/>
      <c r="CY169" s="151"/>
      <c r="CZ169" s="151"/>
      <c r="DA169" s="151"/>
      <c r="DB169" s="151"/>
      <c r="DC169" s="151"/>
      <c r="DD169" s="151"/>
      <c r="DE169" s="151"/>
      <c r="DF169" s="16"/>
      <c r="DG169" s="151"/>
      <c r="DH169" s="16"/>
      <c r="DI169" s="151"/>
      <c r="DJ169" s="16"/>
      <c r="DK169" s="151"/>
      <c r="DL169" s="151"/>
      <c r="DM169" s="61"/>
    </row>
    <row r="170" spans="1:117" ht="63" hidden="1" customHeight="1">
      <c r="A170" s="335"/>
      <c r="B170" s="547"/>
      <c r="C170" s="479"/>
      <c r="D170" s="479"/>
      <c r="E170" s="477"/>
      <c r="F170" s="480"/>
      <c r="G170" s="467"/>
      <c r="H170" s="523"/>
      <c r="I170" s="133"/>
      <c r="J170" s="133"/>
      <c r="K170" s="116" t="s">
        <v>642</v>
      </c>
      <c r="L170" s="151" t="s">
        <v>408</v>
      </c>
      <c r="M170" s="72"/>
      <c r="N170" s="151"/>
      <c r="O170" s="151"/>
      <c r="P170" s="151"/>
      <c r="Q170" s="151"/>
      <c r="R170" s="151"/>
      <c r="S170" s="151"/>
      <c r="T170" s="151"/>
      <c r="U170" s="151"/>
      <c r="V170" s="151"/>
      <c r="W170" s="151"/>
      <c r="X170" s="151"/>
      <c r="Y170" s="151"/>
      <c r="Z170" s="151"/>
      <c r="AA170" s="158"/>
      <c r="AB170" s="158"/>
      <c r="AC170" s="151"/>
      <c r="AD170" s="151"/>
      <c r="AE170" s="151"/>
      <c r="AF170" s="151"/>
      <c r="AG170" s="151"/>
      <c r="AH170" s="151"/>
      <c r="AI170" s="151"/>
      <c r="AJ170" s="314"/>
      <c r="AK170" s="151"/>
      <c r="AL170" s="151"/>
      <c r="AM170" s="151"/>
      <c r="AN170" s="151"/>
      <c r="AO170" s="151"/>
      <c r="AP170" s="151"/>
      <c r="AQ170" s="151"/>
      <c r="AR170" s="151"/>
      <c r="AS170" s="151"/>
      <c r="AT170" s="151"/>
      <c r="AU170" s="151"/>
      <c r="AV170" s="151"/>
      <c r="AW170" s="151"/>
      <c r="AX170" s="88"/>
      <c r="AY170" s="151"/>
      <c r="AZ170" s="151"/>
      <c r="BA170" s="151"/>
      <c r="BB170" s="151"/>
      <c r="BC170" s="151"/>
      <c r="BD170" s="151"/>
      <c r="BE170" s="151"/>
      <c r="BF170" s="151"/>
      <c r="BG170" s="151"/>
      <c r="BH170" s="151"/>
      <c r="BI170" s="151"/>
      <c r="BJ170" s="151"/>
      <c r="BK170" s="151"/>
      <c r="BL170" s="151"/>
      <c r="BM170" s="151"/>
      <c r="BN170" s="151"/>
      <c r="BO170" s="151"/>
      <c r="BP170" s="151"/>
      <c r="BQ170" s="151"/>
      <c r="BR170" s="151"/>
      <c r="BS170" s="151"/>
      <c r="BT170" s="151"/>
      <c r="BU170" s="151"/>
      <c r="BV170" s="151"/>
      <c r="BW170" s="151"/>
      <c r="BX170" s="151"/>
      <c r="BY170" s="151"/>
      <c r="BZ170" s="151"/>
      <c r="CA170" s="151"/>
      <c r="CB170" s="151"/>
      <c r="CC170" s="151"/>
      <c r="CD170" s="151"/>
      <c r="CE170" s="151"/>
      <c r="CF170" s="151"/>
      <c r="CG170" s="151"/>
      <c r="CH170" s="151"/>
      <c r="CI170" s="151"/>
      <c r="CJ170" s="151"/>
      <c r="CK170" s="151"/>
      <c r="CL170" s="151"/>
      <c r="CM170" s="151"/>
      <c r="CN170" s="151"/>
      <c r="CO170" s="151"/>
      <c r="CP170" s="151"/>
      <c r="CQ170" s="151"/>
      <c r="CR170" s="151"/>
      <c r="CS170" s="151"/>
      <c r="CT170" s="151"/>
      <c r="CU170" s="151"/>
      <c r="CV170" s="151"/>
      <c r="CW170" s="151"/>
      <c r="CX170" s="151"/>
      <c r="CY170" s="151"/>
      <c r="CZ170" s="151"/>
      <c r="DA170" s="151"/>
      <c r="DB170" s="151"/>
      <c r="DC170" s="151"/>
      <c r="DD170" s="151"/>
      <c r="DE170" s="151"/>
      <c r="DF170" s="16"/>
      <c r="DG170" s="151"/>
      <c r="DH170" s="16"/>
      <c r="DI170" s="151"/>
      <c r="DJ170" s="16"/>
      <c r="DK170" s="151"/>
      <c r="DL170" s="151"/>
      <c r="DM170" s="61"/>
    </row>
    <row r="171" spans="1:117" ht="147.75" hidden="1" customHeight="1">
      <c r="A171" s="335"/>
      <c r="B171" s="548"/>
      <c r="C171" s="479"/>
      <c r="D171" s="479"/>
      <c r="E171" s="477"/>
      <c r="F171" s="480"/>
      <c r="G171" s="468"/>
      <c r="H171" s="523"/>
      <c r="I171" s="133"/>
      <c r="J171" s="133"/>
      <c r="K171" s="116" t="s">
        <v>642</v>
      </c>
      <c r="L171" s="151" t="s">
        <v>408</v>
      </c>
      <c r="M171" s="72"/>
      <c r="N171" s="151"/>
      <c r="O171" s="151"/>
      <c r="P171" s="151"/>
      <c r="Q171" s="151"/>
      <c r="R171" s="151"/>
      <c r="S171" s="151"/>
      <c r="T171" s="151"/>
      <c r="U171" s="151"/>
      <c r="V171" s="151"/>
      <c r="W171" s="151"/>
      <c r="X171" s="151"/>
      <c r="Y171" s="151"/>
      <c r="Z171" s="151"/>
      <c r="AA171" s="158"/>
      <c r="AB171" s="158"/>
      <c r="AC171" s="151"/>
      <c r="AD171" s="151"/>
      <c r="AE171" s="151"/>
      <c r="AF171" s="151"/>
      <c r="AG171" s="151"/>
      <c r="AH171" s="151"/>
      <c r="AI171" s="151"/>
      <c r="AJ171" s="314"/>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c r="BG171" s="151"/>
      <c r="BH171" s="151"/>
      <c r="BI171" s="151"/>
      <c r="BJ171" s="151"/>
      <c r="BK171" s="151"/>
      <c r="BL171" s="151"/>
      <c r="BM171" s="151"/>
      <c r="BN171" s="151"/>
      <c r="BO171" s="151"/>
      <c r="BP171" s="151"/>
      <c r="BQ171" s="151"/>
      <c r="BR171" s="151"/>
      <c r="BS171" s="151"/>
      <c r="BT171" s="151"/>
      <c r="BU171" s="151"/>
      <c r="BV171" s="151"/>
      <c r="BW171" s="151"/>
      <c r="BX171" s="151"/>
      <c r="BY171" s="151"/>
      <c r="BZ171" s="151"/>
      <c r="CA171" s="151"/>
      <c r="CB171" s="151"/>
      <c r="CC171" s="151"/>
      <c r="CD171" s="151"/>
      <c r="CE171" s="151"/>
      <c r="CF171" s="151"/>
      <c r="CG171" s="151"/>
      <c r="CH171" s="151"/>
      <c r="CI171" s="151"/>
      <c r="CJ171" s="151"/>
      <c r="CK171" s="151"/>
      <c r="CL171" s="151"/>
      <c r="CM171" s="151"/>
      <c r="CN171" s="151"/>
      <c r="CO171" s="151"/>
      <c r="CP171" s="151"/>
      <c r="CQ171" s="151"/>
      <c r="CR171" s="151"/>
      <c r="CS171" s="151"/>
      <c r="CT171" s="151"/>
      <c r="CU171" s="151"/>
      <c r="CV171" s="151"/>
      <c r="CW171" s="151"/>
      <c r="CX171" s="151"/>
      <c r="CY171" s="151"/>
      <c r="CZ171" s="151"/>
      <c r="DA171" s="151"/>
      <c r="DB171" s="151"/>
      <c r="DC171" s="151"/>
      <c r="DD171" s="151"/>
      <c r="DE171" s="151"/>
      <c r="DF171" s="16"/>
      <c r="DG171" s="151"/>
      <c r="DH171" s="16"/>
      <c r="DI171" s="151"/>
      <c r="DJ171" s="16"/>
      <c r="DK171" s="151"/>
      <c r="DL171" s="151"/>
      <c r="DM171" s="61"/>
    </row>
    <row r="172" spans="1:117" ht="99.75" hidden="1" customHeight="1">
      <c r="A172" s="65"/>
      <c r="B172" s="338"/>
      <c r="C172" s="116"/>
      <c r="D172" s="262"/>
      <c r="E172" s="122"/>
      <c r="F172" s="267"/>
      <c r="G172" s="246"/>
      <c r="H172" s="92"/>
      <c r="I172" s="129"/>
      <c r="J172" s="129"/>
      <c r="K172" s="116" t="s">
        <v>642</v>
      </c>
      <c r="L172" s="151" t="s">
        <v>408</v>
      </c>
      <c r="M172" s="72"/>
      <c r="N172" s="151"/>
      <c r="O172" s="151"/>
      <c r="P172" s="151"/>
      <c r="Q172" s="151"/>
      <c r="R172" s="151"/>
      <c r="S172" s="151"/>
      <c r="T172" s="151"/>
      <c r="U172" s="151"/>
      <c r="V172" s="151"/>
      <c r="W172" s="151"/>
      <c r="X172" s="151"/>
      <c r="Y172" s="151"/>
      <c r="Z172" s="151"/>
      <c r="AA172" s="158"/>
      <c r="AB172" s="158"/>
      <c r="AC172" s="151"/>
      <c r="AD172" s="151"/>
      <c r="AE172" s="151"/>
      <c r="AF172" s="151"/>
      <c r="AG172" s="151"/>
      <c r="AH172" s="151"/>
      <c r="AI172" s="151"/>
      <c r="AJ172" s="314"/>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c r="BG172" s="151"/>
      <c r="BH172" s="88"/>
      <c r="BI172" s="151"/>
      <c r="BJ172" s="151"/>
      <c r="BK172" s="151"/>
      <c r="BL172" s="151"/>
      <c r="BM172" s="151"/>
      <c r="BN172" s="151"/>
      <c r="BO172" s="151"/>
      <c r="BP172" s="151"/>
      <c r="BQ172" s="151"/>
      <c r="BR172" s="151"/>
      <c r="BS172" s="151"/>
      <c r="BT172" s="151"/>
      <c r="BU172" s="151"/>
      <c r="BV172" s="151"/>
      <c r="BW172" s="151"/>
      <c r="BX172" s="151"/>
      <c r="BY172" s="151"/>
      <c r="BZ172" s="151"/>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6"/>
      <c r="DG172" s="151"/>
      <c r="DH172" s="16"/>
      <c r="DI172" s="151"/>
      <c r="DJ172" s="16"/>
      <c r="DK172" s="151"/>
      <c r="DL172" s="151"/>
      <c r="DM172" s="61"/>
    </row>
    <row r="173" spans="1:117" ht="36" customHeight="1">
      <c r="A173" s="335">
        <v>167</v>
      </c>
      <c r="B173" s="469" t="s">
        <v>57</v>
      </c>
      <c r="C173" s="469"/>
      <c r="D173" s="469"/>
      <c r="E173" s="469"/>
      <c r="F173" s="259" t="s">
        <v>363</v>
      </c>
      <c r="G173" s="95"/>
      <c r="H173" s="150" t="s">
        <v>363</v>
      </c>
      <c r="I173" s="128" t="s">
        <v>363</v>
      </c>
      <c r="J173" s="128"/>
      <c r="K173" s="150" t="s">
        <v>363</v>
      </c>
      <c r="L173" s="150" t="s">
        <v>363</v>
      </c>
      <c r="M173" s="150" t="s">
        <v>363</v>
      </c>
      <c r="N173" s="150" t="s">
        <v>363</v>
      </c>
      <c r="O173" s="150" t="s">
        <v>363</v>
      </c>
      <c r="P173" s="150" t="s">
        <v>363</v>
      </c>
      <c r="Q173" s="150" t="s">
        <v>363</v>
      </c>
      <c r="R173" s="150" t="s">
        <v>363</v>
      </c>
      <c r="S173" s="150" t="s">
        <v>363</v>
      </c>
      <c r="T173" s="150" t="s">
        <v>363</v>
      </c>
      <c r="U173" s="150" t="s">
        <v>363</v>
      </c>
      <c r="V173" s="150" t="s">
        <v>363</v>
      </c>
      <c r="W173" s="150" t="s">
        <v>363</v>
      </c>
      <c r="X173" s="150" t="s">
        <v>363</v>
      </c>
      <c r="Y173" s="150" t="s">
        <v>363</v>
      </c>
      <c r="Z173" s="150" t="s">
        <v>363</v>
      </c>
      <c r="AA173" s="150" t="s">
        <v>363</v>
      </c>
      <c r="AB173" s="274"/>
      <c r="AC173" s="150" t="s">
        <v>363</v>
      </c>
      <c r="AD173" s="150" t="s">
        <v>363</v>
      </c>
      <c r="AE173" s="150" t="s">
        <v>363</v>
      </c>
      <c r="AF173" s="150" t="s">
        <v>363</v>
      </c>
      <c r="AG173" s="150" t="s">
        <v>363</v>
      </c>
      <c r="AH173" s="150" t="s">
        <v>363</v>
      </c>
      <c r="AI173" s="150" t="s">
        <v>363</v>
      </c>
      <c r="AJ173" s="312"/>
      <c r="AK173" s="150" t="s">
        <v>363</v>
      </c>
      <c r="AL173" s="150" t="s">
        <v>363</v>
      </c>
      <c r="AM173" s="150" t="s">
        <v>363</v>
      </c>
      <c r="AN173" s="150" t="s">
        <v>363</v>
      </c>
      <c r="AO173" s="150" t="s">
        <v>363</v>
      </c>
      <c r="AP173" s="150" t="s">
        <v>363</v>
      </c>
      <c r="AQ173" s="150"/>
      <c r="AR173" s="150" t="s">
        <v>363</v>
      </c>
      <c r="AS173" s="150" t="s">
        <v>363</v>
      </c>
      <c r="AT173" s="150" t="s">
        <v>363</v>
      </c>
      <c r="AU173" s="150" t="s">
        <v>363</v>
      </c>
      <c r="AV173" s="150"/>
      <c r="AW173" s="150" t="s">
        <v>363</v>
      </c>
      <c r="AX173" s="150"/>
      <c r="AY173" s="150" t="s">
        <v>363</v>
      </c>
      <c r="AZ173" s="150" t="s">
        <v>363</v>
      </c>
      <c r="BA173" s="150"/>
      <c r="BB173" s="150" t="s">
        <v>363</v>
      </c>
      <c r="BC173" s="150" t="s">
        <v>363</v>
      </c>
      <c r="BD173" s="150" t="s">
        <v>363</v>
      </c>
      <c r="BE173" s="150" t="s">
        <v>363</v>
      </c>
      <c r="BF173" s="150" t="s">
        <v>363</v>
      </c>
      <c r="BG173" s="150" t="s">
        <v>363</v>
      </c>
      <c r="BH173" s="150"/>
      <c r="BI173" s="150" t="s">
        <v>363</v>
      </c>
      <c r="BJ173" s="150"/>
      <c r="BK173" s="150" t="s">
        <v>363</v>
      </c>
      <c r="BL173" s="150" t="s">
        <v>363</v>
      </c>
      <c r="BM173" s="150" t="s">
        <v>363</v>
      </c>
      <c r="BN173" s="150" t="s">
        <v>363</v>
      </c>
      <c r="BO173" s="150" t="s">
        <v>363</v>
      </c>
      <c r="BP173" s="150" t="s">
        <v>363</v>
      </c>
      <c r="BQ173" s="150" t="s">
        <v>363</v>
      </c>
      <c r="BR173" s="150"/>
      <c r="BS173" s="150"/>
      <c r="BT173" s="150"/>
      <c r="BU173" s="150"/>
      <c r="BV173" s="150"/>
      <c r="BW173" s="150"/>
      <c r="BX173" s="150"/>
      <c r="BY173" s="150"/>
      <c r="BZ173" s="150"/>
      <c r="CA173" s="150"/>
      <c r="CB173" s="150"/>
      <c r="CC173" s="150"/>
      <c r="CD173" s="150"/>
      <c r="CE173" s="150"/>
      <c r="CF173" s="150"/>
      <c r="CG173" s="150"/>
      <c r="CH173" s="150"/>
      <c r="CI173" s="150"/>
      <c r="CJ173" s="150"/>
      <c r="CK173" s="150"/>
      <c r="CL173" s="150"/>
      <c r="CM173" s="150"/>
      <c r="CN173" s="150"/>
      <c r="CO173" s="150"/>
      <c r="CP173" s="150"/>
      <c r="CQ173" s="150"/>
      <c r="CR173" s="150"/>
      <c r="CS173" s="150"/>
      <c r="CT173" s="150"/>
      <c r="CU173" s="150"/>
      <c r="CV173" s="150"/>
      <c r="CW173" s="150"/>
      <c r="CX173" s="150"/>
      <c r="CY173" s="150" t="s">
        <v>363</v>
      </c>
      <c r="CZ173" s="150" t="s">
        <v>363</v>
      </c>
      <c r="DA173" s="150" t="s">
        <v>363</v>
      </c>
      <c r="DB173" s="150"/>
      <c r="DC173" s="150" t="s">
        <v>363</v>
      </c>
      <c r="DD173" s="150" t="s">
        <v>363</v>
      </c>
      <c r="DE173" s="67"/>
      <c r="DF173" s="68"/>
      <c r="DG173" s="67"/>
      <c r="DH173" s="68"/>
      <c r="DI173" s="67"/>
      <c r="DJ173" s="68"/>
      <c r="DK173" s="67"/>
      <c r="DL173" s="67" t="str">
        <f t="shared" ref="DL173:DL175" si="49">IF(DK173&gt;=1.6,"Đạt mục tiêu",IF(DK173&gt;=1,"Cần cố gắng","Chưa đạt"))</f>
        <v>Chưa đạt</v>
      </c>
      <c r="DM173" s="153"/>
    </row>
    <row r="174" spans="1:117" ht="89.25" hidden="1" customHeight="1">
      <c r="A174" s="335"/>
      <c r="B174" s="338"/>
      <c r="C174" s="116"/>
      <c r="D174" s="262"/>
      <c r="E174" s="122"/>
      <c r="F174" s="267"/>
      <c r="G174" s="246"/>
      <c r="H174" s="116"/>
      <c r="I174" s="207"/>
      <c r="J174" s="210"/>
      <c r="K174" s="151" t="s">
        <v>642</v>
      </c>
      <c r="L174" s="151" t="s">
        <v>348</v>
      </c>
      <c r="M174" s="72"/>
      <c r="N174" s="151"/>
      <c r="O174" s="151"/>
      <c r="P174" s="151"/>
      <c r="Q174" s="151"/>
      <c r="R174" s="151"/>
      <c r="S174" s="151"/>
      <c r="T174" s="151"/>
      <c r="U174" s="151"/>
      <c r="V174" s="151"/>
      <c r="W174" s="151"/>
      <c r="X174" s="151"/>
      <c r="Y174" s="151"/>
      <c r="Z174" s="151"/>
      <c r="AA174" s="158"/>
      <c r="AB174" s="158"/>
      <c r="AC174" s="151"/>
      <c r="AD174" s="151"/>
      <c r="AE174" s="151"/>
      <c r="AF174" s="151"/>
      <c r="AG174" s="151"/>
      <c r="AH174" s="151"/>
      <c r="AI174" s="151"/>
      <c r="AJ174" s="314"/>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51"/>
      <c r="BN174" s="151"/>
      <c r="BO174" s="151"/>
      <c r="BP174" s="151"/>
      <c r="BQ174" s="151"/>
      <c r="BR174" s="151"/>
      <c r="BS174" s="151"/>
      <c r="BT174" s="151"/>
      <c r="BU174" s="151"/>
      <c r="BV174" s="151"/>
      <c r="BW174" s="151"/>
      <c r="BX174" s="151"/>
      <c r="BY174" s="151"/>
      <c r="BZ174" s="151"/>
      <c r="CA174" s="151"/>
      <c r="CB174" s="151"/>
      <c r="CC174" s="151"/>
      <c r="CD174" s="151"/>
      <c r="CE174" s="151"/>
      <c r="CF174" s="151"/>
      <c r="CG174" s="151"/>
      <c r="CH174" s="151"/>
      <c r="CI174" s="151"/>
      <c r="CJ174" s="151"/>
      <c r="CK174" s="151"/>
      <c r="CL174" s="151"/>
      <c r="CM174" s="151"/>
      <c r="CN174" s="151"/>
      <c r="CO174" s="151"/>
      <c r="CP174" s="151"/>
      <c r="CQ174" s="151"/>
      <c r="CR174" s="151"/>
      <c r="CS174" s="151"/>
      <c r="CT174" s="151"/>
      <c r="CU174" s="151"/>
      <c r="CV174" s="151"/>
      <c r="CW174" s="151"/>
      <c r="CX174" s="151"/>
      <c r="CY174" s="151"/>
      <c r="CZ174" s="151"/>
      <c r="DA174" s="151"/>
      <c r="DB174" s="151"/>
      <c r="DC174" s="151"/>
      <c r="DD174" s="151"/>
      <c r="DE174" s="151"/>
      <c r="DF174" s="16"/>
      <c r="DG174" s="151"/>
      <c r="DH174" s="16"/>
      <c r="DI174" s="151"/>
      <c r="DJ174" s="16"/>
      <c r="DK174" s="151"/>
      <c r="DL174" s="151"/>
      <c r="DM174" s="61"/>
    </row>
    <row r="175" spans="1:117" ht="39" customHeight="1">
      <c r="A175" s="335">
        <v>169</v>
      </c>
      <c r="B175" s="469" t="s">
        <v>60</v>
      </c>
      <c r="C175" s="469"/>
      <c r="D175" s="469"/>
      <c r="E175" s="469"/>
      <c r="F175" s="259" t="s">
        <v>363</v>
      </c>
      <c r="G175" s="95"/>
      <c r="H175" s="150" t="s">
        <v>363</v>
      </c>
      <c r="I175" s="128" t="s">
        <v>363</v>
      </c>
      <c r="J175" s="128"/>
      <c r="K175" s="150" t="s">
        <v>363</v>
      </c>
      <c r="L175" s="150" t="s">
        <v>363</v>
      </c>
      <c r="M175" s="150" t="s">
        <v>363</v>
      </c>
      <c r="N175" s="150" t="s">
        <v>363</v>
      </c>
      <c r="O175" s="150" t="s">
        <v>363</v>
      </c>
      <c r="P175" s="150" t="s">
        <v>363</v>
      </c>
      <c r="Q175" s="150" t="s">
        <v>363</v>
      </c>
      <c r="R175" s="150" t="s">
        <v>363</v>
      </c>
      <c r="S175" s="150" t="s">
        <v>363</v>
      </c>
      <c r="T175" s="150" t="s">
        <v>363</v>
      </c>
      <c r="U175" s="150" t="s">
        <v>363</v>
      </c>
      <c r="V175" s="150" t="s">
        <v>363</v>
      </c>
      <c r="W175" s="150" t="s">
        <v>363</v>
      </c>
      <c r="X175" s="150" t="s">
        <v>363</v>
      </c>
      <c r="Y175" s="150" t="s">
        <v>363</v>
      </c>
      <c r="Z175" s="150" t="s">
        <v>363</v>
      </c>
      <c r="AA175" s="150" t="s">
        <v>363</v>
      </c>
      <c r="AB175" s="274"/>
      <c r="AC175" s="150" t="s">
        <v>363</v>
      </c>
      <c r="AD175" s="150" t="s">
        <v>363</v>
      </c>
      <c r="AE175" s="150" t="s">
        <v>363</v>
      </c>
      <c r="AF175" s="150" t="s">
        <v>363</v>
      </c>
      <c r="AG175" s="150" t="s">
        <v>363</v>
      </c>
      <c r="AH175" s="150" t="s">
        <v>363</v>
      </c>
      <c r="AI175" s="150" t="s">
        <v>363</v>
      </c>
      <c r="AJ175" s="312"/>
      <c r="AK175" s="150" t="s">
        <v>363</v>
      </c>
      <c r="AL175" s="150" t="s">
        <v>363</v>
      </c>
      <c r="AM175" s="150" t="s">
        <v>363</v>
      </c>
      <c r="AN175" s="150" t="s">
        <v>363</v>
      </c>
      <c r="AO175" s="150" t="s">
        <v>363</v>
      </c>
      <c r="AP175" s="150" t="s">
        <v>363</v>
      </c>
      <c r="AQ175" s="150"/>
      <c r="AR175" s="150" t="s">
        <v>363</v>
      </c>
      <c r="AS175" s="150" t="s">
        <v>363</v>
      </c>
      <c r="AT175" s="150" t="s">
        <v>363</v>
      </c>
      <c r="AU175" s="150" t="s">
        <v>363</v>
      </c>
      <c r="AV175" s="150"/>
      <c r="AW175" s="150" t="s">
        <v>363</v>
      </c>
      <c r="AX175" s="150"/>
      <c r="AY175" s="150" t="s">
        <v>363</v>
      </c>
      <c r="AZ175" s="150" t="s">
        <v>363</v>
      </c>
      <c r="BA175" s="150"/>
      <c r="BB175" s="150" t="s">
        <v>363</v>
      </c>
      <c r="BC175" s="150" t="s">
        <v>363</v>
      </c>
      <c r="BD175" s="150" t="s">
        <v>363</v>
      </c>
      <c r="BE175" s="150" t="s">
        <v>363</v>
      </c>
      <c r="BF175" s="150" t="s">
        <v>363</v>
      </c>
      <c r="BG175" s="150" t="s">
        <v>363</v>
      </c>
      <c r="BH175" s="150"/>
      <c r="BI175" s="150" t="s">
        <v>363</v>
      </c>
      <c r="BJ175" s="150"/>
      <c r="BK175" s="150" t="s">
        <v>363</v>
      </c>
      <c r="BL175" s="150" t="s">
        <v>363</v>
      </c>
      <c r="BM175" s="150" t="s">
        <v>363</v>
      </c>
      <c r="BN175" s="150" t="s">
        <v>363</v>
      </c>
      <c r="BO175" s="150" t="s">
        <v>363</v>
      </c>
      <c r="BP175" s="150" t="s">
        <v>363</v>
      </c>
      <c r="BQ175" s="150" t="s">
        <v>363</v>
      </c>
      <c r="BR175" s="150"/>
      <c r="BS175" s="150"/>
      <c r="BT175" s="150"/>
      <c r="BU175" s="150"/>
      <c r="BV175" s="150"/>
      <c r="BW175" s="150"/>
      <c r="BX175" s="150"/>
      <c r="BY175" s="150"/>
      <c r="BZ175" s="150"/>
      <c r="CA175" s="150"/>
      <c r="CB175" s="150"/>
      <c r="CC175" s="150"/>
      <c r="CD175" s="150"/>
      <c r="CE175" s="150"/>
      <c r="CF175" s="150"/>
      <c r="CG175" s="150"/>
      <c r="CH175" s="150"/>
      <c r="CI175" s="150"/>
      <c r="CJ175" s="150"/>
      <c r="CK175" s="150"/>
      <c r="CL175" s="150"/>
      <c r="CM175" s="150"/>
      <c r="CN175" s="150"/>
      <c r="CO175" s="150"/>
      <c r="CP175" s="150"/>
      <c r="CQ175" s="150"/>
      <c r="CR175" s="150"/>
      <c r="CS175" s="150"/>
      <c r="CT175" s="150"/>
      <c r="CU175" s="150"/>
      <c r="CV175" s="150"/>
      <c r="CW175" s="150"/>
      <c r="CX175" s="150"/>
      <c r="CY175" s="150"/>
      <c r="CZ175" s="150"/>
      <c r="DA175" s="150"/>
      <c r="DB175" s="150"/>
      <c r="DC175" s="150"/>
      <c r="DD175" s="150"/>
      <c r="DE175" s="67"/>
      <c r="DF175" s="68"/>
      <c r="DG175" s="67"/>
      <c r="DH175" s="68"/>
      <c r="DI175" s="67"/>
      <c r="DJ175" s="68"/>
      <c r="DK175" s="67"/>
      <c r="DL175" s="67" t="str">
        <f t="shared" si="49"/>
        <v>Chưa đạt</v>
      </c>
      <c r="DM175" s="153"/>
    </row>
    <row r="176" spans="1:117" ht="102.75" hidden="1" customHeight="1">
      <c r="A176" s="65"/>
      <c r="B176" s="337"/>
      <c r="C176" s="92"/>
      <c r="D176" s="262"/>
      <c r="E176" s="122"/>
      <c r="F176" s="267"/>
      <c r="G176" s="246"/>
      <c r="H176" s="151"/>
      <c r="I176" s="154"/>
      <c r="J176" s="210"/>
      <c r="K176" s="151" t="s">
        <v>641</v>
      </c>
      <c r="L176" s="151" t="s">
        <v>348</v>
      </c>
      <c r="M176" s="72"/>
      <c r="N176" s="151"/>
      <c r="O176" s="151"/>
      <c r="P176" s="151"/>
      <c r="Q176" s="151"/>
      <c r="R176" s="151"/>
      <c r="S176" s="151"/>
      <c r="T176" s="151"/>
      <c r="U176" s="151"/>
      <c r="V176" s="151"/>
      <c r="W176" s="151"/>
      <c r="X176" s="151"/>
      <c r="Y176" s="151"/>
      <c r="Z176" s="151"/>
      <c r="AA176" s="158"/>
      <c r="AB176" s="158"/>
      <c r="AC176" s="151"/>
      <c r="AD176" s="151"/>
      <c r="AE176" s="151"/>
      <c r="AF176" s="151"/>
      <c r="AG176" s="151"/>
      <c r="AH176" s="151"/>
      <c r="AI176" s="151"/>
      <c r="AJ176" s="314"/>
      <c r="AK176" s="151"/>
      <c r="AL176" s="151"/>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c r="BI176" s="151"/>
      <c r="BJ176" s="151"/>
      <c r="BK176" s="151"/>
      <c r="BL176" s="151"/>
      <c r="BM176" s="151"/>
      <c r="BN176" s="151"/>
      <c r="BO176" s="151"/>
      <c r="BP176" s="151"/>
      <c r="BQ176" s="151"/>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1"/>
      <c r="CX176" s="151"/>
      <c r="CY176" s="151"/>
      <c r="CZ176" s="151"/>
      <c r="DA176" s="151"/>
      <c r="DB176" s="151"/>
      <c r="DC176" s="151"/>
      <c r="DD176" s="151"/>
      <c r="DE176" s="151"/>
      <c r="DF176" s="16"/>
      <c r="DG176" s="151"/>
      <c r="DH176" s="16"/>
      <c r="DI176" s="151"/>
      <c r="DJ176" s="16"/>
      <c r="DK176" s="151"/>
      <c r="DL176" s="151"/>
      <c r="DM176" s="61"/>
    </row>
    <row r="177" spans="1:117" ht="105.75" hidden="1" customHeight="1">
      <c r="A177" s="335"/>
      <c r="B177" s="547"/>
      <c r="C177" s="475"/>
      <c r="D177" s="475"/>
      <c r="E177" s="122"/>
      <c r="F177" s="267"/>
      <c r="G177" s="246"/>
      <c r="H177" s="116"/>
      <c r="I177" s="154"/>
      <c r="J177" s="210"/>
      <c r="K177" s="151" t="s">
        <v>641</v>
      </c>
      <c r="L177" s="151" t="s">
        <v>348</v>
      </c>
      <c r="M177" s="72"/>
      <c r="N177" s="151"/>
      <c r="O177" s="151"/>
      <c r="P177" s="151"/>
      <c r="Q177" s="151"/>
      <c r="R177" s="151"/>
      <c r="S177" s="151"/>
      <c r="T177" s="151"/>
      <c r="V177" s="151"/>
      <c r="W177" s="151"/>
      <c r="X177" s="151"/>
      <c r="Y177" s="151"/>
      <c r="Z177" s="151"/>
      <c r="AA177" s="158"/>
      <c r="AB177" s="158"/>
      <c r="AC177" s="151"/>
      <c r="AD177" s="151"/>
      <c r="AE177" s="151"/>
      <c r="AF177" s="151"/>
      <c r="AG177" s="151"/>
      <c r="AH177" s="151"/>
      <c r="AI177" s="151"/>
      <c r="AJ177" s="314"/>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6"/>
      <c r="DG177" s="151"/>
      <c r="DH177" s="16"/>
      <c r="DI177" s="151"/>
      <c r="DJ177" s="16"/>
      <c r="DK177" s="151"/>
      <c r="DL177" s="151"/>
      <c r="DM177" s="61"/>
    </row>
    <row r="178" spans="1:117" ht="93" hidden="1" customHeight="1">
      <c r="A178" s="335"/>
      <c r="B178" s="549"/>
      <c r="C178" s="478"/>
      <c r="D178" s="478"/>
      <c r="E178" s="122"/>
      <c r="F178" s="267"/>
      <c r="G178" s="246"/>
      <c r="H178" s="116"/>
      <c r="I178" s="130"/>
      <c r="J178" s="130"/>
      <c r="K178" s="116" t="s">
        <v>641</v>
      </c>
      <c r="L178" s="151" t="s">
        <v>348</v>
      </c>
      <c r="M178" s="72"/>
      <c r="N178" s="151"/>
      <c r="O178" s="151"/>
      <c r="P178" s="151"/>
      <c r="Q178" s="151"/>
      <c r="R178" s="151"/>
      <c r="S178" s="151"/>
      <c r="T178" s="151"/>
      <c r="U178" s="151"/>
      <c r="V178" s="151"/>
      <c r="W178" s="151"/>
      <c r="X178" s="151"/>
      <c r="Y178" s="151"/>
      <c r="Z178" s="151"/>
      <c r="AA178" s="158"/>
      <c r="AB178" s="158"/>
      <c r="AC178" s="151"/>
      <c r="AD178" s="151"/>
      <c r="AE178" s="151"/>
      <c r="AF178" s="151"/>
      <c r="AG178" s="151"/>
      <c r="AH178" s="151"/>
      <c r="AI178" s="151"/>
      <c r="AJ178" s="314"/>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6"/>
      <c r="DG178" s="151"/>
      <c r="DH178" s="16"/>
      <c r="DI178" s="151"/>
      <c r="DJ178" s="16"/>
      <c r="DK178" s="151"/>
      <c r="DL178" s="151"/>
      <c r="DM178" s="61"/>
    </row>
    <row r="179" spans="1:117" ht="91.5" hidden="1" customHeight="1">
      <c r="A179" s="335"/>
      <c r="B179" s="548"/>
      <c r="C179" s="476"/>
      <c r="D179" s="476"/>
      <c r="E179" s="122"/>
      <c r="F179" s="267"/>
      <c r="G179" s="246"/>
      <c r="H179" s="116"/>
      <c r="I179" s="154"/>
      <c r="J179" s="210"/>
      <c r="K179" s="151" t="s">
        <v>642</v>
      </c>
      <c r="L179" s="151" t="s">
        <v>408</v>
      </c>
      <c r="M179" s="72"/>
      <c r="N179" s="151"/>
      <c r="O179" s="151"/>
      <c r="P179" s="151"/>
      <c r="Q179" s="151"/>
      <c r="R179" s="151"/>
      <c r="S179" s="151"/>
      <c r="T179" s="151"/>
      <c r="U179" s="151"/>
      <c r="V179" s="151"/>
      <c r="W179" s="151"/>
      <c r="X179" s="151"/>
      <c r="Y179" s="151"/>
      <c r="Z179" s="151"/>
      <c r="AA179" s="158"/>
      <c r="AB179" s="158"/>
      <c r="AC179" s="151"/>
      <c r="AD179" s="151"/>
      <c r="AE179" s="151"/>
      <c r="AF179" s="151"/>
      <c r="AG179" s="151"/>
      <c r="AH179" s="151"/>
      <c r="AI179" s="151"/>
      <c r="AJ179" s="314"/>
      <c r="AK179" s="151"/>
      <c r="AL179" s="151"/>
      <c r="AM179" s="151"/>
      <c r="AN179" s="151"/>
      <c r="AO179" s="151"/>
      <c r="AP179" s="151"/>
      <c r="AQ179" s="151"/>
      <c r="AR179" s="151"/>
      <c r="AS179" s="151"/>
      <c r="AT179" s="151"/>
      <c r="AU179" s="151"/>
      <c r="AV179" s="151"/>
      <c r="AW179" s="151"/>
      <c r="AX179" s="151"/>
      <c r="AY179" s="151"/>
      <c r="AZ179" s="151"/>
      <c r="BA179" s="151"/>
      <c r="BB179" s="151"/>
      <c r="BC179" s="151"/>
      <c r="BD179" s="151"/>
      <c r="BE179" s="151"/>
      <c r="BF179" s="151"/>
      <c r="BG179" s="151"/>
      <c r="BH179" s="151"/>
      <c r="BI179" s="88"/>
      <c r="BJ179" s="88"/>
      <c r="BK179" s="151"/>
      <c r="BL179" s="151"/>
      <c r="BM179" s="151"/>
      <c r="BN179" s="151"/>
      <c r="BO179" s="151"/>
      <c r="BP179" s="151"/>
      <c r="BQ179" s="151"/>
      <c r="BR179" s="151"/>
      <c r="BS179" s="151"/>
      <c r="BT179" s="151"/>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6"/>
      <c r="DG179" s="151"/>
      <c r="DH179" s="16"/>
      <c r="DI179" s="151"/>
      <c r="DJ179" s="16"/>
      <c r="DK179" s="151"/>
      <c r="DL179" s="151"/>
      <c r="DM179" s="61"/>
    </row>
    <row r="180" spans="1:117">
      <c r="A180" s="65">
        <v>174</v>
      </c>
      <c r="B180" s="469" t="s">
        <v>64</v>
      </c>
      <c r="C180" s="469"/>
      <c r="D180" s="469"/>
      <c r="E180" s="469"/>
      <c r="F180" s="259" t="s">
        <v>363</v>
      </c>
      <c r="G180" s="95"/>
      <c r="H180" s="150" t="s">
        <v>363</v>
      </c>
      <c r="I180" s="128" t="s">
        <v>363</v>
      </c>
      <c r="J180" s="128"/>
      <c r="K180" s="150" t="s">
        <v>363</v>
      </c>
      <c r="L180" s="150" t="s">
        <v>363</v>
      </c>
      <c r="M180" s="150" t="s">
        <v>363</v>
      </c>
      <c r="N180" s="150" t="s">
        <v>363</v>
      </c>
      <c r="O180" s="150" t="s">
        <v>363</v>
      </c>
      <c r="P180" s="150" t="s">
        <v>363</v>
      </c>
      <c r="Q180" s="150" t="s">
        <v>363</v>
      </c>
      <c r="R180" s="150" t="s">
        <v>363</v>
      </c>
      <c r="S180" s="150" t="s">
        <v>363</v>
      </c>
      <c r="T180" s="150" t="s">
        <v>363</v>
      </c>
      <c r="U180" s="150" t="s">
        <v>363</v>
      </c>
      <c r="V180" s="150" t="s">
        <v>363</v>
      </c>
      <c r="W180" s="150" t="s">
        <v>363</v>
      </c>
      <c r="X180" s="150" t="s">
        <v>363</v>
      </c>
      <c r="Y180" s="150" t="s">
        <v>363</v>
      </c>
      <c r="Z180" s="150" t="s">
        <v>363</v>
      </c>
      <c r="AA180" s="150" t="s">
        <v>363</v>
      </c>
      <c r="AB180" s="274"/>
      <c r="AC180" s="150" t="s">
        <v>363</v>
      </c>
      <c r="AD180" s="150" t="s">
        <v>363</v>
      </c>
      <c r="AE180" s="150" t="s">
        <v>363</v>
      </c>
      <c r="AF180" s="150" t="s">
        <v>363</v>
      </c>
      <c r="AG180" s="150" t="s">
        <v>363</v>
      </c>
      <c r="AH180" s="150" t="s">
        <v>363</v>
      </c>
      <c r="AI180" s="150" t="s">
        <v>363</v>
      </c>
      <c r="AJ180" s="312"/>
      <c r="AK180" s="150" t="s">
        <v>363</v>
      </c>
      <c r="AL180" s="150" t="s">
        <v>363</v>
      </c>
      <c r="AM180" s="150" t="s">
        <v>363</v>
      </c>
      <c r="AN180" s="150" t="s">
        <v>363</v>
      </c>
      <c r="AO180" s="150" t="s">
        <v>363</v>
      </c>
      <c r="AP180" s="150" t="s">
        <v>363</v>
      </c>
      <c r="AQ180" s="150"/>
      <c r="AR180" s="150" t="s">
        <v>363</v>
      </c>
      <c r="AS180" s="150" t="s">
        <v>363</v>
      </c>
      <c r="AT180" s="150" t="s">
        <v>363</v>
      </c>
      <c r="AU180" s="150" t="s">
        <v>363</v>
      </c>
      <c r="AV180" s="150"/>
      <c r="AW180" s="150" t="s">
        <v>363</v>
      </c>
      <c r="AX180" s="150"/>
      <c r="AY180" s="150" t="s">
        <v>363</v>
      </c>
      <c r="AZ180" s="150" t="s">
        <v>363</v>
      </c>
      <c r="BA180" s="150"/>
      <c r="BB180" s="150" t="s">
        <v>363</v>
      </c>
      <c r="BC180" s="150" t="s">
        <v>363</v>
      </c>
      <c r="BD180" s="150" t="s">
        <v>363</v>
      </c>
      <c r="BE180" s="150" t="s">
        <v>363</v>
      </c>
      <c r="BF180" s="150" t="s">
        <v>363</v>
      </c>
      <c r="BG180" s="150" t="s">
        <v>363</v>
      </c>
      <c r="BH180" s="150"/>
      <c r="BI180" s="150" t="s">
        <v>363</v>
      </c>
      <c r="BJ180" s="150"/>
      <c r="BK180" s="150" t="s">
        <v>363</v>
      </c>
      <c r="BL180" s="150" t="s">
        <v>363</v>
      </c>
      <c r="BM180" s="150" t="s">
        <v>363</v>
      </c>
      <c r="BN180" s="150" t="s">
        <v>363</v>
      </c>
      <c r="BO180" s="150" t="s">
        <v>363</v>
      </c>
      <c r="BP180" s="150" t="s">
        <v>363</v>
      </c>
      <c r="BQ180" s="150" t="s">
        <v>363</v>
      </c>
      <c r="BR180" s="150"/>
      <c r="BS180" s="150"/>
      <c r="BT180" s="150"/>
      <c r="BU180" s="150"/>
      <c r="BV180" s="150"/>
      <c r="BW180" s="150"/>
      <c r="BX180" s="150"/>
      <c r="BY180" s="150"/>
      <c r="BZ180" s="150"/>
      <c r="CA180" s="150"/>
      <c r="CB180" s="150"/>
      <c r="CC180" s="150"/>
      <c r="CD180" s="150"/>
      <c r="CE180" s="150"/>
      <c r="CF180" s="150"/>
      <c r="CG180" s="150"/>
      <c r="CH180" s="150"/>
      <c r="CI180" s="150"/>
      <c r="CJ180" s="150"/>
      <c r="CK180" s="150"/>
      <c r="CL180" s="150"/>
      <c r="CM180" s="150"/>
      <c r="CN180" s="150"/>
      <c r="CO180" s="150"/>
      <c r="CP180" s="150"/>
      <c r="CQ180" s="150"/>
      <c r="CR180" s="150"/>
      <c r="CS180" s="150"/>
      <c r="CT180" s="150"/>
      <c r="CU180" s="150"/>
      <c r="CV180" s="150"/>
      <c r="CW180" s="150"/>
      <c r="CX180" s="150"/>
      <c r="CY180" s="150" t="s">
        <v>363</v>
      </c>
      <c r="CZ180" s="150" t="s">
        <v>363</v>
      </c>
      <c r="DA180" s="150" t="s">
        <v>363</v>
      </c>
      <c r="DB180" s="150"/>
      <c r="DC180" s="150" t="s">
        <v>363</v>
      </c>
      <c r="DD180" s="150" t="s">
        <v>363</v>
      </c>
      <c r="DE180" s="150" t="s">
        <v>363</v>
      </c>
      <c r="DF180" s="150" t="s">
        <v>363</v>
      </c>
      <c r="DG180" s="150" t="s">
        <v>363</v>
      </c>
      <c r="DH180" s="150" t="s">
        <v>363</v>
      </c>
      <c r="DI180" s="150" t="s">
        <v>363</v>
      </c>
      <c r="DJ180" s="150" t="s">
        <v>363</v>
      </c>
      <c r="DK180" s="67"/>
      <c r="DL180" s="150" t="s">
        <v>363</v>
      </c>
      <c r="DM180" s="153"/>
    </row>
    <row r="181" spans="1:117" ht="188.25" hidden="1" customHeight="1">
      <c r="A181" s="335"/>
      <c r="B181" s="338"/>
      <c r="C181" s="212"/>
      <c r="D181" s="270"/>
      <c r="E181" s="214"/>
      <c r="F181" s="269"/>
      <c r="G181" s="249"/>
      <c r="H181" s="212"/>
      <c r="I181" s="215"/>
      <c r="J181" s="215"/>
      <c r="K181" s="151" t="s">
        <v>642</v>
      </c>
      <c r="L181" s="151" t="s">
        <v>408</v>
      </c>
      <c r="M181" s="72"/>
      <c r="N181" s="151"/>
      <c r="O181" s="151"/>
      <c r="P181" s="151"/>
      <c r="Q181" s="151"/>
      <c r="R181" s="151"/>
      <c r="S181" s="151"/>
      <c r="T181" s="151"/>
      <c r="U181" s="151"/>
      <c r="V181" s="151"/>
      <c r="W181" s="151"/>
      <c r="X181" s="151"/>
      <c r="Y181" s="151"/>
      <c r="Z181" s="151"/>
      <c r="AA181" s="158"/>
      <c r="AB181" s="158"/>
      <c r="AC181" s="151"/>
      <c r="AD181" s="151"/>
      <c r="AE181" s="151"/>
      <c r="AF181" s="151"/>
      <c r="AG181" s="151"/>
      <c r="AH181" s="151"/>
      <c r="AI181" s="151"/>
      <c r="AJ181" s="314"/>
      <c r="AK181" s="151"/>
      <c r="AL181" s="151"/>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6"/>
      <c r="DG181" s="151"/>
      <c r="DH181" s="16"/>
      <c r="DI181" s="151"/>
      <c r="DJ181" s="16"/>
      <c r="DK181" s="151"/>
      <c r="DL181" s="151"/>
      <c r="DM181" s="61"/>
    </row>
    <row r="182" spans="1:117" ht="129.75" hidden="1" customHeight="1">
      <c r="A182" s="335"/>
      <c r="B182" s="338"/>
      <c r="C182" s="116"/>
      <c r="D182" s="262"/>
      <c r="E182" s="122"/>
      <c r="F182" s="267"/>
      <c r="G182" s="246"/>
      <c r="H182" s="211"/>
      <c r="I182" s="154"/>
      <c r="J182" s="210"/>
      <c r="K182" s="151" t="s">
        <v>642</v>
      </c>
      <c r="L182" s="151" t="s">
        <v>348</v>
      </c>
      <c r="M182" s="72"/>
      <c r="N182" s="151"/>
      <c r="O182" s="151"/>
      <c r="P182" s="151"/>
      <c r="Q182" s="151"/>
      <c r="R182" s="151"/>
      <c r="S182" s="151"/>
      <c r="T182" s="151"/>
      <c r="U182" s="151"/>
      <c r="V182" s="151"/>
      <c r="W182" s="151"/>
      <c r="X182" s="151"/>
      <c r="Y182" s="151"/>
      <c r="Z182" s="151"/>
      <c r="AA182" s="158"/>
      <c r="AB182" s="158"/>
      <c r="AC182" s="151"/>
      <c r="AD182" s="151"/>
      <c r="AE182" s="151"/>
      <c r="AF182" s="151"/>
      <c r="AG182" s="151"/>
      <c r="AH182" s="151"/>
      <c r="AI182" s="151"/>
      <c r="AJ182" s="314"/>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95"/>
      <c r="BL182" s="192"/>
      <c r="BM182" s="193"/>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6"/>
      <c r="DG182" s="151"/>
      <c r="DH182" s="16"/>
      <c r="DI182" s="151"/>
      <c r="DJ182" s="16"/>
      <c r="DK182" s="151"/>
      <c r="DL182" s="151"/>
      <c r="DM182" s="61"/>
    </row>
    <row r="183" spans="1:117">
      <c r="A183" s="335">
        <v>177</v>
      </c>
      <c r="B183" s="469" t="s">
        <v>65</v>
      </c>
      <c r="C183" s="469"/>
      <c r="D183" s="469"/>
      <c r="E183" s="469"/>
      <c r="F183" s="259" t="s">
        <v>363</v>
      </c>
      <c r="G183" s="95"/>
      <c r="H183" s="150" t="s">
        <v>363</v>
      </c>
      <c r="I183" s="128" t="s">
        <v>363</v>
      </c>
      <c r="J183" s="128"/>
      <c r="K183" s="150" t="s">
        <v>363</v>
      </c>
      <c r="L183" s="150" t="s">
        <v>363</v>
      </c>
      <c r="M183" s="150" t="s">
        <v>363</v>
      </c>
      <c r="N183" s="150" t="s">
        <v>363</v>
      </c>
      <c r="O183" s="150" t="s">
        <v>363</v>
      </c>
      <c r="P183" s="150" t="s">
        <v>363</v>
      </c>
      <c r="Q183" s="150" t="s">
        <v>363</v>
      </c>
      <c r="R183" s="150" t="s">
        <v>363</v>
      </c>
      <c r="S183" s="150" t="s">
        <v>363</v>
      </c>
      <c r="T183" s="150" t="s">
        <v>363</v>
      </c>
      <c r="U183" s="150" t="s">
        <v>363</v>
      </c>
      <c r="V183" s="150" t="s">
        <v>363</v>
      </c>
      <c r="W183" s="150" t="s">
        <v>363</v>
      </c>
      <c r="X183" s="150" t="s">
        <v>363</v>
      </c>
      <c r="Y183" s="150" t="s">
        <v>363</v>
      </c>
      <c r="Z183" s="150" t="s">
        <v>363</v>
      </c>
      <c r="AA183" s="150" t="s">
        <v>363</v>
      </c>
      <c r="AB183" s="274"/>
      <c r="AC183" s="150" t="s">
        <v>363</v>
      </c>
      <c r="AD183" s="150" t="s">
        <v>363</v>
      </c>
      <c r="AE183" s="150" t="s">
        <v>363</v>
      </c>
      <c r="AF183" s="150" t="s">
        <v>363</v>
      </c>
      <c r="AG183" s="150" t="s">
        <v>363</v>
      </c>
      <c r="AH183" s="150" t="s">
        <v>363</v>
      </c>
      <c r="AI183" s="150" t="s">
        <v>363</v>
      </c>
      <c r="AJ183" s="312"/>
      <c r="AK183" s="150" t="s">
        <v>363</v>
      </c>
      <c r="AL183" s="150" t="s">
        <v>363</v>
      </c>
      <c r="AM183" s="150" t="s">
        <v>363</v>
      </c>
      <c r="AN183" s="150" t="s">
        <v>363</v>
      </c>
      <c r="AO183" s="150" t="s">
        <v>363</v>
      </c>
      <c r="AP183" s="150" t="s">
        <v>363</v>
      </c>
      <c r="AQ183" s="150"/>
      <c r="AR183" s="150" t="s">
        <v>363</v>
      </c>
      <c r="AS183" s="150" t="s">
        <v>363</v>
      </c>
      <c r="AT183" s="150" t="s">
        <v>363</v>
      </c>
      <c r="AU183" s="150" t="s">
        <v>363</v>
      </c>
      <c r="AV183" s="150"/>
      <c r="AW183" s="150" t="s">
        <v>363</v>
      </c>
      <c r="AX183" s="150"/>
      <c r="AY183" s="150" t="s">
        <v>363</v>
      </c>
      <c r="AZ183" s="150" t="s">
        <v>363</v>
      </c>
      <c r="BA183" s="150"/>
      <c r="BB183" s="150" t="s">
        <v>363</v>
      </c>
      <c r="BC183" s="150" t="s">
        <v>363</v>
      </c>
      <c r="BD183" s="150" t="s">
        <v>363</v>
      </c>
      <c r="BE183" s="150" t="s">
        <v>363</v>
      </c>
      <c r="BF183" s="150" t="s">
        <v>363</v>
      </c>
      <c r="BG183" s="150" t="s">
        <v>363</v>
      </c>
      <c r="BH183" s="150"/>
      <c r="BI183" s="150" t="s">
        <v>363</v>
      </c>
      <c r="BJ183" s="150"/>
      <c r="BK183" s="150" t="s">
        <v>363</v>
      </c>
      <c r="BL183" s="202" t="s">
        <v>363</v>
      </c>
      <c r="BM183" s="150" t="s">
        <v>363</v>
      </c>
      <c r="BN183" s="150" t="s">
        <v>363</v>
      </c>
      <c r="BO183" s="150" t="s">
        <v>363</v>
      </c>
      <c r="BP183" s="150" t="s">
        <v>363</v>
      </c>
      <c r="BQ183" s="150" t="s">
        <v>363</v>
      </c>
      <c r="BR183" s="150"/>
      <c r="BS183" s="150"/>
      <c r="BT183" s="150"/>
      <c r="BU183" s="150"/>
      <c r="BV183" s="150"/>
      <c r="BW183" s="150"/>
      <c r="BX183" s="150"/>
      <c r="BY183" s="150"/>
      <c r="BZ183" s="150"/>
      <c r="CA183" s="150"/>
      <c r="CB183" s="150"/>
      <c r="CC183" s="150"/>
      <c r="CD183" s="150"/>
      <c r="CE183" s="150"/>
      <c r="CF183" s="150"/>
      <c r="CG183" s="150"/>
      <c r="CH183" s="150"/>
      <c r="CI183" s="150"/>
      <c r="CJ183" s="150"/>
      <c r="CK183" s="150"/>
      <c r="CL183" s="150"/>
      <c r="CM183" s="150"/>
      <c r="CN183" s="150"/>
      <c r="CO183" s="150"/>
      <c r="CP183" s="150"/>
      <c r="CQ183" s="150"/>
      <c r="CR183" s="150"/>
      <c r="CS183" s="150"/>
      <c r="CT183" s="150"/>
      <c r="CU183" s="150"/>
      <c r="CV183" s="150"/>
      <c r="CW183" s="150"/>
      <c r="CX183" s="150"/>
      <c r="CY183" s="150" t="s">
        <v>363</v>
      </c>
      <c r="CZ183" s="150" t="s">
        <v>363</v>
      </c>
      <c r="DA183" s="150" t="s">
        <v>363</v>
      </c>
      <c r="DB183" s="150"/>
      <c r="DC183" s="150" t="s">
        <v>363</v>
      </c>
      <c r="DD183" s="150" t="s">
        <v>363</v>
      </c>
      <c r="DE183" s="150" t="s">
        <v>363</v>
      </c>
      <c r="DF183" s="150" t="s">
        <v>363</v>
      </c>
      <c r="DG183" s="150" t="s">
        <v>363</v>
      </c>
      <c r="DH183" s="150" t="s">
        <v>363</v>
      </c>
      <c r="DI183" s="150" t="s">
        <v>363</v>
      </c>
      <c r="DJ183" s="150" t="s">
        <v>363</v>
      </c>
      <c r="DK183" s="67"/>
      <c r="DL183" s="150" t="s">
        <v>363</v>
      </c>
      <c r="DM183" s="153"/>
    </row>
    <row r="184" spans="1:117" ht="99.75" hidden="1" customHeight="1">
      <c r="A184" s="65"/>
      <c r="B184" s="338"/>
      <c r="C184" s="116"/>
      <c r="D184" s="262"/>
      <c r="E184" s="122"/>
      <c r="F184" s="267"/>
      <c r="G184" s="246"/>
      <c r="H184" s="17"/>
      <c r="I184" s="154"/>
      <c r="J184" s="210"/>
      <c r="K184" s="151" t="s">
        <v>642</v>
      </c>
      <c r="L184" s="151" t="s">
        <v>348</v>
      </c>
      <c r="M184" s="72"/>
      <c r="N184" s="151"/>
      <c r="O184" s="151"/>
      <c r="P184" s="151"/>
      <c r="Q184" s="151"/>
      <c r="R184" s="151"/>
      <c r="S184" s="151"/>
      <c r="T184" s="151"/>
      <c r="U184" s="151"/>
      <c r="V184" s="151"/>
      <c r="W184" s="151"/>
      <c r="X184" s="151"/>
      <c r="Y184" s="18"/>
      <c r="Z184" s="151"/>
      <c r="AA184" s="158"/>
      <c r="AB184" s="158"/>
      <c r="AC184" s="151"/>
      <c r="AD184" s="151"/>
      <c r="AE184" s="151"/>
      <c r="AF184" s="151"/>
      <c r="AG184" s="151"/>
      <c r="AH184" s="151"/>
      <c r="AI184" s="151"/>
      <c r="AJ184" s="314"/>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c r="BG184" s="151"/>
      <c r="BH184" s="151"/>
      <c r="BI184" s="151"/>
      <c r="BJ184" s="151"/>
      <c r="BK184" s="151"/>
      <c r="BL184" s="151"/>
      <c r="BM184" s="151"/>
      <c r="BN184" s="151"/>
      <c r="BO184" s="151"/>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6"/>
      <c r="DG184" s="151"/>
      <c r="DH184" s="16"/>
      <c r="DI184" s="151"/>
      <c r="DJ184" s="16"/>
      <c r="DK184" s="151"/>
      <c r="DL184" s="151"/>
      <c r="DM184" s="61"/>
    </row>
    <row r="185" spans="1:117">
      <c r="A185" s="335">
        <v>179</v>
      </c>
      <c r="B185" s="469" t="s">
        <v>223</v>
      </c>
      <c r="C185" s="469"/>
      <c r="D185" s="469"/>
      <c r="E185" s="469"/>
      <c r="F185" s="259" t="s">
        <v>363</v>
      </c>
      <c r="G185" s="95"/>
      <c r="H185" s="150" t="s">
        <v>363</v>
      </c>
      <c r="I185" s="128" t="s">
        <v>363</v>
      </c>
      <c r="J185" s="128"/>
      <c r="K185" s="150" t="s">
        <v>363</v>
      </c>
      <c r="L185" s="150" t="s">
        <v>363</v>
      </c>
      <c r="M185" s="150" t="s">
        <v>363</v>
      </c>
      <c r="N185" s="150" t="s">
        <v>363</v>
      </c>
      <c r="O185" s="150" t="s">
        <v>363</v>
      </c>
      <c r="P185" s="150" t="s">
        <v>363</v>
      </c>
      <c r="Q185" s="150" t="s">
        <v>363</v>
      </c>
      <c r="R185" s="150" t="s">
        <v>363</v>
      </c>
      <c r="S185" s="150" t="s">
        <v>363</v>
      </c>
      <c r="T185" s="150" t="s">
        <v>363</v>
      </c>
      <c r="U185" s="150" t="s">
        <v>363</v>
      </c>
      <c r="V185" s="150" t="s">
        <v>363</v>
      </c>
      <c r="W185" s="150" t="s">
        <v>363</v>
      </c>
      <c r="X185" s="150" t="s">
        <v>363</v>
      </c>
      <c r="Y185" s="150" t="s">
        <v>363</v>
      </c>
      <c r="Z185" s="150" t="s">
        <v>363</v>
      </c>
      <c r="AA185" s="150" t="s">
        <v>363</v>
      </c>
      <c r="AB185" s="274"/>
      <c r="AC185" s="150" t="s">
        <v>363</v>
      </c>
      <c r="AD185" s="150" t="s">
        <v>363</v>
      </c>
      <c r="AE185" s="150" t="s">
        <v>363</v>
      </c>
      <c r="AF185" s="150" t="s">
        <v>363</v>
      </c>
      <c r="AG185" s="150" t="s">
        <v>363</v>
      </c>
      <c r="AH185" s="150" t="s">
        <v>363</v>
      </c>
      <c r="AI185" s="150" t="s">
        <v>363</v>
      </c>
      <c r="AJ185" s="312"/>
      <c r="AK185" s="150" t="s">
        <v>363</v>
      </c>
      <c r="AL185" s="150" t="s">
        <v>363</v>
      </c>
      <c r="AM185" s="150" t="s">
        <v>363</v>
      </c>
      <c r="AN185" s="150" t="s">
        <v>363</v>
      </c>
      <c r="AO185" s="150" t="s">
        <v>363</v>
      </c>
      <c r="AP185" s="150" t="s">
        <v>363</v>
      </c>
      <c r="AQ185" s="150"/>
      <c r="AR185" s="150" t="s">
        <v>363</v>
      </c>
      <c r="AS185" s="150" t="s">
        <v>363</v>
      </c>
      <c r="AT185" s="150" t="s">
        <v>363</v>
      </c>
      <c r="AU185" s="150" t="s">
        <v>363</v>
      </c>
      <c r="AV185" s="150"/>
      <c r="AW185" s="150" t="s">
        <v>363</v>
      </c>
      <c r="AX185" s="150"/>
      <c r="AY185" s="150" t="s">
        <v>363</v>
      </c>
      <c r="AZ185" s="150" t="s">
        <v>363</v>
      </c>
      <c r="BA185" s="150"/>
      <c r="BB185" s="150" t="s">
        <v>363</v>
      </c>
      <c r="BC185" s="150" t="s">
        <v>363</v>
      </c>
      <c r="BD185" s="150" t="s">
        <v>363</v>
      </c>
      <c r="BE185" s="150" t="s">
        <v>363</v>
      </c>
      <c r="BF185" s="150" t="s">
        <v>363</v>
      </c>
      <c r="BG185" s="150" t="s">
        <v>363</v>
      </c>
      <c r="BH185" s="150"/>
      <c r="BI185" s="150" t="s">
        <v>363</v>
      </c>
      <c r="BJ185" s="150"/>
      <c r="BK185" s="150" t="s">
        <v>363</v>
      </c>
      <c r="BL185" s="150" t="s">
        <v>363</v>
      </c>
      <c r="BM185" s="150" t="s">
        <v>363</v>
      </c>
      <c r="BN185" s="150" t="s">
        <v>363</v>
      </c>
      <c r="BO185" s="150" t="s">
        <v>363</v>
      </c>
      <c r="BP185" s="150" t="s">
        <v>363</v>
      </c>
      <c r="BQ185" s="150" t="s">
        <v>363</v>
      </c>
      <c r="BR185" s="150"/>
      <c r="BS185" s="150"/>
      <c r="BT185" s="150"/>
      <c r="BU185" s="150"/>
      <c r="BV185" s="150"/>
      <c r="BW185" s="150"/>
      <c r="BX185" s="150"/>
      <c r="BY185" s="150"/>
      <c r="BZ185" s="150"/>
      <c r="CA185" s="150"/>
      <c r="CB185" s="150"/>
      <c r="CC185" s="150"/>
      <c r="CD185" s="150"/>
      <c r="CE185" s="150"/>
      <c r="CF185" s="150"/>
      <c r="CG185" s="150"/>
      <c r="CH185" s="150"/>
      <c r="CI185" s="150"/>
      <c r="CJ185" s="150"/>
      <c r="CK185" s="150"/>
      <c r="CL185" s="150"/>
      <c r="CM185" s="150"/>
      <c r="CN185" s="150"/>
      <c r="CO185" s="150"/>
      <c r="CP185" s="150"/>
      <c r="CQ185" s="150"/>
      <c r="CR185" s="150"/>
      <c r="CS185" s="150"/>
      <c r="CT185" s="150"/>
      <c r="CU185" s="150"/>
      <c r="CV185" s="150"/>
      <c r="CW185" s="150"/>
      <c r="CX185" s="150"/>
      <c r="CY185" s="150" t="s">
        <v>363</v>
      </c>
      <c r="CZ185" s="150" t="s">
        <v>363</v>
      </c>
      <c r="DA185" s="150" t="s">
        <v>363</v>
      </c>
      <c r="DB185" s="150"/>
      <c r="DC185" s="150" t="s">
        <v>363</v>
      </c>
      <c r="DD185" s="150" t="s">
        <v>363</v>
      </c>
      <c r="DE185" s="150" t="s">
        <v>363</v>
      </c>
      <c r="DF185" s="150" t="s">
        <v>363</v>
      </c>
      <c r="DG185" s="150" t="s">
        <v>363</v>
      </c>
      <c r="DH185" s="150" t="s">
        <v>363</v>
      </c>
      <c r="DI185" s="150" t="s">
        <v>363</v>
      </c>
      <c r="DJ185" s="150" t="s">
        <v>363</v>
      </c>
      <c r="DK185" s="67"/>
      <c r="DL185" s="150" t="s">
        <v>363</v>
      </c>
      <c r="DM185" s="153"/>
    </row>
    <row r="186" spans="1:117" ht="75.75" hidden="1" customHeight="1">
      <c r="A186" s="335"/>
      <c r="B186" s="342"/>
      <c r="C186" s="217"/>
      <c r="D186" s="270"/>
      <c r="E186" s="214"/>
      <c r="F186" s="270"/>
      <c r="G186" s="249"/>
      <c r="H186" s="229"/>
      <c r="I186" s="215"/>
      <c r="J186" s="215"/>
      <c r="K186" s="206" t="s">
        <v>642</v>
      </c>
      <c r="L186" s="206" t="s">
        <v>325</v>
      </c>
      <c r="M186" s="72"/>
      <c r="N186" s="206"/>
      <c r="O186" s="206"/>
      <c r="P186" s="206"/>
      <c r="Q186" s="206"/>
      <c r="R186" s="206"/>
      <c r="S186" s="206"/>
      <c r="T186" s="206"/>
      <c r="U186" s="206"/>
      <c r="V186" s="206"/>
      <c r="W186" s="206"/>
      <c r="X186" s="206"/>
      <c r="Y186" s="206"/>
      <c r="Z186" s="206"/>
      <c r="AA186" s="158"/>
      <c r="AB186" s="158"/>
      <c r="AC186" s="206"/>
      <c r="AD186" s="206"/>
      <c r="AE186" s="206"/>
      <c r="AF186" s="206"/>
      <c r="AG186" s="206"/>
      <c r="AH186" s="206"/>
      <c r="AI186" s="206"/>
      <c r="AJ186" s="314"/>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c r="BI186" s="206"/>
      <c r="BJ186" s="206"/>
      <c r="BK186" s="206"/>
      <c r="BL186" s="206"/>
      <c r="BM186" s="206"/>
      <c r="BN186" s="206"/>
      <c r="BO186" s="206"/>
      <c r="BP186" s="206"/>
      <c r="BQ186" s="206"/>
      <c r="BR186" s="206"/>
      <c r="BS186" s="206"/>
      <c r="BT186" s="206"/>
      <c r="BU186" s="206"/>
      <c r="BV186" s="206"/>
      <c r="BW186" s="206"/>
      <c r="BX186" s="206"/>
      <c r="BY186" s="206"/>
      <c r="BZ186" s="206"/>
      <c r="CA186" s="206"/>
      <c r="CB186" s="206"/>
      <c r="CC186" s="206"/>
      <c r="CD186" s="206"/>
      <c r="CE186" s="206"/>
      <c r="CF186" s="206"/>
      <c r="CG186" s="206"/>
      <c r="CH186" s="206"/>
      <c r="CI186" s="206"/>
      <c r="CJ186" s="206"/>
      <c r="CK186" s="206"/>
      <c r="CL186" s="206"/>
      <c r="CM186" s="206"/>
      <c r="CN186" s="206"/>
      <c r="CO186" s="206"/>
      <c r="CP186" s="206"/>
      <c r="CQ186" s="206"/>
      <c r="CR186" s="206"/>
      <c r="CS186" s="206"/>
      <c r="CT186" s="206"/>
      <c r="CU186" s="206"/>
      <c r="CV186" s="206"/>
      <c r="CW186" s="206"/>
      <c r="CX186" s="206"/>
      <c r="CY186" s="206"/>
      <c r="CZ186" s="206"/>
      <c r="DA186" s="206"/>
      <c r="DB186" s="206"/>
      <c r="DC186" s="206"/>
      <c r="DD186" s="206"/>
      <c r="DE186" s="206"/>
      <c r="DF186" s="16"/>
      <c r="DG186" s="206"/>
      <c r="DH186" s="16"/>
      <c r="DI186" s="206"/>
      <c r="DJ186" s="16"/>
      <c r="DK186" s="206"/>
      <c r="DL186" s="206"/>
      <c r="DM186" s="61"/>
    </row>
    <row r="187" spans="1:117" ht="78" hidden="1" customHeight="1">
      <c r="A187" s="335"/>
      <c r="B187" s="343"/>
      <c r="C187" s="218"/>
      <c r="D187" s="271"/>
      <c r="E187" s="225"/>
      <c r="F187" s="271"/>
      <c r="G187" s="249"/>
      <c r="H187" s="225"/>
      <c r="I187" s="230"/>
      <c r="J187" s="230"/>
      <c r="K187" s="206" t="s">
        <v>642</v>
      </c>
      <c r="L187" s="206" t="s">
        <v>325</v>
      </c>
      <c r="M187" s="72"/>
      <c r="N187" s="206"/>
      <c r="O187" s="206"/>
      <c r="P187" s="206"/>
      <c r="Q187" s="206"/>
      <c r="R187" s="206"/>
      <c r="S187" s="206"/>
      <c r="T187" s="206"/>
      <c r="U187" s="206"/>
      <c r="V187" s="206"/>
      <c r="W187" s="206"/>
      <c r="X187" s="206"/>
      <c r="Y187" s="206"/>
      <c r="Z187" s="206"/>
      <c r="AA187" s="158"/>
      <c r="AB187" s="158"/>
      <c r="AC187" s="206"/>
      <c r="AD187" s="206"/>
      <c r="AE187" s="206"/>
      <c r="AF187" s="206"/>
      <c r="AG187" s="206"/>
      <c r="AH187" s="206"/>
      <c r="AI187" s="206"/>
      <c r="AJ187" s="314"/>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c r="BI187" s="206"/>
      <c r="BJ187" s="206"/>
      <c r="BK187" s="206"/>
      <c r="BL187" s="206"/>
      <c r="BM187" s="206"/>
      <c r="BN187" s="206"/>
      <c r="BO187" s="206"/>
      <c r="BP187" s="206"/>
      <c r="BQ187" s="206"/>
      <c r="BR187" s="206"/>
      <c r="BS187" s="206"/>
      <c r="BT187" s="206"/>
      <c r="BU187" s="206"/>
      <c r="BV187" s="206"/>
      <c r="BW187" s="206"/>
      <c r="BX187" s="206"/>
      <c r="BY187" s="206"/>
      <c r="BZ187" s="206"/>
      <c r="CA187" s="206"/>
      <c r="CB187" s="206"/>
      <c r="CC187" s="206"/>
      <c r="CD187" s="206"/>
      <c r="CE187" s="206"/>
      <c r="CF187" s="206"/>
      <c r="CG187" s="206"/>
      <c r="CH187" s="206"/>
      <c r="CI187" s="206"/>
      <c r="CJ187" s="206"/>
      <c r="CK187" s="206"/>
      <c r="CL187" s="206"/>
      <c r="CM187" s="206"/>
      <c r="CN187" s="206"/>
      <c r="CO187" s="206"/>
      <c r="CP187" s="206"/>
      <c r="CQ187" s="206"/>
      <c r="CR187" s="206"/>
      <c r="CS187" s="206"/>
      <c r="CT187" s="206"/>
      <c r="CU187" s="206"/>
      <c r="CV187" s="206"/>
      <c r="CW187" s="206"/>
      <c r="CX187" s="206"/>
      <c r="CY187" s="206"/>
      <c r="CZ187" s="206"/>
      <c r="DA187" s="206"/>
      <c r="DB187" s="206"/>
      <c r="DC187" s="206"/>
      <c r="DD187" s="206"/>
      <c r="DE187" s="206"/>
      <c r="DF187" s="16"/>
      <c r="DG187" s="206"/>
      <c r="DH187" s="16"/>
      <c r="DI187" s="206"/>
      <c r="DJ187" s="16"/>
      <c r="DK187" s="206"/>
      <c r="DL187" s="206"/>
      <c r="DM187" s="61"/>
    </row>
    <row r="188" spans="1:117">
      <c r="A188" s="409">
        <v>182</v>
      </c>
      <c r="B188" s="529" t="s">
        <v>66</v>
      </c>
      <c r="C188" s="529"/>
      <c r="D188" s="529"/>
      <c r="E188" s="529"/>
      <c r="F188" s="259" t="s">
        <v>363</v>
      </c>
      <c r="G188" s="95"/>
      <c r="H188" s="259" t="s">
        <v>363</v>
      </c>
      <c r="I188" s="410" t="s">
        <v>363</v>
      </c>
      <c r="J188" s="410"/>
      <c r="K188" s="259"/>
      <c r="L188" s="259" t="s">
        <v>363</v>
      </c>
      <c r="M188" s="150" t="s">
        <v>363</v>
      </c>
      <c r="N188" s="150" t="s">
        <v>363</v>
      </c>
      <c r="O188" s="150" t="s">
        <v>363</v>
      </c>
      <c r="P188" s="150" t="s">
        <v>363</v>
      </c>
      <c r="Q188" s="150" t="s">
        <v>363</v>
      </c>
      <c r="R188" s="150" t="s">
        <v>363</v>
      </c>
      <c r="S188" s="150" t="s">
        <v>363</v>
      </c>
      <c r="T188" s="150" t="s">
        <v>363</v>
      </c>
      <c r="U188" s="150" t="s">
        <v>363</v>
      </c>
      <c r="V188" s="150" t="s">
        <v>363</v>
      </c>
      <c r="W188" s="150" t="s">
        <v>363</v>
      </c>
      <c r="X188" s="150" t="s">
        <v>363</v>
      </c>
      <c r="Y188" s="150" t="s">
        <v>363</v>
      </c>
      <c r="Z188" s="150" t="s">
        <v>363</v>
      </c>
      <c r="AA188" s="150" t="s">
        <v>363</v>
      </c>
      <c r="AB188" s="274"/>
      <c r="AC188" s="150" t="s">
        <v>363</v>
      </c>
      <c r="AD188" s="150" t="s">
        <v>363</v>
      </c>
      <c r="AE188" s="150" t="s">
        <v>363</v>
      </c>
      <c r="AF188" s="150" t="s">
        <v>363</v>
      </c>
      <c r="AG188" s="150" t="s">
        <v>363</v>
      </c>
      <c r="AH188" s="259" t="s">
        <v>363</v>
      </c>
      <c r="AI188" s="259" t="s">
        <v>363</v>
      </c>
      <c r="AJ188" s="259"/>
      <c r="AK188" s="259" t="s">
        <v>363</v>
      </c>
      <c r="AL188" s="150" t="s">
        <v>363</v>
      </c>
      <c r="AM188" s="150" t="s">
        <v>363</v>
      </c>
      <c r="AN188" s="150" t="s">
        <v>363</v>
      </c>
      <c r="AO188" s="150" t="s">
        <v>363</v>
      </c>
      <c r="AP188" s="150" t="s">
        <v>363</v>
      </c>
      <c r="AQ188" s="150"/>
      <c r="AR188" s="150" t="s">
        <v>363</v>
      </c>
      <c r="AS188" s="150" t="s">
        <v>363</v>
      </c>
      <c r="AT188" s="150" t="s">
        <v>363</v>
      </c>
      <c r="AU188" s="150" t="s">
        <v>363</v>
      </c>
      <c r="AV188" s="150"/>
      <c r="AW188" s="150" t="s">
        <v>363</v>
      </c>
      <c r="AX188" s="150"/>
      <c r="AY188" s="150" t="s">
        <v>363</v>
      </c>
      <c r="AZ188" s="150" t="s">
        <v>363</v>
      </c>
      <c r="BA188" s="150"/>
      <c r="BB188" s="150" t="s">
        <v>363</v>
      </c>
      <c r="BC188" s="150" t="s">
        <v>363</v>
      </c>
      <c r="BD188" s="150" t="s">
        <v>363</v>
      </c>
      <c r="BE188" s="150" t="s">
        <v>363</v>
      </c>
      <c r="BF188" s="150" t="s">
        <v>363</v>
      </c>
      <c r="BG188" s="150" t="s">
        <v>363</v>
      </c>
      <c r="BH188" s="150"/>
      <c r="BI188" s="150" t="s">
        <v>363</v>
      </c>
      <c r="BJ188" s="150"/>
      <c r="BK188" s="150" t="s">
        <v>363</v>
      </c>
      <c r="BL188" s="150" t="s">
        <v>363</v>
      </c>
      <c r="BM188" s="150" t="s">
        <v>363</v>
      </c>
      <c r="BN188" s="150" t="s">
        <v>363</v>
      </c>
      <c r="BO188" s="150" t="s">
        <v>363</v>
      </c>
      <c r="BP188" s="150" t="s">
        <v>363</v>
      </c>
      <c r="BQ188" s="150" t="s">
        <v>363</v>
      </c>
      <c r="BR188" s="150"/>
      <c r="BS188" s="150"/>
      <c r="BT188" s="150"/>
      <c r="BU188" s="150"/>
      <c r="BV188" s="150"/>
      <c r="BW188" s="150"/>
      <c r="BX188" s="150"/>
      <c r="BY188" s="150"/>
      <c r="BZ188" s="150"/>
      <c r="CA188" s="150"/>
      <c r="CB188" s="150"/>
      <c r="CC188" s="150"/>
      <c r="CD188" s="150"/>
      <c r="CE188" s="150"/>
      <c r="CF188" s="150"/>
      <c r="CG188" s="150"/>
      <c r="CH188" s="150"/>
      <c r="CI188" s="150"/>
      <c r="CJ188" s="150"/>
      <c r="CK188" s="150"/>
      <c r="CL188" s="150"/>
      <c r="CM188" s="150"/>
      <c r="CN188" s="150"/>
      <c r="CO188" s="150"/>
      <c r="CP188" s="150"/>
      <c r="CQ188" s="150"/>
      <c r="CR188" s="150"/>
      <c r="CS188" s="150"/>
      <c r="CT188" s="150"/>
      <c r="CU188" s="150"/>
      <c r="CV188" s="150"/>
      <c r="CW188" s="150"/>
      <c r="CX188" s="150"/>
      <c r="CY188" s="150" t="s">
        <v>363</v>
      </c>
      <c r="CZ188" s="150" t="s">
        <v>363</v>
      </c>
      <c r="DA188" s="150" t="s">
        <v>363</v>
      </c>
      <c r="DB188" s="150"/>
      <c r="DC188" s="150" t="s">
        <v>363</v>
      </c>
      <c r="DD188" s="150" t="s">
        <v>363</v>
      </c>
      <c r="DE188" s="150" t="s">
        <v>363</v>
      </c>
      <c r="DF188" s="150" t="s">
        <v>363</v>
      </c>
      <c r="DG188" s="150" t="s">
        <v>363</v>
      </c>
      <c r="DH188" s="150" t="s">
        <v>363</v>
      </c>
      <c r="DI188" s="150" t="s">
        <v>363</v>
      </c>
      <c r="DJ188" s="150" t="s">
        <v>363</v>
      </c>
      <c r="DK188" s="67"/>
      <c r="DL188" s="150" t="s">
        <v>363</v>
      </c>
      <c r="DM188" s="153"/>
    </row>
    <row r="189" spans="1:117">
      <c r="A189" s="409">
        <v>183</v>
      </c>
      <c r="B189" s="529" t="s">
        <v>345</v>
      </c>
      <c r="C189" s="529"/>
      <c r="D189" s="529"/>
      <c r="E189" s="529"/>
      <c r="F189" s="259" t="s">
        <v>363</v>
      </c>
      <c r="G189" s="95"/>
      <c r="H189" s="259" t="s">
        <v>363</v>
      </c>
      <c r="I189" s="410" t="s">
        <v>363</v>
      </c>
      <c r="J189" s="410"/>
      <c r="K189" s="259"/>
      <c r="L189" s="259" t="s">
        <v>363</v>
      </c>
      <c r="M189" s="150" t="s">
        <v>363</v>
      </c>
      <c r="N189" s="150" t="s">
        <v>363</v>
      </c>
      <c r="O189" s="150" t="s">
        <v>363</v>
      </c>
      <c r="P189" s="150" t="s">
        <v>363</v>
      </c>
      <c r="Q189" s="150" t="s">
        <v>363</v>
      </c>
      <c r="R189" s="150" t="s">
        <v>363</v>
      </c>
      <c r="S189" s="150" t="s">
        <v>363</v>
      </c>
      <c r="T189" s="150" t="s">
        <v>363</v>
      </c>
      <c r="U189" s="150" t="s">
        <v>363</v>
      </c>
      <c r="V189" s="150" t="s">
        <v>363</v>
      </c>
      <c r="W189" s="150" t="s">
        <v>363</v>
      </c>
      <c r="X189" s="150" t="s">
        <v>363</v>
      </c>
      <c r="Y189" s="150" t="s">
        <v>363</v>
      </c>
      <c r="Z189" s="150" t="s">
        <v>363</v>
      </c>
      <c r="AA189" s="150" t="s">
        <v>363</v>
      </c>
      <c r="AB189" s="274"/>
      <c r="AC189" s="150" t="s">
        <v>363</v>
      </c>
      <c r="AD189" s="150" t="s">
        <v>363</v>
      </c>
      <c r="AE189" s="150" t="s">
        <v>363</v>
      </c>
      <c r="AF189" s="150" t="s">
        <v>363</v>
      </c>
      <c r="AG189" s="150" t="s">
        <v>363</v>
      </c>
      <c r="AH189" s="259" t="s">
        <v>363</v>
      </c>
      <c r="AI189" s="259" t="s">
        <v>363</v>
      </c>
      <c r="AJ189" s="259"/>
      <c r="AK189" s="259" t="s">
        <v>363</v>
      </c>
      <c r="AL189" s="150" t="s">
        <v>363</v>
      </c>
      <c r="AM189" s="150" t="s">
        <v>363</v>
      </c>
      <c r="AN189" s="150" t="s">
        <v>363</v>
      </c>
      <c r="AO189" s="150" t="s">
        <v>363</v>
      </c>
      <c r="AP189" s="150" t="s">
        <v>363</v>
      </c>
      <c r="AQ189" s="150"/>
      <c r="AR189" s="150" t="s">
        <v>363</v>
      </c>
      <c r="AS189" s="150" t="s">
        <v>363</v>
      </c>
      <c r="AT189" s="150" t="s">
        <v>363</v>
      </c>
      <c r="AU189" s="150" t="s">
        <v>363</v>
      </c>
      <c r="AV189" s="150"/>
      <c r="AW189" s="150" t="s">
        <v>363</v>
      </c>
      <c r="AX189" s="150"/>
      <c r="AY189" s="150" t="s">
        <v>363</v>
      </c>
      <c r="AZ189" s="150" t="s">
        <v>363</v>
      </c>
      <c r="BA189" s="150"/>
      <c r="BB189" s="150" t="s">
        <v>363</v>
      </c>
      <c r="BC189" s="150" t="s">
        <v>363</v>
      </c>
      <c r="BD189" s="150" t="s">
        <v>363</v>
      </c>
      <c r="BE189" s="150" t="s">
        <v>363</v>
      </c>
      <c r="BF189" s="150" t="s">
        <v>363</v>
      </c>
      <c r="BG189" s="150" t="s">
        <v>363</v>
      </c>
      <c r="BH189" s="150"/>
      <c r="BI189" s="150" t="s">
        <v>363</v>
      </c>
      <c r="BJ189" s="150"/>
      <c r="BK189" s="150" t="s">
        <v>363</v>
      </c>
      <c r="BL189" s="150" t="s">
        <v>363</v>
      </c>
      <c r="BM189" s="150" t="s">
        <v>363</v>
      </c>
      <c r="BN189" s="150" t="s">
        <v>363</v>
      </c>
      <c r="BO189" s="150" t="s">
        <v>363</v>
      </c>
      <c r="BP189" s="150" t="s">
        <v>363</v>
      </c>
      <c r="BQ189" s="150" t="s">
        <v>363</v>
      </c>
      <c r="BR189" s="150"/>
      <c r="BS189" s="150"/>
      <c r="BT189" s="150"/>
      <c r="BU189" s="150"/>
      <c r="BV189" s="150"/>
      <c r="BW189" s="150"/>
      <c r="BX189" s="150"/>
      <c r="BY189" s="150"/>
      <c r="BZ189" s="150"/>
      <c r="CA189" s="150"/>
      <c r="CB189" s="150"/>
      <c r="CC189" s="150"/>
      <c r="CD189" s="150"/>
      <c r="CE189" s="150"/>
      <c r="CF189" s="150"/>
      <c r="CG189" s="150"/>
      <c r="CH189" s="150"/>
      <c r="CI189" s="150"/>
      <c r="CJ189" s="150"/>
      <c r="CK189" s="150"/>
      <c r="CL189" s="150"/>
      <c r="CM189" s="150"/>
      <c r="CN189" s="150"/>
      <c r="CO189" s="150"/>
      <c r="CP189" s="150"/>
      <c r="CQ189" s="150"/>
      <c r="CR189" s="150"/>
      <c r="CS189" s="150"/>
      <c r="CT189" s="150"/>
      <c r="CU189" s="150"/>
      <c r="CV189" s="150"/>
      <c r="CW189" s="150"/>
      <c r="CX189" s="150"/>
      <c r="CY189" s="150" t="s">
        <v>363</v>
      </c>
      <c r="CZ189" s="150" t="s">
        <v>363</v>
      </c>
      <c r="DA189" s="150" t="s">
        <v>363</v>
      </c>
      <c r="DB189" s="150"/>
      <c r="DC189" s="150" t="s">
        <v>363</v>
      </c>
      <c r="DD189" s="150" t="s">
        <v>363</v>
      </c>
      <c r="DE189" s="150" t="s">
        <v>363</v>
      </c>
      <c r="DF189" s="150" t="s">
        <v>363</v>
      </c>
      <c r="DG189" s="150" t="s">
        <v>363</v>
      </c>
      <c r="DH189" s="150" t="s">
        <v>363</v>
      </c>
      <c r="DI189" s="150" t="s">
        <v>363</v>
      </c>
      <c r="DJ189" s="150" t="s">
        <v>363</v>
      </c>
      <c r="DK189" s="67"/>
      <c r="DL189" s="150" t="s">
        <v>363</v>
      </c>
      <c r="DM189" s="153"/>
    </row>
    <row r="190" spans="1:117" ht="63.75" hidden="1" customHeight="1">
      <c r="A190" s="335"/>
      <c r="B190" s="338"/>
      <c r="C190" s="212"/>
      <c r="D190" s="270"/>
      <c r="E190" s="214"/>
      <c r="F190" s="269"/>
      <c r="G190" s="249"/>
      <c r="H190" s="229"/>
      <c r="I190" s="215"/>
      <c r="J190" s="215"/>
      <c r="K190" s="151" t="s">
        <v>642</v>
      </c>
      <c r="L190" s="151" t="s">
        <v>408</v>
      </c>
      <c r="M190" s="72"/>
      <c r="N190" s="151"/>
      <c r="O190" s="151"/>
      <c r="P190" s="151"/>
      <c r="Q190" s="151"/>
      <c r="R190" s="151"/>
      <c r="S190" s="151"/>
      <c r="T190" s="151"/>
      <c r="U190" s="151"/>
      <c r="V190" s="151"/>
      <c r="W190" s="151"/>
      <c r="X190" s="151"/>
      <c r="Y190" s="151"/>
      <c r="Z190" s="151"/>
      <c r="AA190" s="158"/>
      <c r="AB190" s="158"/>
      <c r="AC190" s="151"/>
      <c r="AD190" s="151"/>
      <c r="AE190" s="151"/>
      <c r="AF190" s="151"/>
      <c r="AG190" s="151"/>
      <c r="AH190" s="151"/>
      <c r="AI190" s="151"/>
      <c r="AJ190" s="314"/>
      <c r="AK190" s="151"/>
      <c r="AL190" s="151"/>
      <c r="AM190" s="151"/>
      <c r="AN190" s="151"/>
      <c r="AO190" s="151"/>
      <c r="AP190" s="151"/>
      <c r="AQ190" s="151"/>
      <c r="AR190" s="151"/>
      <c r="AS190" s="151"/>
      <c r="AT190" s="151"/>
      <c r="AU190" s="151"/>
      <c r="AV190" s="151"/>
      <c r="AW190" s="151"/>
      <c r="AX190" s="151"/>
      <c r="AY190" s="151"/>
      <c r="AZ190" s="151"/>
      <c r="BA190" s="151"/>
      <c r="BB190" s="151"/>
      <c r="BC190" s="151"/>
      <c r="BD190" s="151"/>
      <c r="BE190" s="151"/>
      <c r="BF190" s="151"/>
      <c r="BG190" s="151"/>
      <c r="BH190" s="151"/>
      <c r="BI190" s="151"/>
      <c r="BJ190" s="151"/>
      <c r="BK190" s="151"/>
      <c r="BL190" s="151"/>
      <c r="BM190" s="151"/>
      <c r="BN190" s="151"/>
      <c r="BO190" s="151"/>
      <c r="BP190" s="151"/>
      <c r="BQ190" s="151"/>
      <c r="BR190" s="151"/>
      <c r="BS190" s="151"/>
      <c r="BT190" s="151"/>
      <c r="BU190" s="151"/>
      <c r="BV190" s="151"/>
      <c r="BW190" s="151"/>
      <c r="BX190" s="151"/>
      <c r="BY190" s="151"/>
      <c r="BZ190" s="151"/>
      <c r="CA190" s="151"/>
      <c r="CB190" s="151"/>
      <c r="CC190" s="151"/>
      <c r="CD190" s="151"/>
      <c r="CE190" s="151"/>
      <c r="CF190" s="151"/>
      <c r="CG190" s="151"/>
      <c r="CH190" s="151"/>
      <c r="CI190" s="151"/>
      <c r="CJ190" s="151"/>
      <c r="CK190" s="151"/>
      <c r="CL190" s="151"/>
      <c r="CM190" s="151"/>
      <c r="CN190" s="151"/>
      <c r="CO190" s="151"/>
      <c r="CP190" s="151"/>
      <c r="CQ190" s="151"/>
      <c r="CR190" s="151"/>
      <c r="CS190" s="151"/>
      <c r="CT190" s="151"/>
      <c r="CU190" s="151"/>
      <c r="CV190" s="151"/>
      <c r="CW190" s="151"/>
      <c r="CX190" s="151"/>
      <c r="CY190" s="151"/>
      <c r="CZ190" s="151"/>
      <c r="DA190" s="151"/>
      <c r="DB190" s="151"/>
      <c r="DC190" s="151"/>
      <c r="DD190" s="151"/>
      <c r="DE190" s="151"/>
      <c r="DF190" s="16"/>
      <c r="DG190" s="151"/>
      <c r="DH190" s="16"/>
      <c r="DI190" s="151"/>
      <c r="DJ190" s="16"/>
      <c r="DK190" s="151"/>
      <c r="DL190" s="151"/>
      <c r="DM190" s="61"/>
    </row>
    <row r="191" spans="1:117" ht="63" hidden="1" customHeight="1">
      <c r="A191" s="335"/>
      <c r="B191" s="337"/>
      <c r="C191" s="92"/>
      <c r="D191" s="262"/>
      <c r="E191" s="122"/>
      <c r="F191" s="267"/>
      <c r="G191" s="246"/>
      <c r="H191" s="116"/>
      <c r="I191" s="130"/>
      <c r="J191" s="130"/>
      <c r="K191" s="151" t="s">
        <v>642</v>
      </c>
      <c r="L191" s="151" t="s">
        <v>408</v>
      </c>
      <c r="M191" s="72"/>
      <c r="N191" s="151"/>
      <c r="O191" s="151"/>
      <c r="P191" s="151"/>
      <c r="Q191" s="151"/>
      <c r="R191" s="151"/>
      <c r="S191" s="151"/>
      <c r="T191" s="151"/>
      <c r="U191" s="151"/>
      <c r="V191" s="151"/>
      <c r="W191" s="151"/>
      <c r="X191" s="151"/>
      <c r="Y191" s="151"/>
      <c r="Z191" s="151"/>
      <c r="AA191" s="158"/>
      <c r="AB191" s="158"/>
      <c r="AC191" s="151"/>
      <c r="AD191" s="151"/>
      <c r="AE191" s="79"/>
      <c r="AF191" s="151"/>
      <c r="AG191" s="151"/>
      <c r="AH191" s="151"/>
      <c r="AI191" s="151"/>
      <c r="AJ191" s="314"/>
      <c r="AK191" s="151"/>
      <c r="AL191" s="151"/>
      <c r="AM191" s="151"/>
      <c r="AN191" s="151"/>
      <c r="AO191" s="151"/>
      <c r="AP191" s="151"/>
      <c r="AQ191" s="151"/>
      <c r="AR191" s="151"/>
      <c r="AS191" s="151"/>
      <c r="AT191" s="151"/>
      <c r="AU191" s="151"/>
      <c r="AV191" s="151"/>
      <c r="AW191" s="151"/>
      <c r="AX191" s="151"/>
      <c r="AY191" s="151"/>
      <c r="AZ191" s="151"/>
      <c r="BA191" s="151"/>
      <c r="BB191" s="151"/>
      <c r="BC191" s="151"/>
      <c r="BD191" s="151"/>
      <c r="BE191" s="151"/>
      <c r="BF191" s="151"/>
      <c r="BG191" s="151"/>
      <c r="BH191" s="151"/>
      <c r="BI191" s="151"/>
      <c r="BJ191" s="151"/>
      <c r="BK191" s="151"/>
      <c r="BL191" s="151"/>
      <c r="BM191" s="151"/>
      <c r="BN191" s="151"/>
      <c r="BO191" s="151"/>
      <c r="BP191" s="151"/>
      <c r="BQ191" s="151"/>
      <c r="BR191" s="151"/>
      <c r="BS191" s="151"/>
      <c r="BT191" s="151"/>
      <c r="BU191" s="151"/>
      <c r="BV191" s="151"/>
      <c r="BW191" s="151"/>
      <c r="BX191" s="151"/>
      <c r="BY191" s="151"/>
      <c r="BZ191" s="151"/>
      <c r="CA191" s="151"/>
      <c r="CB191" s="151"/>
      <c r="CC191" s="151"/>
      <c r="CD191" s="151"/>
      <c r="CE191" s="151"/>
      <c r="CF191" s="151"/>
      <c r="CG191" s="151"/>
      <c r="CH191" s="151"/>
      <c r="CI191" s="151"/>
      <c r="CJ191" s="151"/>
      <c r="CK191" s="151"/>
      <c r="CL191" s="151"/>
      <c r="CM191" s="151"/>
      <c r="CN191" s="151"/>
      <c r="CO191" s="151"/>
      <c r="CP191" s="151"/>
      <c r="CQ191" s="151"/>
      <c r="CR191" s="151"/>
      <c r="CS191" s="151"/>
      <c r="CT191" s="151"/>
      <c r="CU191" s="151"/>
      <c r="CV191" s="151"/>
      <c r="CW191" s="151"/>
      <c r="CX191" s="151"/>
      <c r="CY191" s="151"/>
      <c r="CZ191" s="151"/>
      <c r="DA191" s="151"/>
      <c r="DB191" s="151"/>
      <c r="DC191" s="151"/>
      <c r="DD191" s="151"/>
      <c r="DE191" s="151"/>
      <c r="DF191" s="16"/>
      <c r="DG191" s="151"/>
      <c r="DH191" s="16"/>
      <c r="DI191" s="151"/>
      <c r="DJ191" s="16"/>
      <c r="DK191" s="151"/>
      <c r="DL191" s="151"/>
      <c r="DM191" s="61"/>
    </row>
    <row r="192" spans="1:117" ht="56.25">
      <c r="A192" s="369">
        <v>186</v>
      </c>
      <c r="B192" s="399" t="s">
        <v>807</v>
      </c>
      <c r="C192" s="142" t="s">
        <v>1365</v>
      </c>
      <c r="D192" s="394" t="s">
        <v>3</v>
      </c>
      <c r="E192" s="142" t="s">
        <v>960</v>
      </c>
      <c r="F192" s="394" t="s">
        <v>4</v>
      </c>
      <c r="G192" s="278"/>
      <c r="H192" s="115" t="s">
        <v>534</v>
      </c>
      <c r="I192" s="141" t="s">
        <v>538</v>
      </c>
      <c r="J192" s="141"/>
      <c r="K192" s="400" t="s">
        <v>642</v>
      </c>
      <c r="L192" s="400" t="s">
        <v>408</v>
      </c>
      <c r="M192" s="354" t="s">
        <v>351</v>
      </c>
      <c r="N192" s="91" t="s">
        <v>327</v>
      </c>
      <c r="O192" s="91" t="s">
        <v>187</v>
      </c>
      <c r="P192" s="91" t="s">
        <v>414</v>
      </c>
      <c r="Q192" s="91"/>
      <c r="R192" s="91" t="s">
        <v>187</v>
      </c>
      <c r="S192" s="91"/>
      <c r="T192" s="91"/>
      <c r="U192" s="91"/>
      <c r="V192" s="91"/>
      <c r="W192" s="91"/>
      <c r="X192" s="91"/>
      <c r="Y192" s="91"/>
      <c r="Z192" s="91"/>
      <c r="AA192" s="334">
        <f t="shared" si="40"/>
        <v>1</v>
      </c>
      <c r="AB192" s="334">
        <v>1</v>
      </c>
      <c r="AC192" s="91"/>
      <c r="AD192" s="91"/>
      <c r="AE192" s="91"/>
      <c r="AF192" s="91"/>
      <c r="AG192" s="91"/>
      <c r="AH192" s="404"/>
      <c r="AJ192" s="400" t="s">
        <v>416</v>
      </c>
      <c r="AK192" s="400" t="s">
        <v>484</v>
      </c>
      <c r="AL192" s="91"/>
      <c r="AM192" s="91"/>
      <c r="AN192" s="91"/>
      <c r="AO192" s="91"/>
      <c r="AP192" s="91"/>
      <c r="AQ192" s="91"/>
      <c r="AR192" s="91"/>
      <c r="AS192" s="91"/>
      <c r="AT192" s="91"/>
      <c r="AU192" s="91"/>
      <c r="AV192" s="91"/>
      <c r="AW192" s="91"/>
      <c r="AX192" s="91"/>
      <c r="AY192" s="91"/>
      <c r="AZ192" s="91"/>
      <c r="BA192" s="91"/>
      <c r="BB192" s="91"/>
      <c r="BC192" s="91"/>
      <c r="BD192" s="91"/>
      <c r="BE192" s="91"/>
      <c r="BF192" s="91"/>
      <c r="BG192" s="91"/>
      <c r="BH192" s="91"/>
      <c r="BI192" s="91"/>
      <c r="BJ192" s="91"/>
      <c r="BK192" s="91"/>
      <c r="BL192" s="91"/>
      <c r="BM192" s="91"/>
      <c r="BN192" s="91"/>
      <c r="BO192" s="91"/>
      <c r="BP192" s="91"/>
      <c r="BQ192" s="91"/>
      <c r="BR192" s="91"/>
      <c r="BS192" s="91"/>
      <c r="BT192" s="91"/>
      <c r="BU192" s="91"/>
      <c r="BV192" s="91"/>
      <c r="BW192" s="91"/>
      <c r="BX192" s="91"/>
      <c r="BY192" s="91"/>
      <c r="BZ192" s="91"/>
      <c r="CA192" s="91"/>
      <c r="CB192" s="91"/>
      <c r="CC192" s="91"/>
      <c r="CD192" s="91"/>
      <c r="CE192" s="91"/>
      <c r="CF192" s="91"/>
      <c r="CG192" s="91"/>
      <c r="CH192" s="91"/>
      <c r="CI192" s="91"/>
      <c r="CJ192" s="91"/>
      <c r="CK192" s="91"/>
      <c r="CL192" s="91"/>
      <c r="CM192" s="91"/>
      <c r="CN192" s="91"/>
      <c r="CO192" s="91"/>
      <c r="CP192" s="91"/>
      <c r="CQ192" s="91"/>
      <c r="CR192" s="91"/>
      <c r="CS192" s="91"/>
      <c r="CT192" s="91"/>
      <c r="CU192" s="91"/>
      <c r="CV192" s="91"/>
      <c r="CW192" s="91"/>
      <c r="CX192" s="91"/>
      <c r="CY192" s="91"/>
      <c r="CZ192" s="91"/>
      <c r="DA192" s="91"/>
      <c r="DB192" s="91"/>
      <c r="DC192" s="91"/>
      <c r="DD192" s="91"/>
      <c r="DE192" s="91"/>
      <c r="DF192" s="372" t="e">
        <f t="shared" ref="DF192" si="50">DE192/COUNTA($BM192:$DD192)</f>
        <v>#DIV/0!</v>
      </c>
      <c r="DG192" s="91">
        <f t="shared" ref="DG192" si="51">COUNTIF($BM192:$DD192,1)</f>
        <v>0</v>
      </c>
      <c r="DH192" s="372" t="e">
        <f t="shared" ref="DH192" si="52">DG192/COUNTA($BM192:$DD192)</f>
        <v>#DIV/0!</v>
      </c>
      <c r="DI192" s="91">
        <f t="shared" ref="DI192" si="53">COUNTIF($BM192:$DD192,0)</f>
        <v>0</v>
      </c>
      <c r="DJ192" s="372" t="e">
        <f t="shared" ref="DJ192" si="54">DI192/COUNTA($BM192:$DD192)</f>
        <v>#DIV/0!</v>
      </c>
      <c r="DK192" s="91" t="e">
        <f t="shared" ref="DK192" si="55">(((DE192*2)+(DG192*1)+(DI192*0)))/COUNTA($BM192:$DD192)</f>
        <v>#DIV/0!</v>
      </c>
      <c r="DL192" s="91"/>
      <c r="DM192" s="59" t="s">
        <v>729</v>
      </c>
    </row>
    <row r="193" spans="1:117" hidden="1">
      <c r="A193" s="335"/>
      <c r="B193" s="337"/>
      <c r="C193" s="92"/>
      <c r="D193" s="262"/>
      <c r="E193" s="122"/>
      <c r="F193" s="267"/>
      <c r="G193" s="246"/>
      <c r="H193" s="116"/>
      <c r="I193" s="130"/>
      <c r="J193" s="130"/>
      <c r="K193" s="151" t="s">
        <v>642</v>
      </c>
      <c r="L193" s="151" t="s">
        <v>408</v>
      </c>
      <c r="M193" s="72"/>
      <c r="N193" s="151"/>
      <c r="O193" s="151"/>
      <c r="P193" s="151"/>
      <c r="Q193" s="151"/>
      <c r="R193" s="151"/>
      <c r="S193" s="151"/>
      <c r="T193" s="151"/>
      <c r="U193" s="151"/>
      <c r="V193" s="151"/>
      <c r="W193" s="151"/>
      <c r="X193" s="151"/>
      <c r="Y193" s="151"/>
      <c r="Z193" s="151"/>
      <c r="AA193" s="158"/>
      <c r="AB193" s="158"/>
      <c r="AC193" s="151"/>
      <c r="AD193" s="151"/>
      <c r="AE193" s="151"/>
      <c r="AF193" s="151"/>
      <c r="AG193" s="151"/>
      <c r="AH193" s="151"/>
      <c r="AI193" s="151"/>
      <c r="AJ193" s="314"/>
      <c r="AK193" s="151"/>
      <c r="AL193" s="151"/>
      <c r="AM193" s="151"/>
      <c r="AN193" s="79"/>
      <c r="AO193" s="139"/>
      <c r="AP193" s="151"/>
      <c r="AQ193" s="79"/>
      <c r="AR193" s="151"/>
      <c r="AS193" s="151"/>
      <c r="AT193" s="151"/>
      <c r="AU193" s="151"/>
      <c r="AV193" s="151"/>
      <c r="AW193" s="151"/>
      <c r="AX193" s="151"/>
      <c r="AY193" s="151"/>
      <c r="AZ193" s="151"/>
      <c r="BA193" s="151"/>
      <c r="BB193" s="151"/>
      <c r="BC193" s="151"/>
      <c r="BD193" s="151"/>
      <c r="BE193" s="151"/>
      <c r="BF193" s="151"/>
      <c r="BG193" s="151"/>
      <c r="BH193" s="151"/>
      <c r="BI193" s="151"/>
      <c r="BJ193" s="151"/>
      <c r="BK193" s="151"/>
      <c r="BL193" s="151"/>
      <c r="BM193" s="151"/>
      <c r="BN193" s="151"/>
      <c r="BO193" s="151"/>
      <c r="BP193" s="151"/>
      <c r="BQ193" s="151"/>
      <c r="BR193" s="151"/>
      <c r="BS193" s="151"/>
      <c r="BT193" s="151"/>
      <c r="BU193" s="151"/>
      <c r="BV193" s="151"/>
      <c r="BW193" s="151"/>
      <c r="BX193" s="151"/>
      <c r="BY193" s="151"/>
      <c r="BZ193" s="151"/>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6"/>
      <c r="DG193" s="151"/>
      <c r="DH193" s="16"/>
      <c r="DI193" s="151"/>
      <c r="DJ193" s="16"/>
      <c r="DK193" s="151"/>
      <c r="DL193" s="151"/>
      <c r="DM193" s="61"/>
    </row>
    <row r="194" spans="1:117" hidden="1">
      <c r="A194" s="335"/>
      <c r="B194" s="338"/>
      <c r="C194" s="92"/>
      <c r="D194" s="262"/>
      <c r="E194" s="122"/>
      <c r="F194" s="267"/>
      <c r="G194" s="246"/>
      <c r="H194" s="116"/>
      <c r="I194" s="130"/>
      <c r="J194" s="130"/>
      <c r="K194" s="151" t="s">
        <v>642</v>
      </c>
      <c r="L194" s="151" t="s">
        <v>408</v>
      </c>
      <c r="M194" s="72"/>
      <c r="N194" s="151"/>
      <c r="O194" s="151"/>
      <c r="P194" s="151"/>
      <c r="Q194" s="151"/>
      <c r="R194" s="151"/>
      <c r="S194" s="151"/>
      <c r="T194" s="151"/>
      <c r="U194" s="151"/>
      <c r="V194" s="151"/>
      <c r="W194" s="151"/>
      <c r="X194" s="151"/>
      <c r="Y194" s="151"/>
      <c r="Z194" s="151"/>
      <c r="AA194" s="158"/>
      <c r="AB194" s="158"/>
      <c r="AC194" s="151"/>
      <c r="AD194" s="151"/>
      <c r="AE194" s="151"/>
      <c r="AF194" s="151"/>
      <c r="AG194" s="151"/>
      <c r="AH194" s="151"/>
      <c r="AI194" s="151"/>
      <c r="AJ194" s="314"/>
      <c r="AK194" s="151"/>
      <c r="AL194" s="151"/>
      <c r="AM194" s="151"/>
      <c r="AN194" s="151"/>
      <c r="AO194" s="151"/>
      <c r="AP194" s="151"/>
      <c r="AQ194" s="151"/>
      <c r="AR194" s="151"/>
      <c r="AS194" s="151"/>
      <c r="AT194" s="151"/>
      <c r="AU194" s="88"/>
      <c r="AV194" s="151"/>
      <c r="AW194" s="151"/>
      <c r="AX194" s="151"/>
      <c r="AY194" s="151"/>
      <c r="AZ194" s="151"/>
      <c r="BA194" s="151"/>
      <c r="BB194" s="151"/>
      <c r="BC194" s="151"/>
      <c r="BD194" s="151"/>
      <c r="BE194" s="151"/>
      <c r="BF194" s="151"/>
      <c r="BG194" s="151"/>
      <c r="BH194" s="151"/>
      <c r="BI194" s="151"/>
      <c r="BJ194" s="151"/>
      <c r="BK194" s="151"/>
      <c r="BL194" s="151"/>
      <c r="BM194" s="151"/>
      <c r="BN194" s="151"/>
      <c r="BO194" s="151"/>
      <c r="BP194" s="151"/>
      <c r="BQ194" s="151"/>
      <c r="BR194" s="151"/>
      <c r="BS194" s="151"/>
      <c r="BT194" s="151"/>
      <c r="BU194" s="151"/>
      <c r="BV194" s="151"/>
      <c r="BW194" s="151"/>
      <c r="BX194" s="151"/>
      <c r="BY194" s="151"/>
      <c r="BZ194" s="151"/>
      <c r="CA194" s="151"/>
      <c r="CB194" s="151"/>
      <c r="CC194" s="151"/>
      <c r="CD194" s="151"/>
      <c r="CE194" s="151"/>
      <c r="CF194" s="151"/>
      <c r="CG194" s="151"/>
      <c r="CH194" s="151"/>
      <c r="CI194" s="151"/>
      <c r="CJ194" s="151"/>
      <c r="CK194" s="151"/>
      <c r="CL194" s="151"/>
      <c r="CM194" s="151"/>
      <c r="CN194" s="151"/>
      <c r="CO194" s="151"/>
      <c r="CP194" s="151"/>
      <c r="CQ194" s="151"/>
      <c r="CR194" s="151"/>
      <c r="CS194" s="151"/>
      <c r="CT194" s="151"/>
      <c r="CU194" s="151"/>
      <c r="CV194" s="151"/>
      <c r="CW194" s="151"/>
      <c r="CX194" s="151"/>
      <c r="CY194" s="151"/>
      <c r="CZ194" s="151"/>
      <c r="DA194" s="151"/>
      <c r="DB194" s="151"/>
      <c r="DC194" s="151"/>
      <c r="DD194" s="151"/>
      <c r="DE194" s="151"/>
      <c r="DF194" s="16"/>
      <c r="DG194" s="151"/>
      <c r="DH194" s="16"/>
      <c r="DI194" s="151"/>
      <c r="DJ194" s="16"/>
      <c r="DK194" s="151"/>
      <c r="DL194" s="151"/>
      <c r="DM194" s="61"/>
    </row>
    <row r="195" spans="1:117" hidden="1">
      <c r="A195" s="335"/>
      <c r="B195" s="337"/>
      <c r="C195" s="92"/>
      <c r="D195" s="262"/>
      <c r="E195" s="122"/>
      <c r="F195" s="267"/>
      <c r="G195" s="246"/>
      <c r="H195" s="116"/>
      <c r="I195" s="130"/>
      <c r="J195" s="130"/>
      <c r="K195" s="151" t="s">
        <v>642</v>
      </c>
      <c r="L195" s="151" t="s">
        <v>408</v>
      </c>
      <c r="M195" s="72"/>
      <c r="N195" s="151"/>
      <c r="O195" s="151"/>
      <c r="P195" s="151"/>
      <c r="Q195" s="151"/>
      <c r="R195" s="151"/>
      <c r="S195" s="151"/>
      <c r="T195" s="151"/>
      <c r="U195" s="151"/>
      <c r="V195" s="151"/>
      <c r="W195" s="151"/>
      <c r="X195" s="151"/>
      <c r="Y195" s="151"/>
      <c r="Z195" s="151"/>
      <c r="AA195" s="158"/>
      <c r="AB195" s="158"/>
      <c r="AC195" s="151"/>
      <c r="AD195" s="151"/>
      <c r="AE195" s="151"/>
      <c r="AF195" s="151"/>
      <c r="AG195" s="151"/>
      <c r="AH195" s="151"/>
      <c r="AI195" s="151"/>
      <c r="AJ195" s="314"/>
      <c r="AK195" s="151"/>
      <c r="AL195" s="151"/>
      <c r="AM195" s="151"/>
      <c r="AN195" s="151"/>
      <c r="AO195" s="151"/>
      <c r="AP195" s="151"/>
      <c r="AQ195" s="151"/>
      <c r="AR195" s="151"/>
      <c r="AS195" s="151"/>
      <c r="AT195" s="151"/>
      <c r="AU195" s="151"/>
      <c r="AV195" s="151"/>
      <c r="AW195" s="151"/>
      <c r="AX195" s="151"/>
      <c r="AY195" s="151"/>
      <c r="AZ195" s="88"/>
      <c r="BA195" s="151"/>
      <c r="BB195" s="151"/>
      <c r="BC195" s="151"/>
      <c r="BD195" s="151"/>
      <c r="BE195" s="151"/>
      <c r="BF195" s="151"/>
      <c r="BG195" s="151"/>
      <c r="BH195" s="151"/>
      <c r="BI195" s="151"/>
      <c r="BJ195" s="151"/>
      <c r="BK195" s="151"/>
      <c r="BL195" s="151"/>
      <c r="BM195" s="151"/>
      <c r="BN195" s="151"/>
      <c r="BO195" s="151"/>
      <c r="BP195" s="151"/>
      <c r="BQ195" s="151"/>
      <c r="BR195" s="151"/>
      <c r="BS195" s="151"/>
      <c r="BT195" s="151"/>
      <c r="BU195" s="151"/>
      <c r="BV195" s="151"/>
      <c r="BW195" s="151"/>
      <c r="BX195" s="151"/>
      <c r="BY195" s="151"/>
      <c r="BZ195" s="151"/>
      <c r="CA195" s="151"/>
      <c r="CB195" s="151"/>
      <c r="CC195" s="151"/>
      <c r="CD195" s="151"/>
      <c r="CE195" s="151"/>
      <c r="CF195" s="151"/>
      <c r="CG195" s="151"/>
      <c r="CH195" s="151"/>
      <c r="CI195" s="151"/>
      <c r="CJ195" s="151"/>
      <c r="CK195" s="151"/>
      <c r="CL195" s="151"/>
      <c r="CM195" s="151"/>
      <c r="CN195" s="151"/>
      <c r="CO195" s="151"/>
      <c r="CP195" s="151"/>
      <c r="CQ195" s="151"/>
      <c r="CR195" s="151"/>
      <c r="CS195" s="151"/>
      <c r="CT195" s="151"/>
      <c r="CU195" s="151"/>
      <c r="CV195" s="151"/>
      <c r="CW195" s="151"/>
      <c r="CX195" s="151"/>
      <c r="CY195" s="151"/>
      <c r="CZ195" s="151"/>
      <c r="DA195" s="151"/>
      <c r="DB195" s="151"/>
      <c r="DC195" s="151"/>
      <c r="DD195" s="151"/>
      <c r="DE195" s="151"/>
      <c r="DF195" s="16"/>
      <c r="DG195" s="151"/>
      <c r="DH195" s="16"/>
      <c r="DI195" s="151"/>
      <c r="DJ195" s="16"/>
      <c r="DK195" s="151"/>
      <c r="DL195" s="151"/>
      <c r="DM195" s="61"/>
    </row>
    <row r="196" spans="1:117" ht="118.5" hidden="1" customHeight="1">
      <c r="A196" s="65"/>
      <c r="B196" s="338"/>
      <c r="C196" s="116"/>
      <c r="D196" s="262"/>
      <c r="E196" s="122"/>
      <c r="F196" s="267"/>
      <c r="G196" s="246"/>
      <c r="H196" s="151"/>
      <c r="I196" s="154"/>
      <c r="J196" s="210"/>
      <c r="K196" s="151" t="s">
        <v>642</v>
      </c>
      <c r="L196" s="151" t="s">
        <v>408</v>
      </c>
      <c r="M196" s="72"/>
      <c r="N196" s="151"/>
      <c r="O196" s="151"/>
      <c r="P196" s="151"/>
      <c r="Q196" s="151"/>
      <c r="R196" s="151"/>
      <c r="S196" s="151"/>
      <c r="T196" s="151"/>
      <c r="U196" s="151"/>
      <c r="V196" s="151"/>
      <c r="W196" s="151"/>
      <c r="X196" s="151"/>
      <c r="Y196" s="151"/>
      <c r="Z196" s="151"/>
      <c r="AA196" s="158"/>
      <c r="AB196" s="158"/>
      <c r="AC196" s="151"/>
      <c r="AD196" s="151"/>
      <c r="AE196" s="151"/>
      <c r="AF196" s="151"/>
      <c r="AG196" s="151"/>
      <c r="AH196" s="151"/>
      <c r="AI196" s="151"/>
      <c r="AJ196" s="314"/>
      <c r="AK196" s="151"/>
      <c r="AL196" s="151"/>
      <c r="AM196" s="151"/>
      <c r="AN196" s="151"/>
      <c r="AO196" s="151"/>
      <c r="AP196" s="151"/>
      <c r="AQ196" s="151"/>
      <c r="AR196" s="151"/>
      <c r="AS196" s="151"/>
      <c r="AT196" s="151"/>
      <c r="AU196" s="151"/>
      <c r="AV196" s="151"/>
      <c r="AW196" s="151"/>
      <c r="AX196" s="151"/>
      <c r="AY196" s="151"/>
      <c r="AZ196" s="151"/>
      <c r="BA196" s="151"/>
      <c r="BB196" s="151"/>
      <c r="BC196" s="151"/>
      <c r="BD196" s="151"/>
      <c r="BE196" s="151"/>
      <c r="BF196" s="151"/>
      <c r="BG196" s="151"/>
      <c r="BH196" s="151"/>
      <c r="BI196" s="151"/>
      <c r="BJ196" s="151"/>
      <c r="BK196" s="151"/>
      <c r="BL196" s="151"/>
      <c r="BM196" s="151"/>
      <c r="BN196" s="151"/>
      <c r="BO196" s="151"/>
      <c r="BP196" s="151"/>
      <c r="BQ196" s="151"/>
      <c r="BR196" s="151"/>
      <c r="BS196" s="151"/>
      <c r="BT196" s="151"/>
      <c r="BU196" s="151"/>
      <c r="BV196" s="151"/>
      <c r="BW196" s="151"/>
      <c r="BX196" s="151"/>
      <c r="BY196" s="151"/>
      <c r="BZ196" s="151"/>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6"/>
      <c r="DG196" s="151"/>
      <c r="DH196" s="16"/>
      <c r="DI196" s="151"/>
      <c r="DJ196" s="16"/>
      <c r="DK196" s="151"/>
      <c r="DL196" s="151"/>
      <c r="DM196" s="61"/>
    </row>
    <row r="197" spans="1:117" ht="66.75" hidden="1" customHeight="1">
      <c r="A197" s="335"/>
      <c r="B197" s="338"/>
      <c r="C197" s="92"/>
      <c r="D197" s="262"/>
      <c r="E197" s="125"/>
      <c r="F197" s="267"/>
      <c r="G197" s="245"/>
      <c r="H197" s="151"/>
      <c r="I197" s="154"/>
      <c r="J197" s="210"/>
      <c r="K197" s="151" t="s">
        <v>642</v>
      </c>
      <c r="L197" s="151" t="s">
        <v>408</v>
      </c>
      <c r="M197" s="72"/>
      <c r="N197" s="151"/>
      <c r="O197" s="151"/>
      <c r="P197" s="151"/>
      <c r="Q197" s="151"/>
      <c r="R197" s="151"/>
      <c r="S197" s="151"/>
      <c r="T197" s="151"/>
      <c r="U197" s="151"/>
      <c r="V197" s="151"/>
      <c r="W197" s="151"/>
      <c r="X197" s="151"/>
      <c r="Y197" s="151"/>
      <c r="Z197" s="151"/>
      <c r="AA197" s="158"/>
      <c r="AB197" s="158"/>
      <c r="AC197" s="151"/>
      <c r="AD197" s="151"/>
      <c r="AE197" s="151"/>
      <c r="AF197" s="79"/>
      <c r="AG197" s="114"/>
      <c r="AH197" s="151"/>
      <c r="AI197" s="151"/>
      <c r="AJ197" s="314"/>
      <c r="AK197" s="151"/>
      <c r="AL197" s="151"/>
      <c r="AM197" s="151"/>
      <c r="AN197" s="151"/>
      <c r="AO197" s="151"/>
      <c r="AP197" s="151"/>
      <c r="AQ197" s="151"/>
      <c r="AR197" s="151"/>
      <c r="AS197" s="151"/>
      <c r="AT197" s="151"/>
      <c r="AU197" s="151"/>
      <c r="AV197" s="151"/>
      <c r="AW197" s="151"/>
      <c r="AX197" s="151"/>
      <c r="AY197" s="151"/>
      <c r="AZ197" s="151"/>
      <c r="BA197" s="151"/>
      <c r="BB197" s="151"/>
      <c r="BC197" s="151"/>
      <c r="BD197" s="151"/>
      <c r="BE197" s="151"/>
      <c r="BF197" s="151"/>
      <c r="BG197" s="151"/>
      <c r="BH197" s="151"/>
      <c r="BI197" s="151"/>
      <c r="BJ197" s="151"/>
      <c r="BK197" s="151"/>
      <c r="BL197" s="151"/>
      <c r="BM197" s="151"/>
      <c r="BN197" s="151"/>
      <c r="BO197" s="151"/>
      <c r="BP197" s="151"/>
      <c r="BQ197" s="151"/>
      <c r="BR197" s="151"/>
      <c r="BS197" s="151"/>
      <c r="BT197" s="151"/>
      <c r="BU197" s="151"/>
      <c r="BV197" s="151"/>
      <c r="BW197" s="151"/>
      <c r="BX197" s="151"/>
      <c r="BY197" s="151"/>
      <c r="BZ197" s="151"/>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6"/>
      <c r="DG197" s="151"/>
      <c r="DH197" s="16"/>
      <c r="DI197" s="151"/>
      <c r="DJ197" s="16"/>
      <c r="DK197" s="151"/>
      <c r="DL197" s="151"/>
      <c r="DM197" s="61"/>
    </row>
    <row r="198" spans="1:117" hidden="1">
      <c r="A198" s="335"/>
      <c r="B198" s="337"/>
      <c r="C198" s="92"/>
      <c r="D198" s="262"/>
      <c r="E198" s="125"/>
      <c r="F198" s="267"/>
      <c r="G198" s="245"/>
      <c r="H198" s="206"/>
      <c r="I198" s="207"/>
      <c r="J198" s="210"/>
      <c r="K198" s="151" t="s">
        <v>642</v>
      </c>
      <c r="L198" s="151" t="s">
        <v>408</v>
      </c>
      <c r="M198" s="72"/>
      <c r="N198" s="151"/>
      <c r="O198" s="151"/>
      <c r="P198" s="151"/>
      <c r="Q198" s="151"/>
      <c r="R198" s="151"/>
      <c r="S198" s="151"/>
      <c r="T198" s="151"/>
      <c r="U198" s="151"/>
      <c r="V198" s="151"/>
      <c r="W198" s="151"/>
      <c r="X198" s="151"/>
      <c r="Y198" s="151"/>
      <c r="Z198" s="151"/>
      <c r="AA198" s="158"/>
      <c r="AB198" s="158"/>
      <c r="AC198" s="151"/>
      <c r="AD198" s="151"/>
      <c r="AE198" s="151"/>
      <c r="AF198" s="151"/>
      <c r="AG198" s="151"/>
      <c r="AH198" s="151"/>
      <c r="AI198" s="151"/>
      <c r="AJ198" s="314"/>
      <c r="AK198" s="151"/>
      <c r="AL198" s="79"/>
      <c r="AM198" s="151"/>
      <c r="AN198" s="151"/>
      <c r="AO198" s="151"/>
      <c r="AP198" s="151"/>
      <c r="AQ198" s="151"/>
      <c r="AR198" s="151"/>
      <c r="AS198" s="151"/>
      <c r="AT198" s="151"/>
      <c r="AU198" s="151"/>
      <c r="AV198" s="151"/>
      <c r="AW198" s="151"/>
      <c r="AX198" s="151"/>
      <c r="AY198" s="151"/>
      <c r="AZ198" s="151"/>
      <c r="BA198" s="151"/>
      <c r="BB198" s="151"/>
      <c r="BC198" s="151"/>
      <c r="BD198" s="151"/>
      <c r="BE198" s="151"/>
      <c r="BF198" s="151"/>
      <c r="BG198" s="151"/>
      <c r="BH198" s="151"/>
      <c r="BI198" s="151"/>
      <c r="BJ198" s="151"/>
      <c r="BK198" s="151"/>
      <c r="BL198" s="151"/>
      <c r="BM198" s="151"/>
      <c r="BN198" s="151"/>
      <c r="BO198" s="151"/>
      <c r="BP198" s="151"/>
      <c r="BQ198" s="151"/>
      <c r="BR198" s="151"/>
      <c r="BS198" s="151"/>
      <c r="BT198" s="151"/>
      <c r="BU198" s="151"/>
      <c r="BV198" s="151"/>
      <c r="BW198" s="151"/>
      <c r="BX198" s="151"/>
      <c r="BY198" s="151"/>
      <c r="BZ198" s="151"/>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6"/>
      <c r="DG198" s="151"/>
      <c r="DH198" s="16"/>
      <c r="DI198" s="151"/>
      <c r="DJ198" s="16"/>
      <c r="DK198" s="151"/>
      <c r="DL198" s="151"/>
      <c r="DM198" s="61"/>
    </row>
    <row r="199" spans="1:117" hidden="1">
      <c r="A199" s="335"/>
      <c r="B199" s="338"/>
      <c r="C199" s="92"/>
      <c r="D199" s="262"/>
      <c r="E199" s="125"/>
      <c r="F199" s="267"/>
      <c r="G199" s="245"/>
      <c r="H199" s="206"/>
      <c r="I199" s="207"/>
      <c r="J199" s="210"/>
      <c r="K199" s="151" t="s">
        <v>642</v>
      </c>
      <c r="L199" s="151" t="s">
        <v>408</v>
      </c>
      <c r="M199" s="72"/>
      <c r="N199" s="151"/>
      <c r="O199" s="151"/>
      <c r="P199" s="151"/>
      <c r="Q199" s="151"/>
      <c r="R199" s="151"/>
      <c r="S199" s="151"/>
      <c r="T199" s="151"/>
      <c r="U199" s="151"/>
      <c r="V199" s="151"/>
      <c r="W199" s="151"/>
      <c r="X199" s="151"/>
      <c r="Y199" s="151"/>
      <c r="Z199" s="151"/>
      <c r="AA199" s="158"/>
      <c r="AB199" s="158"/>
      <c r="AC199" s="151"/>
      <c r="AD199" s="151"/>
      <c r="AE199" s="151"/>
      <c r="AF199" s="151"/>
      <c r="AG199" s="151"/>
      <c r="AH199" s="151"/>
      <c r="AI199" s="151"/>
      <c r="AJ199" s="314"/>
      <c r="AK199" s="151"/>
      <c r="AL199" s="151"/>
      <c r="AM199" s="151"/>
      <c r="AN199" s="151"/>
      <c r="AO199" s="151"/>
      <c r="AP199" s="151"/>
      <c r="AR199" s="88"/>
      <c r="AS199" s="151"/>
      <c r="AT199" s="151"/>
      <c r="AU199" s="151"/>
      <c r="AV199" s="151"/>
      <c r="AW199" s="151"/>
      <c r="AX199" s="151"/>
      <c r="AY199" s="151"/>
      <c r="AZ199" s="151"/>
      <c r="BA199" s="151"/>
      <c r="BB199" s="151"/>
      <c r="BC199" s="151"/>
      <c r="BD199" s="151"/>
      <c r="BE199" s="151"/>
      <c r="BF199" s="151"/>
      <c r="BG199" s="151"/>
      <c r="BH199" s="151"/>
      <c r="BI199" s="151"/>
      <c r="BJ199" s="151"/>
      <c r="BK199" s="151"/>
      <c r="BL199" s="151"/>
      <c r="BM199" s="151"/>
      <c r="BN199" s="151"/>
      <c r="BO199" s="151"/>
      <c r="BP199" s="151"/>
      <c r="BQ199" s="151"/>
      <c r="BR199" s="151"/>
      <c r="BS199" s="151"/>
      <c r="BT199" s="151"/>
      <c r="BU199" s="151"/>
      <c r="BV199" s="151"/>
      <c r="BW199" s="151"/>
      <c r="BX199" s="151"/>
      <c r="BY199" s="151"/>
      <c r="BZ199" s="151"/>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6"/>
      <c r="DG199" s="151"/>
      <c r="DH199" s="16"/>
      <c r="DI199" s="151"/>
      <c r="DJ199" s="16"/>
      <c r="DK199" s="151"/>
      <c r="DL199" s="151"/>
      <c r="DM199" s="61"/>
    </row>
    <row r="200" spans="1:117" hidden="1">
      <c r="A200" s="65"/>
      <c r="B200" s="337"/>
      <c r="C200" s="92"/>
      <c r="D200" s="262"/>
      <c r="E200" s="125"/>
      <c r="F200" s="267"/>
      <c r="G200" s="245"/>
      <c r="H200" s="206"/>
      <c r="I200" s="207"/>
      <c r="J200" s="210"/>
      <c r="K200" s="151" t="s">
        <v>642</v>
      </c>
      <c r="L200" s="151" t="s">
        <v>408</v>
      </c>
      <c r="M200" s="72"/>
      <c r="N200" s="151"/>
      <c r="O200" s="151"/>
      <c r="P200" s="151"/>
      <c r="Q200" s="151"/>
      <c r="R200" s="151"/>
      <c r="S200" s="151"/>
      <c r="T200" s="151"/>
      <c r="U200" s="151"/>
      <c r="V200" s="151"/>
      <c r="W200" s="151"/>
      <c r="X200" s="151"/>
      <c r="Y200" s="151"/>
      <c r="Z200" s="151"/>
      <c r="AA200" s="158"/>
      <c r="AB200" s="158"/>
      <c r="AC200" s="151"/>
      <c r="AD200" s="151"/>
      <c r="AE200" s="151"/>
      <c r="AF200" s="151"/>
      <c r="AG200" s="151"/>
      <c r="AH200" s="151"/>
      <c r="AI200" s="151"/>
      <c r="AJ200" s="314"/>
      <c r="AK200" s="151"/>
      <c r="AL200" s="151"/>
      <c r="AM200" s="151"/>
      <c r="AN200" s="151"/>
      <c r="AO200" s="151"/>
      <c r="AP200" s="151"/>
      <c r="AQ200" s="151"/>
      <c r="AR200" s="151"/>
      <c r="AS200" s="151"/>
      <c r="AT200" s="151"/>
      <c r="AU200" s="151"/>
      <c r="AV200" s="88"/>
      <c r="AW200" s="151"/>
      <c r="AX200" s="151"/>
      <c r="AY200" s="151"/>
      <c r="AZ200" s="151"/>
      <c r="BA200" s="151"/>
      <c r="BB200" s="151"/>
      <c r="BC200" s="151"/>
      <c r="BD200" s="151"/>
      <c r="BE200" s="151"/>
      <c r="BF200" s="151"/>
      <c r="BG200" s="151"/>
      <c r="BH200" s="151"/>
      <c r="BI200" s="151"/>
      <c r="BJ200" s="151"/>
      <c r="BK200" s="151"/>
      <c r="BL200" s="151"/>
      <c r="BM200" s="151"/>
      <c r="BN200" s="151"/>
      <c r="BO200" s="151"/>
      <c r="BP200" s="151"/>
      <c r="BQ200" s="151"/>
      <c r="BR200" s="151"/>
      <c r="BS200" s="151"/>
      <c r="BT200" s="151"/>
      <c r="BU200" s="151"/>
      <c r="BV200" s="151"/>
      <c r="BW200" s="151"/>
      <c r="BX200" s="151"/>
      <c r="BY200" s="151"/>
      <c r="BZ200" s="151"/>
      <c r="CA200" s="151"/>
      <c r="CB200" s="151"/>
      <c r="CC200" s="151"/>
      <c r="CD200" s="151"/>
      <c r="CE200" s="151"/>
      <c r="CF200" s="151"/>
      <c r="CG200" s="151"/>
      <c r="CH200" s="151"/>
      <c r="CI200" s="151"/>
      <c r="CJ200" s="151"/>
      <c r="CK200" s="151"/>
      <c r="CL200" s="151"/>
      <c r="CM200" s="151"/>
      <c r="CN200" s="151"/>
      <c r="CO200" s="151"/>
      <c r="CP200" s="151"/>
      <c r="CQ200" s="151"/>
      <c r="CR200" s="151"/>
      <c r="CS200" s="151"/>
      <c r="CT200" s="151"/>
      <c r="CU200" s="151"/>
      <c r="CV200" s="151"/>
      <c r="CW200" s="151"/>
      <c r="CX200" s="151"/>
      <c r="CY200" s="151"/>
      <c r="CZ200" s="151"/>
      <c r="DA200" s="151"/>
      <c r="DB200" s="151"/>
      <c r="DC200" s="151"/>
      <c r="DD200" s="151"/>
      <c r="DE200" s="151"/>
      <c r="DF200" s="16"/>
      <c r="DG200" s="151"/>
      <c r="DH200" s="16"/>
      <c r="DI200" s="151"/>
      <c r="DJ200" s="16"/>
      <c r="DK200" s="151"/>
      <c r="DL200" s="151"/>
      <c r="DM200" s="61"/>
    </row>
    <row r="201" spans="1:117" hidden="1">
      <c r="A201" s="335"/>
      <c r="B201" s="338"/>
      <c r="C201" s="92"/>
      <c r="D201" s="262"/>
      <c r="E201" s="125"/>
      <c r="F201" s="267"/>
      <c r="G201" s="245"/>
      <c r="H201" s="206"/>
      <c r="I201" s="207"/>
      <c r="J201" s="210"/>
      <c r="K201" s="151" t="s">
        <v>642</v>
      </c>
      <c r="L201" s="151" t="s">
        <v>408</v>
      </c>
      <c r="M201" s="72"/>
      <c r="N201" s="151"/>
      <c r="O201" s="151"/>
      <c r="P201" s="151"/>
      <c r="Q201" s="151"/>
      <c r="R201" s="151"/>
      <c r="S201" s="151"/>
      <c r="T201" s="151"/>
      <c r="U201" s="151"/>
      <c r="V201" s="151"/>
      <c r="W201" s="151"/>
      <c r="X201" s="151"/>
      <c r="Y201" s="151"/>
      <c r="Z201" s="151"/>
      <c r="AA201" s="158"/>
      <c r="AB201" s="158"/>
      <c r="AC201" s="151"/>
      <c r="AD201" s="151"/>
      <c r="AE201" s="151"/>
      <c r="AF201" s="151"/>
      <c r="AG201" s="151"/>
      <c r="AH201" s="151"/>
      <c r="AI201" s="151"/>
      <c r="AJ201" s="314"/>
      <c r="AK201" s="151"/>
      <c r="AL201" s="151"/>
      <c r="AM201" s="151"/>
      <c r="AN201" s="151"/>
      <c r="AO201" s="151"/>
      <c r="AP201" s="151"/>
      <c r="AQ201" s="151"/>
      <c r="AR201" s="151"/>
      <c r="AS201" s="151"/>
      <c r="AT201" s="151"/>
      <c r="AU201" s="151"/>
      <c r="AV201" s="151"/>
      <c r="AW201" s="151"/>
      <c r="AX201" s="151"/>
      <c r="AY201" s="151"/>
      <c r="AZ201" s="151"/>
      <c r="BA201" s="151"/>
      <c r="BB201" s="88"/>
      <c r="BC201" s="151"/>
      <c r="BD201" s="151"/>
      <c r="BE201" s="151"/>
      <c r="BF201" s="151"/>
      <c r="BG201" s="151"/>
      <c r="BH201" s="151"/>
      <c r="BI201" s="151"/>
      <c r="BJ201" s="151"/>
      <c r="BK201" s="151"/>
      <c r="BL201" s="151"/>
      <c r="BM201" s="151"/>
      <c r="BN201" s="151"/>
      <c r="BO201" s="151"/>
      <c r="BP201" s="151"/>
      <c r="BQ201" s="151"/>
      <c r="BR201" s="151"/>
      <c r="BS201" s="151"/>
      <c r="BT201" s="151"/>
      <c r="BU201" s="151"/>
      <c r="BV201" s="151"/>
      <c r="BW201" s="151"/>
      <c r="BX201" s="151"/>
      <c r="BY201" s="151"/>
      <c r="BZ201" s="151"/>
      <c r="CA201" s="151"/>
      <c r="CB201" s="151"/>
      <c r="CC201" s="151"/>
      <c r="CD201" s="151"/>
      <c r="CE201" s="151"/>
      <c r="CF201" s="151"/>
      <c r="CG201" s="151"/>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6"/>
      <c r="DG201" s="151"/>
      <c r="DH201" s="16"/>
      <c r="DI201" s="151"/>
      <c r="DJ201" s="16"/>
      <c r="DK201" s="151"/>
      <c r="DL201" s="151"/>
      <c r="DM201" s="61"/>
    </row>
    <row r="202" spans="1:117" ht="81" hidden="1" customHeight="1">
      <c r="A202" s="335"/>
      <c r="B202" s="337"/>
      <c r="C202" s="116"/>
      <c r="D202" s="262"/>
      <c r="E202" s="122"/>
      <c r="F202" s="267"/>
      <c r="G202" s="246"/>
      <c r="H202" s="211"/>
      <c r="I202" s="207"/>
      <c r="J202" s="210"/>
      <c r="K202" s="206" t="s">
        <v>642</v>
      </c>
      <c r="L202" s="206" t="s">
        <v>408</v>
      </c>
      <c r="M202" s="72"/>
      <c r="N202" s="206"/>
      <c r="O202" s="206"/>
      <c r="P202" s="206"/>
      <c r="Q202" s="206"/>
      <c r="R202" s="206"/>
      <c r="S202" s="206"/>
      <c r="T202" s="206"/>
      <c r="U202" s="206"/>
      <c r="V202" s="206"/>
      <c r="W202" s="206"/>
      <c r="X202" s="206"/>
      <c r="Y202" s="206"/>
      <c r="Z202" s="206"/>
      <c r="AA202" s="158"/>
      <c r="AB202" s="158"/>
      <c r="AC202" s="206"/>
      <c r="AD202" s="206"/>
      <c r="AE202" s="206"/>
      <c r="AF202" s="208"/>
      <c r="AG202" s="79"/>
      <c r="AH202" s="206"/>
      <c r="AI202" s="206"/>
      <c r="AJ202" s="314"/>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c r="BI202" s="206"/>
      <c r="BJ202" s="206"/>
      <c r="BK202" s="206"/>
      <c r="BL202" s="206"/>
      <c r="BM202" s="206"/>
      <c r="BN202" s="206"/>
      <c r="BO202" s="206"/>
      <c r="BP202" s="206"/>
      <c r="BQ202" s="206"/>
      <c r="BR202" s="206"/>
      <c r="BS202" s="206"/>
      <c r="BT202" s="206"/>
      <c r="BU202" s="206"/>
      <c r="BV202" s="206"/>
      <c r="BW202" s="206"/>
      <c r="BX202" s="206"/>
      <c r="BY202" s="206"/>
      <c r="BZ202" s="206"/>
      <c r="CA202" s="206"/>
      <c r="CB202" s="206"/>
      <c r="CC202" s="206"/>
      <c r="CD202" s="206"/>
      <c r="CE202" s="206"/>
      <c r="CF202" s="206"/>
      <c r="CG202" s="206"/>
      <c r="CH202" s="206"/>
      <c r="CI202" s="206"/>
      <c r="CJ202" s="206"/>
      <c r="CK202" s="206"/>
      <c r="CL202" s="206"/>
      <c r="CM202" s="206"/>
      <c r="CN202" s="206"/>
      <c r="CO202" s="206"/>
      <c r="CP202" s="206"/>
      <c r="CQ202" s="206"/>
      <c r="CR202" s="206"/>
      <c r="CS202" s="206"/>
      <c r="CT202" s="206"/>
      <c r="CU202" s="206"/>
      <c r="CV202" s="206"/>
      <c r="CW202" s="206"/>
      <c r="CX202" s="206"/>
      <c r="CY202" s="206"/>
      <c r="CZ202" s="206"/>
      <c r="DA202" s="206"/>
      <c r="DB202" s="206"/>
      <c r="DC202" s="206"/>
      <c r="DD202" s="206"/>
      <c r="DE202" s="206"/>
      <c r="DF202" s="16"/>
      <c r="DG202" s="206"/>
      <c r="DH202" s="16"/>
      <c r="DI202" s="206"/>
      <c r="DJ202" s="16"/>
      <c r="DK202" s="206"/>
      <c r="DL202" s="206"/>
      <c r="DM202" s="61"/>
    </row>
    <row r="203" spans="1:117" ht="89.25" hidden="1" customHeight="1">
      <c r="A203" s="335"/>
      <c r="B203" s="338"/>
      <c r="C203" s="226"/>
      <c r="D203" s="271"/>
      <c r="E203" s="225"/>
      <c r="F203" s="271"/>
      <c r="G203" s="249"/>
      <c r="H203" s="225"/>
      <c r="I203" s="230"/>
      <c r="J203" s="231"/>
      <c r="K203" s="151" t="s">
        <v>642</v>
      </c>
      <c r="L203" s="151" t="s">
        <v>408</v>
      </c>
      <c r="M203" s="72"/>
      <c r="N203" s="151"/>
      <c r="O203" s="151"/>
      <c r="P203" s="151"/>
      <c r="Q203" s="151"/>
      <c r="R203" s="151"/>
      <c r="S203" s="151"/>
      <c r="T203" s="151"/>
      <c r="U203" s="151"/>
      <c r="V203" s="151"/>
      <c r="W203" s="151"/>
      <c r="X203" s="151"/>
      <c r="Y203" s="151"/>
      <c r="Z203" s="151"/>
      <c r="AA203" s="158"/>
      <c r="AB203" s="158"/>
      <c r="AC203" s="151"/>
      <c r="AD203" s="151"/>
      <c r="AE203" s="151"/>
      <c r="AF203" s="157"/>
      <c r="AG203" s="79"/>
      <c r="AH203" s="151"/>
      <c r="AI203" s="151"/>
      <c r="AJ203" s="314"/>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c r="BG203" s="79"/>
      <c r="BH203" s="151"/>
      <c r="BI203" s="151"/>
      <c r="BJ203" s="151"/>
      <c r="BK203" s="151"/>
      <c r="BL203" s="151"/>
      <c r="BM203" s="151"/>
      <c r="BN203" s="151"/>
      <c r="BO203" s="151"/>
      <c r="BP203" s="151"/>
      <c r="BQ203" s="151"/>
      <c r="BR203" s="151"/>
      <c r="BS203" s="151"/>
      <c r="BT203" s="151"/>
      <c r="BU203" s="151"/>
      <c r="BV203" s="151"/>
      <c r="BW203" s="151"/>
      <c r="BX203" s="151"/>
      <c r="BY203" s="151"/>
      <c r="BZ203" s="151"/>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1"/>
      <c r="CX203" s="151"/>
      <c r="CY203" s="151"/>
      <c r="CZ203" s="151"/>
      <c r="DA203" s="151"/>
      <c r="DB203" s="151"/>
      <c r="DC203" s="151"/>
      <c r="DD203" s="151"/>
      <c r="DE203" s="151"/>
      <c r="DF203" s="16"/>
      <c r="DG203" s="151"/>
      <c r="DH203" s="16"/>
      <c r="DI203" s="151"/>
      <c r="DJ203" s="16"/>
      <c r="DK203" s="151"/>
      <c r="DL203" s="151"/>
      <c r="DM203" s="61"/>
    </row>
    <row r="204" spans="1:117">
      <c r="A204" s="65">
        <v>198</v>
      </c>
      <c r="B204" s="469" t="s">
        <v>275</v>
      </c>
      <c r="C204" s="469"/>
      <c r="D204" s="469"/>
      <c r="E204" s="469"/>
      <c r="F204" s="259" t="s">
        <v>363</v>
      </c>
      <c r="G204" s="95"/>
      <c r="H204" s="150" t="s">
        <v>363</v>
      </c>
      <c r="I204" s="128" t="s">
        <v>363</v>
      </c>
      <c r="J204" s="128"/>
      <c r="K204" s="150"/>
      <c r="L204" s="150" t="s">
        <v>363</v>
      </c>
      <c r="M204" s="150" t="s">
        <v>363</v>
      </c>
      <c r="N204" s="150" t="s">
        <v>363</v>
      </c>
      <c r="O204" s="150" t="s">
        <v>363</v>
      </c>
      <c r="P204" s="150" t="s">
        <v>363</v>
      </c>
      <c r="Q204" s="150" t="s">
        <v>363</v>
      </c>
      <c r="R204" s="150" t="s">
        <v>363</v>
      </c>
      <c r="S204" s="150" t="s">
        <v>363</v>
      </c>
      <c r="T204" s="150" t="s">
        <v>363</v>
      </c>
      <c r="U204" s="150" t="s">
        <v>363</v>
      </c>
      <c r="V204" s="150" t="s">
        <v>363</v>
      </c>
      <c r="W204" s="150" t="s">
        <v>363</v>
      </c>
      <c r="X204" s="150" t="s">
        <v>363</v>
      </c>
      <c r="Y204" s="150" t="s">
        <v>363</v>
      </c>
      <c r="Z204" s="150" t="s">
        <v>363</v>
      </c>
      <c r="AA204" s="150" t="s">
        <v>363</v>
      </c>
      <c r="AB204" s="274"/>
      <c r="AC204" s="150" t="s">
        <v>363</v>
      </c>
      <c r="AD204" s="150" t="s">
        <v>363</v>
      </c>
      <c r="AE204" s="150" t="s">
        <v>363</v>
      </c>
      <c r="AF204" s="150" t="s">
        <v>363</v>
      </c>
      <c r="AG204" s="150" t="s">
        <v>363</v>
      </c>
      <c r="AH204" s="150" t="s">
        <v>363</v>
      </c>
      <c r="AI204" s="150" t="s">
        <v>363</v>
      </c>
      <c r="AJ204" s="312"/>
      <c r="AK204" s="150" t="s">
        <v>363</v>
      </c>
      <c r="AL204" s="150" t="s">
        <v>363</v>
      </c>
      <c r="AM204" s="150" t="s">
        <v>363</v>
      </c>
      <c r="AN204" s="150" t="s">
        <v>363</v>
      </c>
      <c r="AO204" s="150" t="s">
        <v>363</v>
      </c>
      <c r="AP204" s="150" t="s">
        <v>363</v>
      </c>
      <c r="AQ204" s="150"/>
      <c r="AR204" s="150" t="s">
        <v>363</v>
      </c>
      <c r="AS204" s="150" t="s">
        <v>363</v>
      </c>
      <c r="AT204" s="150" t="s">
        <v>363</v>
      </c>
      <c r="AU204" s="150" t="s">
        <v>363</v>
      </c>
      <c r="AV204" s="150"/>
      <c r="AW204" s="150" t="s">
        <v>363</v>
      </c>
      <c r="AX204" s="150"/>
      <c r="AY204" s="150" t="s">
        <v>363</v>
      </c>
      <c r="AZ204" s="150" t="s">
        <v>363</v>
      </c>
      <c r="BA204" s="150"/>
      <c r="BB204" s="150" t="s">
        <v>363</v>
      </c>
      <c r="BC204" s="150" t="s">
        <v>363</v>
      </c>
      <c r="BD204" s="150" t="s">
        <v>363</v>
      </c>
      <c r="BE204" s="150" t="s">
        <v>363</v>
      </c>
      <c r="BF204" s="150" t="s">
        <v>363</v>
      </c>
      <c r="BG204" s="150" t="s">
        <v>363</v>
      </c>
      <c r="BH204" s="150"/>
      <c r="BI204" s="150" t="s">
        <v>363</v>
      </c>
      <c r="BJ204" s="150"/>
      <c r="BK204" s="150" t="s">
        <v>363</v>
      </c>
      <c r="BL204" s="150" t="s">
        <v>363</v>
      </c>
      <c r="BM204" s="150" t="s">
        <v>363</v>
      </c>
      <c r="BN204" s="150" t="s">
        <v>363</v>
      </c>
      <c r="BO204" s="150" t="s">
        <v>363</v>
      </c>
      <c r="BP204" s="150" t="s">
        <v>363</v>
      </c>
      <c r="BQ204" s="150" t="s">
        <v>363</v>
      </c>
      <c r="BR204" s="150"/>
      <c r="BS204" s="150"/>
      <c r="BT204" s="150"/>
      <c r="BU204" s="150"/>
      <c r="BV204" s="150"/>
      <c r="BW204" s="150"/>
      <c r="BX204" s="150"/>
      <c r="BY204" s="150"/>
      <c r="BZ204" s="150"/>
      <c r="CA204" s="150"/>
      <c r="CB204" s="150"/>
      <c r="CC204" s="150"/>
      <c r="CD204" s="150"/>
      <c r="CE204" s="150"/>
      <c r="CF204" s="150"/>
      <c r="CG204" s="150"/>
      <c r="CH204" s="150"/>
      <c r="CI204" s="150"/>
      <c r="CJ204" s="150"/>
      <c r="CK204" s="150"/>
      <c r="CL204" s="150"/>
      <c r="CM204" s="150"/>
      <c r="CN204" s="150"/>
      <c r="CO204" s="150"/>
      <c r="CP204" s="150"/>
      <c r="CQ204" s="150"/>
      <c r="CR204" s="150"/>
      <c r="CS204" s="150"/>
      <c r="CT204" s="150"/>
      <c r="CU204" s="150"/>
      <c r="CV204" s="150"/>
      <c r="CW204" s="150"/>
      <c r="CX204" s="150"/>
      <c r="CY204" s="150" t="s">
        <v>363</v>
      </c>
      <c r="CZ204" s="150" t="s">
        <v>363</v>
      </c>
      <c r="DA204" s="150" t="s">
        <v>363</v>
      </c>
      <c r="DB204" s="150"/>
      <c r="DC204" s="150" t="s">
        <v>363</v>
      </c>
      <c r="DD204" s="150" t="s">
        <v>363</v>
      </c>
      <c r="DE204" s="150" t="s">
        <v>363</v>
      </c>
      <c r="DF204" s="150" t="s">
        <v>363</v>
      </c>
      <c r="DG204" s="150" t="s">
        <v>363</v>
      </c>
      <c r="DH204" s="150" t="s">
        <v>363</v>
      </c>
      <c r="DI204" s="150" t="s">
        <v>363</v>
      </c>
      <c r="DJ204" s="150" t="s">
        <v>363</v>
      </c>
      <c r="DK204" s="150"/>
      <c r="DL204" s="150"/>
      <c r="DM204" s="153"/>
    </row>
    <row r="205" spans="1:117" ht="68.25" hidden="1" customHeight="1">
      <c r="A205" s="335"/>
      <c r="B205" s="338"/>
      <c r="C205" s="116"/>
      <c r="D205" s="262"/>
      <c r="E205" s="122"/>
      <c r="F205" s="267"/>
      <c r="G205" s="246"/>
      <c r="H205" s="116"/>
      <c r="I205" s="130"/>
      <c r="J205" s="130"/>
      <c r="K205" s="151" t="s">
        <v>642</v>
      </c>
      <c r="L205" s="151" t="s">
        <v>408</v>
      </c>
      <c r="M205" s="72"/>
      <c r="N205" s="151"/>
      <c r="O205" s="151"/>
      <c r="P205" s="151"/>
      <c r="Q205" s="151"/>
      <c r="R205" s="151"/>
      <c r="S205" s="151"/>
      <c r="T205" s="151"/>
      <c r="U205" s="151"/>
      <c r="V205" s="151"/>
      <c r="W205" s="151"/>
      <c r="X205" s="151"/>
      <c r="Y205" s="151"/>
      <c r="Z205" s="151"/>
      <c r="AA205" s="158"/>
      <c r="AB205" s="158"/>
      <c r="AC205" s="151"/>
      <c r="AD205" s="151"/>
      <c r="AE205" s="151"/>
      <c r="AF205" s="151"/>
      <c r="AG205" s="151"/>
      <c r="AH205" s="151"/>
      <c r="AI205" s="151"/>
      <c r="AJ205" s="314"/>
      <c r="AK205" s="151"/>
      <c r="AL205" s="151"/>
      <c r="AM205" s="151"/>
      <c r="AN205" s="79"/>
      <c r="AO205" s="151"/>
      <c r="AP205" s="151"/>
      <c r="AQ205" s="151"/>
      <c r="AR205" s="151"/>
      <c r="AS205" s="151"/>
      <c r="AT205" s="151"/>
      <c r="AU205" s="151"/>
      <c r="AV205" s="151"/>
      <c r="AW205" s="151"/>
      <c r="AX205" s="151"/>
      <c r="AY205" s="151"/>
      <c r="AZ205" s="151"/>
      <c r="BA205" s="151"/>
      <c r="BB205" s="151"/>
      <c r="BC205" s="151"/>
      <c r="BD205" s="151"/>
      <c r="BE205" s="151"/>
      <c r="BF205" s="151"/>
      <c r="BG205" s="151"/>
      <c r="BH205" s="151"/>
      <c r="BI205" s="151"/>
      <c r="BJ205" s="151"/>
      <c r="BK205" s="151"/>
      <c r="BL205" s="151"/>
      <c r="BM205" s="151"/>
      <c r="BN205" s="151"/>
      <c r="BO205" s="151"/>
      <c r="BP205" s="151"/>
      <c r="BQ205" s="151"/>
      <c r="BR205" s="151"/>
      <c r="BS205" s="151"/>
      <c r="BT205" s="151"/>
      <c r="BU205" s="151"/>
      <c r="BV205" s="151"/>
      <c r="BW205" s="151"/>
      <c r="BX205" s="151"/>
      <c r="BY205" s="151"/>
      <c r="BZ205" s="151"/>
      <c r="CA205" s="151"/>
      <c r="CB205" s="151"/>
      <c r="CC205" s="151"/>
      <c r="CD205" s="151"/>
      <c r="CE205" s="151"/>
      <c r="CF205" s="151"/>
      <c r="CG205" s="151"/>
      <c r="CH205" s="151"/>
      <c r="CI205" s="151"/>
      <c r="CJ205" s="151"/>
      <c r="CK205" s="151"/>
      <c r="CL205" s="151"/>
      <c r="CM205" s="151"/>
      <c r="CN205" s="151"/>
      <c r="CO205" s="151"/>
      <c r="CP205" s="151"/>
      <c r="CQ205" s="151"/>
      <c r="CR205" s="151"/>
      <c r="CS205" s="151"/>
      <c r="CT205" s="151"/>
      <c r="CU205" s="151"/>
      <c r="CV205" s="151"/>
      <c r="CW205" s="151"/>
      <c r="CX205" s="151"/>
      <c r="CY205" s="151"/>
      <c r="CZ205" s="151"/>
      <c r="DA205" s="151"/>
      <c r="DB205" s="151"/>
      <c r="DC205" s="151"/>
      <c r="DD205" s="151"/>
      <c r="DE205" s="151"/>
      <c r="DF205" s="16"/>
      <c r="DG205" s="151"/>
      <c r="DH205" s="16"/>
      <c r="DI205" s="151"/>
      <c r="DJ205" s="16"/>
      <c r="DK205" s="151"/>
      <c r="DL205" s="151"/>
      <c r="DM205" s="61"/>
    </row>
    <row r="206" spans="1:117">
      <c r="A206" s="335">
        <v>200</v>
      </c>
      <c r="B206" s="469" t="s">
        <v>276</v>
      </c>
      <c r="C206" s="469"/>
      <c r="D206" s="469"/>
      <c r="E206" s="469"/>
      <c r="F206" s="259" t="s">
        <v>363</v>
      </c>
      <c r="G206" s="95"/>
      <c r="H206" s="150" t="s">
        <v>363</v>
      </c>
      <c r="I206" s="128" t="s">
        <v>363</v>
      </c>
      <c r="J206" s="128"/>
      <c r="K206" s="150" t="s">
        <v>363</v>
      </c>
      <c r="L206" s="150" t="s">
        <v>363</v>
      </c>
      <c r="M206" s="150" t="s">
        <v>363</v>
      </c>
      <c r="N206" s="150" t="s">
        <v>363</v>
      </c>
      <c r="O206" s="150" t="s">
        <v>363</v>
      </c>
      <c r="P206" s="150" t="s">
        <v>363</v>
      </c>
      <c r="Q206" s="150" t="s">
        <v>363</v>
      </c>
      <c r="R206" s="150" t="s">
        <v>363</v>
      </c>
      <c r="S206" s="150" t="s">
        <v>363</v>
      </c>
      <c r="T206" s="150" t="s">
        <v>363</v>
      </c>
      <c r="U206" s="150" t="s">
        <v>363</v>
      </c>
      <c r="V206" s="150" t="s">
        <v>363</v>
      </c>
      <c r="W206" s="150" t="s">
        <v>363</v>
      </c>
      <c r="X206" s="150" t="s">
        <v>363</v>
      </c>
      <c r="Y206" s="150" t="s">
        <v>363</v>
      </c>
      <c r="Z206" s="150" t="s">
        <v>363</v>
      </c>
      <c r="AA206" s="150" t="s">
        <v>363</v>
      </c>
      <c r="AB206" s="274"/>
      <c r="AC206" s="150" t="s">
        <v>363</v>
      </c>
      <c r="AD206" s="150" t="s">
        <v>363</v>
      </c>
      <c r="AE206" s="150" t="s">
        <v>363</v>
      </c>
      <c r="AF206" s="150" t="s">
        <v>363</v>
      </c>
      <c r="AG206" s="150" t="s">
        <v>363</v>
      </c>
      <c r="AH206" s="150" t="s">
        <v>363</v>
      </c>
      <c r="AI206" s="150" t="s">
        <v>363</v>
      </c>
      <c r="AJ206" s="312"/>
      <c r="AK206" s="150" t="s">
        <v>363</v>
      </c>
      <c r="AL206" s="150" t="s">
        <v>363</v>
      </c>
      <c r="AM206" s="150" t="s">
        <v>363</v>
      </c>
      <c r="AN206" s="150" t="s">
        <v>363</v>
      </c>
      <c r="AO206" s="150" t="s">
        <v>363</v>
      </c>
      <c r="AP206" s="150" t="s">
        <v>363</v>
      </c>
      <c r="AQ206" s="150"/>
      <c r="AR206" s="150" t="s">
        <v>363</v>
      </c>
      <c r="AS206" s="150" t="s">
        <v>363</v>
      </c>
      <c r="AT206" s="150" t="s">
        <v>363</v>
      </c>
      <c r="AU206" s="150" t="s">
        <v>363</v>
      </c>
      <c r="AV206" s="150"/>
      <c r="AW206" s="150" t="s">
        <v>363</v>
      </c>
      <c r="AX206" s="150"/>
      <c r="AY206" s="150" t="s">
        <v>363</v>
      </c>
      <c r="AZ206" s="150" t="s">
        <v>363</v>
      </c>
      <c r="BA206" s="150"/>
      <c r="BB206" s="150" t="s">
        <v>363</v>
      </c>
      <c r="BC206" s="150" t="s">
        <v>363</v>
      </c>
      <c r="BD206" s="150" t="s">
        <v>363</v>
      </c>
      <c r="BE206" s="150" t="s">
        <v>363</v>
      </c>
      <c r="BF206" s="150" t="s">
        <v>363</v>
      </c>
      <c r="BG206" s="150" t="s">
        <v>363</v>
      </c>
      <c r="BH206" s="150"/>
      <c r="BI206" s="150" t="s">
        <v>363</v>
      </c>
      <c r="BJ206" s="150"/>
      <c r="BK206" s="150" t="s">
        <v>363</v>
      </c>
      <c r="BL206" s="150" t="s">
        <v>363</v>
      </c>
      <c r="BM206" s="150" t="s">
        <v>363</v>
      </c>
      <c r="BN206" s="150" t="s">
        <v>363</v>
      </c>
      <c r="BO206" s="150" t="s">
        <v>363</v>
      </c>
      <c r="BP206" s="150" t="s">
        <v>363</v>
      </c>
      <c r="BQ206" s="150" t="s">
        <v>363</v>
      </c>
      <c r="BR206" s="150"/>
      <c r="BS206" s="150"/>
      <c r="BT206" s="150"/>
      <c r="BU206" s="150"/>
      <c r="BV206" s="150"/>
      <c r="BW206" s="150"/>
      <c r="BX206" s="150"/>
      <c r="BY206" s="150"/>
      <c r="BZ206" s="150"/>
      <c r="CA206" s="150"/>
      <c r="CB206" s="150"/>
      <c r="CC206" s="150"/>
      <c r="CD206" s="150"/>
      <c r="CE206" s="150"/>
      <c r="CF206" s="150"/>
      <c r="CG206" s="150"/>
      <c r="CH206" s="150"/>
      <c r="CI206" s="150"/>
      <c r="CJ206" s="150"/>
      <c r="CK206" s="150"/>
      <c r="CL206" s="150"/>
      <c r="CM206" s="150"/>
      <c r="CN206" s="150"/>
      <c r="CO206" s="150"/>
      <c r="CP206" s="150"/>
      <c r="CQ206" s="150"/>
      <c r="CR206" s="150"/>
      <c r="CS206" s="150"/>
      <c r="CT206" s="150"/>
      <c r="CU206" s="150"/>
      <c r="CV206" s="150"/>
      <c r="CW206" s="150"/>
      <c r="CX206" s="150"/>
      <c r="CY206" s="150" t="s">
        <v>363</v>
      </c>
      <c r="CZ206" s="150" t="s">
        <v>363</v>
      </c>
      <c r="DA206" s="150" t="s">
        <v>363</v>
      </c>
      <c r="DB206" s="150"/>
      <c r="DC206" s="150" t="s">
        <v>363</v>
      </c>
      <c r="DD206" s="150" t="s">
        <v>363</v>
      </c>
      <c r="DE206" s="150" t="s">
        <v>363</v>
      </c>
      <c r="DF206" s="150" t="s">
        <v>363</v>
      </c>
      <c r="DG206" s="150" t="s">
        <v>363</v>
      </c>
      <c r="DH206" s="150" t="s">
        <v>363</v>
      </c>
      <c r="DI206" s="150" t="s">
        <v>363</v>
      </c>
      <c r="DJ206" s="150" t="s">
        <v>363</v>
      </c>
      <c r="DK206" s="150" t="s">
        <v>363</v>
      </c>
      <c r="DL206" s="150" t="s">
        <v>363</v>
      </c>
      <c r="DM206" s="153"/>
    </row>
    <row r="207" spans="1:117" ht="87" hidden="1" customHeight="1">
      <c r="A207" s="335"/>
      <c r="B207" s="338"/>
      <c r="C207" s="116"/>
      <c r="D207" s="262"/>
      <c r="E207" s="122"/>
      <c r="F207" s="267"/>
      <c r="G207" s="246"/>
      <c r="H207" s="151"/>
      <c r="I207" s="154"/>
      <c r="J207" s="210"/>
      <c r="K207" s="151" t="s">
        <v>642</v>
      </c>
      <c r="L207" s="151" t="s">
        <v>408</v>
      </c>
      <c r="M207" s="72"/>
      <c r="N207" s="151"/>
      <c r="O207" s="151"/>
      <c r="P207" s="151"/>
      <c r="Q207" s="151"/>
      <c r="R207" s="151"/>
      <c r="S207" s="151"/>
      <c r="T207" s="151"/>
      <c r="U207" s="151"/>
      <c r="V207" s="151"/>
      <c r="W207" s="151"/>
      <c r="X207" s="151"/>
      <c r="Y207" s="151"/>
      <c r="Z207" s="151"/>
      <c r="AA207" s="158"/>
      <c r="AB207" s="158"/>
      <c r="AC207" s="151"/>
      <c r="AD207" s="151"/>
      <c r="AE207" s="151"/>
      <c r="AF207" s="151"/>
      <c r="AG207" s="151"/>
      <c r="AH207" s="151"/>
      <c r="AI207" s="151"/>
      <c r="AJ207" s="314"/>
      <c r="AK207" s="151"/>
      <c r="AL207" s="151"/>
      <c r="AM207" s="151"/>
      <c r="AN207" s="151"/>
      <c r="AO207" s="151"/>
      <c r="AP207" s="151"/>
      <c r="AQ207" s="151"/>
      <c r="AR207" s="88"/>
      <c r="AS207" s="151"/>
      <c r="AT207" s="151"/>
      <c r="AU207" s="151"/>
      <c r="AV207" s="151"/>
      <c r="AW207" s="151"/>
      <c r="AX207" s="151"/>
      <c r="AY207" s="151"/>
      <c r="AZ207" s="151"/>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1"/>
      <c r="CZ207" s="151"/>
      <c r="DA207" s="151"/>
      <c r="DB207" s="151"/>
      <c r="DC207" s="151"/>
      <c r="DD207" s="151"/>
      <c r="DE207" s="151"/>
      <c r="DF207" s="16"/>
      <c r="DG207" s="151"/>
      <c r="DH207" s="16"/>
      <c r="DI207" s="151"/>
      <c r="DJ207" s="16"/>
      <c r="DK207" s="151"/>
      <c r="DL207" s="151"/>
      <c r="DM207" s="61"/>
    </row>
    <row r="208" spans="1:117" ht="73.5" hidden="1" customHeight="1">
      <c r="A208" s="65"/>
      <c r="B208" s="338"/>
      <c r="C208" s="116"/>
      <c r="D208" s="262"/>
      <c r="E208" s="122"/>
      <c r="F208" s="267"/>
      <c r="G208" s="246"/>
      <c r="H208" s="151"/>
      <c r="I208" s="154"/>
      <c r="J208" s="210"/>
      <c r="K208" s="151" t="s">
        <v>642</v>
      </c>
      <c r="L208" s="151" t="s">
        <v>325</v>
      </c>
      <c r="M208" s="72"/>
      <c r="N208" s="151"/>
      <c r="O208" s="151"/>
      <c r="P208" s="151"/>
      <c r="Q208" s="151"/>
      <c r="R208" s="151"/>
      <c r="S208" s="151"/>
      <c r="T208" s="151"/>
      <c r="U208" s="151"/>
      <c r="V208" s="151"/>
      <c r="W208" s="151"/>
      <c r="X208" s="151"/>
      <c r="Y208" s="151"/>
      <c r="Z208" s="151"/>
      <c r="AA208" s="158"/>
      <c r="AB208" s="158"/>
      <c r="AC208" s="151"/>
      <c r="AD208" s="151"/>
      <c r="AE208" s="151"/>
      <c r="AF208" s="151"/>
      <c r="AG208" s="151"/>
      <c r="AH208" s="151"/>
      <c r="AI208" s="151"/>
      <c r="AJ208" s="314"/>
      <c r="AK208" s="151"/>
      <c r="AL208" s="151"/>
      <c r="AM208" s="151"/>
      <c r="AN208" s="151"/>
      <c r="AO208" s="151"/>
      <c r="AP208" s="151"/>
      <c r="AQ208" s="151"/>
      <c r="AR208" s="151"/>
      <c r="AS208" s="151"/>
      <c r="AT208" s="151"/>
      <c r="AU208" s="151"/>
      <c r="AV208" s="151"/>
      <c r="AW208" s="151"/>
      <c r="AX208" s="151"/>
      <c r="AY208" s="151"/>
      <c r="AZ208" s="151"/>
      <c r="BA208" s="151"/>
      <c r="BB208" s="151"/>
      <c r="BC208" s="151"/>
      <c r="BD208" s="151"/>
      <c r="BE208" s="151"/>
      <c r="BF208" s="151"/>
      <c r="BG208" s="151"/>
      <c r="BH208" s="151"/>
      <c r="BI208" s="151"/>
      <c r="BJ208" s="151"/>
      <c r="BK208" s="151"/>
      <c r="BL208" s="151"/>
      <c r="BM208" s="151"/>
      <c r="BN208" s="151"/>
      <c r="BO208" s="151"/>
      <c r="BP208" s="151"/>
      <c r="BQ208" s="151"/>
      <c r="BR208" s="151"/>
      <c r="BS208" s="151"/>
      <c r="BT208" s="151"/>
      <c r="BU208" s="151"/>
      <c r="BV208" s="151"/>
      <c r="BW208" s="151"/>
      <c r="BX208" s="151"/>
      <c r="BY208" s="151"/>
      <c r="BZ208" s="151"/>
      <c r="CA208" s="151"/>
      <c r="CB208" s="151"/>
      <c r="CC208" s="151"/>
      <c r="CD208" s="151"/>
      <c r="CE208" s="151"/>
      <c r="CF208" s="151"/>
      <c r="CG208" s="151"/>
      <c r="CH208" s="151"/>
      <c r="CI208" s="151"/>
      <c r="CJ208" s="151"/>
      <c r="CK208" s="151"/>
      <c r="CL208" s="151"/>
      <c r="CM208" s="151"/>
      <c r="CN208" s="151"/>
      <c r="CO208" s="151"/>
      <c r="CP208" s="151"/>
      <c r="CQ208" s="151"/>
      <c r="CR208" s="151"/>
      <c r="CS208" s="151"/>
      <c r="CT208" s="151"/>
      <c r="CU208" s="151"/>
      <c r="CV208" s="151"/>
      <c r="CW208" s="151"/>
      <c r="CX208" s="151"/>
      <c r="CY208" s="151"/>
      <c r="CZ208" s="151"/>
      <c r="DA208" s="151"/>
      <c r="DB208" s="151"/>
      <c r="DC208" s="151"/>
      <c r="DD208" s="151"/>
      <c r="DE208" s="151"/>
      <c r="DF208" s="16"/>
      <c r="DG208" s="151"/>
      <c r="DH208" s="16"/>
      <c r="DI208" s="151"/>
      <c r="DJ208" s="16"/>
      <c r="DK208" s="151"/>
      <c r="DL208" s="151"/>
      <c r="DM208" s="61"/>
    </row>
    <row r="209" spans="1:117">
      <c r="A209" s="335">
        <v>203</v>
      </c>
      <c r="B209" s="469" t="s">
        <v>278</v>
      </c>
      <c r="C209" s="469"/>
      <c r="D209" s="469"/>
      <c r="E209" s="469"/>
      <c r="F209" s="259" t="s">
        <v>363</v>
      </c>
      <c r="G209" s="95"/>
      <c r="H209" s="150" t="s">
        <v>363</v>
      </c>
      <c r="I209" s="128" t="s">
        <v>363</v>
      </c>
      <c r="J209" s="128"/>
      <c r="K209" s="150" t="s">
        <v>363</v>
      </c>
      <c r="L209" s="150" t="s">
        <v>363</v>
      </c>
      <c r="M209" s="150" t="s">
        <v>363</v>
      </c>
      <c r="N209" s="150" t="s">
        <v>363</v>
      </c>
      <c r="O209" s="150" t="s">
        <v>363</v>
      </c>
      <c r="P209" s="150" t="s">
        <v>363</v>
      </c>
      <c r="Q209" s="150" t="s">
        <v>363</v>
      </c>
      <c r="R209" s="150" t="s">
        <v>363</v>
      </c>
      <c r="S209" s="150" t="s">
        <v>363</v>
      </c>
      <c r="T209" s="150" t="s">
        <v>363</v>
      </c>
      <c r="U209" s="150" t="s">
        <v>363</v>
      </c>
      <c r="V209" s="150" t="s">
        <v>363</v>
      </c>
      <c r="W209" s="150" t="s">
        <v>363</v>
      </c>
      <c r="X209" s="150" t="s">
        <v>363</v>
      </c>
      <c r="Y209" s="150" t="s">
        <v>363</v>
      </c>
      <c r="Z209" s="150" t="s">
        <v>363</v>
      </c>
      <c r="AA209" s="150" t="s">
        <v>363</v>
      </c>
      <c r="AB209" s="274"/>
      <c r="AC209" s="150" t="s">
        <v>363</v>
      </c>
      <c r="AD209" s="150" t="s">
        <v>363</v>
      </c>
      <c r="AE209" s="150" t="s">
        <v>363</v>
      </c>
      <c r="AF209" s="150" t="s">
        <v>363</v>
      </c>
      <c r="AG209" s="150" t="s">
        <v>363</v>
      </c>
      <c r="AH209" s="150" t="s">
        <v>363</v>
      </c>
      <c r="AI209" s="150" t="s">
        <v>363</v>
      </c>
      <c r="AJ209" s="312"/>
      <c r="AK209" s="150" t="s">
        <v>363</v>
      </c>
      <c r="AL209" s="150" t="s">
        <v>363</v>
      </c>
      <c r="AM209" s="150" t="s">
        <v>363</v>
      </c>
      <c r="AN209" s="150" t="s">
        <v>363</v>
      </c>
      <c r="AO209" s="150" t="s">
        <v>363</v>
      </c>
      <c r="AP209" s="150" t="s">
        <v>363</v>
      </c>
      <c r="AQ209" s="150"/>
      <c r="AR209" s="150" t="s">
        <v>363</v>
      </c>
      <c r="AS209" s="150" t="s">
        <v>363</v>
      </c>
      <c r="AT209" s="150" t="s">
        <v>363</v>
      </c>
      <c r="AU209" s="150" t="s">
        <v>363</v>
      </c>
      <c r="AV209" s="150"/>
      <c r="AW209" s="150" t="s">
        <v>363</v>
      </c>
      <c r="AX209" s="150"/>
      <c r="AY209" s="150" t="s">
        <v>363</v>
      </c>
      <c r="AZ209" s="150" t="s">
        <v>363</v>
      </c>
      <c r="BA209" s="150"/>
      <c r="BB209" s="150" t="s">
        <v>363</v>
      </c>
      <c r="BC209" s="150" t="s">
        <v>363</v>
      </c>
      <c r="BD209" s="150" t="s">
        <v>363</v>
      </c>
      <c r="BE209" s="150" t="s">
        <v>363</v>
      </c>
      <c r="BF209" s="150" t="s">
        <v>363</v>
      </c>
      <c r="BG209" s="150" t="s">
        <v>363</v>
      </c>
      <c r="BH209" s="150"/>
      <c r="BI209" s="150" t="s">
        <v>363</v>
      </c>
      <c r="BJ209" s="150"/>
      <c r="BK209" s="150" t="s">
        <v>363</v>
      </c>
      <c r="BL209" s="150" t="s">
        <v>363</v>
      </c>
      <c r="BM209" s="150" t="s">
        <v>363</v>
      </c>
      <c r="BN209" s="150" t="s">
        <v>363</v>
      </c>
      <c r="BO209" s="150" t="s">
        <v>363</v>
      </c>
      <c r="BP209" s="150" t="s">
        <v>363</v>
      </c>
      <c r="BQ209" s="150" t="s">
        <v>363</v>
      </c>
      <c r="BR209" s="150"/>
      <c r="BS209" s="150"/>
      <c r="BT209" s="150"/>
      <c r="BU209" s="150"/>
      <c r="BV209" s="150"/>
      <c r="BW209" s="150"/>
      <c r="BX209" s="150"/>
      <c r="BY209" s="150"/>
      <c r="BZ209" s="150"/>
      <c r="CA209" s="150"/>
      <c r="CB209" s="150"/>
      <c r="CC209" s="150"/>
      <c r="CD209" s="150"/>
      <c r="CE209" s="150"/>
      <c r="CF209" s="150"/>
      <c r="CG209" s="150"/>
      <c r="CH209" s="150"/>
      <c r="CI209" s="150"/>
      <c r="CJ209" s="150"/>
      <c r="CK209" s="150"/>
      <c r="CL209" s="150"/>
      <c r="CM209" s="150"/>
      <c r="CN209" s="150"/>
      <c r="CO209" s="150"/>
      <c r="CP209" s="150"/>
      <c r="CQ209" s="150"/>
      <c r="CR209" s="150"/>
      <c r="CS209" s="150"/>
      <c r="CT209" s="150"/>
      <c r="CU209" s="150"/>
      <c r="CV209" s="150"/>
      <c r="CW209" s="150"/>
      <c r="CX209" s="150"/>
      <c r="CY209" s="150" t="s">
        <v>363</v>
      </c>
      <c r="CZ209" s="150" t="s">
        <v>363</v>
      </c>
      <c r="DA209" s="150" t="s">
        <v>363</v>
      </c>
      <c r="DB209" s="150"/>
      <c r="DC209" s="150" t="s">
        <v>363</v>
      </c>
      <c r="DD209" s="150" t="s">
        <v>363</v>
      </c>
      <c r="DE209" s="150" t="s">
        <v>363</v>
      </c>
      <c r="DF209" s="150" t="s">
        <v>363</v>
      </c>
      <c r="DG209" s="150" t="s">
        <v>363</v>
      </c>
      <c r="DH209" s="150" t="s">
        <v>363</v>
      </c>
      <c r="DI209" s="150" t="s">
        <v>363</v>
      </c>
      <c r="DJ209" s="150" t="s">
        <v>363</v>
      </c>
      <c r="DK209" s="150" t="s">
        <v>363</v>
      </c>
      <c r="DL209" s="150" t="s">
        <v>363</v>
      </c>
      <c r="DM209" s="153"/>
    </row>
    <row r="210" spans="1:117" ht="77.25" hidden="1" customHeight="1">
      <c r="A210" s="335"/>
      <c r="B210" s="337"/>
      <c r="C210" s="92"/>
      <c r="D210" s="117"/>
      <c r="E210" s="122"/>
      <c r="F210" s="267"/>
      <c r="G210" s="246"/>
      <c r="H210" s="116"/>
      <c r="I210" s="130"/>
      <c r="J210" s="130"/>
      <c r="K210" s="151" t="s">
        <v>642</v>
      </c>
      <c r="L210" s="151" t="s">
        <v>408</v>
      </c>
      <c r="M210" s="72"/>
      <c r="N210" s="151"/>
      <c r="O210" s="156"/>
      <c r="P210" s="151"/>
      <c r="Q210" s="156"/>
      <c r="R210" s="156"/>
      <c r="S210" s="156"/>
      <c r="T210" s="156"/>
      <c r="U210" s="156"/>
      <c r="V210" s="156"/>
      <c r="W210" s="156"/>
      <c r="X210" s="156"/>
      <c r="Y210" s="156"/>
      <c r="Z210" s="156"/>
      <c r="AA210" s="158"/>
      <c r="AB210" s="158"/>
      <c r="AC210" s="156"/>
      <c r="AD210" s="117"/>
      <c r="AE210" s="156"/>
      <c r="AF210" s="236"/>
      <c r="AG210" s="149"/>
      <c r="AH210" s="156"/>
      <c r="AI210" s="156"/>
      <c r="AJ210" s="156"/>
      <c r="AK210" s="156"/>
      <c r="AL210" s="156"/>
      <c r="AM210" s="156"/>
      <c r="AN210" s="156"/>
      <c r="AO210" s="156"/>
      <c r="AP210" s="156"/>
      <c r="AQ210" s="156"/>
      <c r="AR210" s="156"/>
      <c r="AS210" s="156"/>
      <c r="AT210" s="156"/>
      <c r="AU210" s="156"/>
      <c r="AV210" s="156"/>
      <c r="AW210" s="156"/>
      <c r="AX210" s="156"/>
      <c r="AY210" s="156"/>
      <c r="AZ210" s="156"/>
      <c r="BA210" s="156"/>
      <c r="BB210" s="156"/>
      <c r="BC210" s="156"/>
      <c r="BD210" s="156"/>
      <c r="BE210" s="156"/>
      <c r="BF210" s="156"/>
      <c r="BG210" s="156"/>
      <c r="BH210" s="156"/>
      <c r="BI210" s="156"/>
      <c r="BJ210" s="156"/>
      <c r="BK210" s="156"/>
      <c r="BL210" s="156"/>
      <c r="BM210" s="149"/>
      <c r="BN210" s="149"/>
      <c r="BO210" s="149"/>
      <c r="BP210" s="149"/>
      <c r="BQ210" s="149"/>
      <c r="BR210" s="149"/>
      <c r="BS210" s="149"/>
      <c r="BT210" s="149"/>
      <c r="BU210" s="149"/>
      <c r="BV210" s="149"/>
      <c r="BW210" s="149"/>
      <c r="BX210" s="149"/>
      <c r="BY210" s="149"/>
      <c r="BZ210" s="149"/>
      <c r="CA210" s="149"/>
      <c r="CB210" s="149"/>
      <c r="CC210" s="149"/>
      <c r="CD210" s="149"/>
      <c r="CE210" s="149"/>
      <c r="CF210" s="149"/>
      <c r="CG210" s="149"/>
      <c r="CH210" s="149"/>
      <c r="CI210" s="149"/>
      <c r="CJ210" s="149"/>
      <c r="CK210" s="149"/>
      <c r="CL210" s="149"/>
      <c r="CM210" s="149"/>
      <c r="CN210" s="149"/>
      <c r="CO210" s="151"/>
      <c r="CP210" s="151"/>
      <c r="CQ210" s="151"/>
      <c r="CR210" s="151"/>
      <c r="CS210" s="151"/>
      <c r="CT210" s="151"/>
      <c r="CU210" s="151"/>
      <c r="CV210" s="151"/>
      <c r="CW210" s="151"/>
      <c r="CX210" s="151"/>
      <c r="CY210" s="149"/>
      <c r="CZ210" s="149"/>
      <c r="DA210" s="149"/>
      <c r="DB210" s="151"/>
      <c r="DC210" s="149"/>
      <c r="DD210" s="149"/>
      <c r="DE210" s="151"/>
      <c r="DF210" s="16"/>
      <c r="DG210" s="151"/>
      <c r="DH210" s="16"/>
      <c r="DI210" s="151"/>
      <c r="DJ210" s="16"/>
      <c r="DK210" s="151"/>
      <c r="DL210" s="151"/>
      <c r="DM210" s="61"/>
    </row>
    <row r="211" spans="1:117" ht="85.5" hidden="1" customHeight="1">
      <c r="A211" s="335"/>
      <c r="B211" s="337"/>
      <c r="C211" s="92"/>
      <c r="D211" s="117"/>
      <c r="E211" s="122"/>
      <c r="F211" s="267"/>
      <c r="G211" s="246"/>
      <c r="H211" s="116"/>
      <c r="I211" s="130"/>
      <c r="J211" s="130"/>
      <c r="K211" s="151" t="s">
        <v>642</v>
      </c>
      <c r="L211" s="151" t="s">
        <v>408</v>
      </c>
      <c r="M211" s="72"/>
      <c r="N211" s="151"/>
      <c r="O211" s="156"/>
      <c r="P211" s="151"/>
      <c r="Q211" s="156"/>
      <c r="R211" s="156"/>
      <c r="S211" s="156"/>
      <c r="T211" s="156"/>
      <c r="U211" s="156"/>
      <c r="V211" s="156"/>
      <c r="W211" s="156"/>
      <c r="X211" s="156"/>
      <c r="Y211" s="156"/>
      <c r="Z211" s="156"/>
      <c r="AA211" s="158"/>
      <c r="AB211" s="158"/>
      <c r="AC211" s="156"/>
      <c r="AD211" s="156"/>
      <c r="AE211" s="156"/>
      <c r="AF211" s="156"/>
      <c r="AG211" s="156"/>
      <c r="AH211" s="156"/>
      <c r="AI211" s="156"/>
      <c r="AJ211" s="156"/>
      <c r="AK211" s="156"/>
      <c r="AL211" s="156"/>
      <c r="AM211" s="156"/>
      <c r="AN211" s="156"/>
      <c r="AO211" s="156"/>
      <c r="AP211" s="156"/>
      <c r="AQ211" s="156"/>
      <c r="AR211" s="156"/>
      <c r="AS211" s="156"/>
      <c r="AT211" s="156"/>
      <c r="AU211" s="156"/>
      <c r="AV211" s="156"/>
      <c r="AW211" s="149"/>
      <c r="AX211" s="149"/>
      <c r="AY211" s="149"/>
      <c r="AZ211" s="156"/>
      <c r="BA211" s="156"/>
      <c r="BB211" s="156"/>
      <c r="BC211" s="156"/>
      <c r="BD211" s="156"/>
      <c r="BE211" s="156"/>
      <c r="BF211" s="156"/>
      <c r="BG211" s="156"/>
      <c r="BH211" s="156"/>
      <c r="BI211" s="156"/>
      <c r="BJ211" s="156"/>
      <c r="BK211" s="156"/>
      <c r="BL211" s="156"/>
      <c r="BM211" s="149"/>
      <c r="BN211" s="149"/>
      <c r="BO211" s="149"/>
      <c r="BP211" s="149"/>
      <c r="BQ211" s="149"/>
      <c r="BR211" s="149"/>
      <c r="BS211" s="149"/>
      <c r="BT211" s="149"/>
      <c r="BU211" s="149"/>
      <c r="BV211" s="149"/>
      <c r="BW211" s="149"/>
      <c r="BX211" s="149"/>
      <c r="BY211" s="149"/>
      <c r="BZ211" s="149"/>
      <c r="CA211" s="149"/>
      <c r="CB211" s="149"/>
      <c r="CC211" s="149"/>
      <c r="CD211" s="149"/>
      <c r="CE211" s="149"/>
      <c r="CF211" s="149"/>
      <c r="CG211" s="149"/>
      <c r="CH211" s="149"/>
      <c r="CI211" s="149"/>
      <c r="CJ211" s="149"/>
      <c r="CK211" s="149"/>
      <c r="CL211" s="149"/>
      <c r="CM211" s="149"/>
      <c r="CN211" s="149"/>
      <c r="CO211" s="151"/>
      <c r="CP211" s="151"/>
      <c r="CQ211" s="151"/>
      <c r="CR211" s="151"/>
      <c r="CS211" s="151"/>
      <c r="CT211" s="151"/>
      <c r="CU211" s="151"/>
      <c r="CV211" s="151"/>
      <c r="CW211" s="151"/>
      <c r="CX211" s="151"/>
      <c r="CY211" s="149"/>
      <c r="CZ211" s="149"/>
      <c r="DA211" s="149"/>
      <c r="DB211" s="151"/>
      <c r="DC211" s="149"/>
      <c r="DD211" s="149"/>
      <c r="DE211" s="151"/>
      <c r="DF211" s="16"/>
      <c r="DG211" s="151"/>
      <c r="DH211" s="16"/>
      <c r="DI211" s="151"/>
      <c r="DJ211" s="16"/>
      <c r="DK211" s="151"/>
      <c r="DL211" s="151"/>
      <c r="DM211" s="61"/>
    </row>
    <row r="212" spans="1:117" ht="92.25" hidden="1" customHeight="1">
      <c r="A212" s="65"/>
      <c r="B212" s="337"/>
      <c r="C212" s="92"/>
      <c r="D212" s="117"/>
      <c r="E212" s="122"/>
      <c r="F212" s="267"/>
      <c r="G212" s="246"/>
      <c r="H212" s="116"/>
      <c r="I212" s="130"/>
      <c r="J212" s="130"/>
      <c r="K212" s="151" t="s">
        <v>642</v>
      </c>
      <c r="L212" s="151" t="s">
        <v>408</v>
      </c>
      <c r="M212" s="72"/>
      <c r="N212" s="151"/>
      <c r="O212" s="156"/>
      <c r="P212" s="151"/>
      <c r="Q212" s="156"/>
      <c r="R212" s="156"/>
      <c r="S212" s="156"/>
      <c r="T212" s="156"/>
      <c r="U212" s="156"/>
      <c r="V212" s="156"/>
      <c r="W212" s="156"/>
      <c r="X212" s="156"/>
      <c r="Y212" s="156"/>
      <c r="Z212" s="156"/>
      <c r="AA212" s="158"/>
      <c r="AB212" s="158"/>
      <c r="AC212" s="156"/>
      <c r="AD212" s="156"/>
      <c r="AE212" s="156"/>
      <c r="AF212" s="156"/>
      <c r="AG212" s="156"/>
      <c r="AH212" s="156"/>
      <c r="AI212" s="156"/>
      <c r="AJ212" s="156"/>
      <c r="AK212" s="156"/>
      <c r="AL212" s="156"/>
      <c r="AM212" s="156"/>
      <c r="AN212" s="156"/>
      <c r="AO212" s="156"/>
      <c r="AP212" s="156"/>
      <c r="AQ212" s="156"/>
      <c r="AR212" s="156"/>
      <c r="AS212" s="156"/>
      <c r="AT212" s="156"/>
      <c r="AU212" s="156"/>
      <c r="AV212" s="156"/>
      <c r="AW212" s="156"/>
      <c r="AX212" s="156"/>
      <c r="AY212" s="156"/>
      <c r="AZ212" s="156"/>
      <c r="BA212" s="149"/>
      <c r="BB212" s="149"/>
      <c r="BC212" s="156"/>
      <c r="BD212" s="156"/>
      <c r="BE212" s="156"/>
      <c r="BF212" s="156"/>
      <c r="BG212" s="156"/>
      <c r="BH212" s="156"/>
      <c r="BI212" s="156"/>
      <c r="BJ212" s="156"/>
      <c r="BK212" s="156"/>
      <c r="BL212" s="156"/>
      <c r="BM212" s="149"/>
      <c r="BN212" s="149"/>
      <c r="BO212" s="149"/>
      <c r="BP212" s="149"/>
      <c r="BQ212" s="149"/>
      <c r="BR212" s="149"/>
      <c r="BS212" s="149"/>
      <c r="BT212" s="149"/>
      <c r="BU212" s="149"/>
      <c r="BV212" s="149"/>
      <c r="BW212" s="149"/>
      <c r="BX212" s="149"/>
      <c r="BY212" s="149"/>
      <c r="BZ212" s="149"/>
      <c r="CA212" s="149"/>
      <c r="CB212" s="149"/>
      <c r="CC212" s="149"/>
      <c r="CD212" s="149"/>
      <c r="CE212" s="149"/>
      <c r="CF212" s="149"/>
      <c r="CG212" s="149"/>
      <c r="CH212" s="149"/>
      <c r="CI212" s="149"/>
      <c r="CJ212" s="149"/>
      <c r="CK212" s="149"/>
      <c r="CL212" s="149"/>
      <c r="CM212" s="149"/>
      <c r="CN212" s="149"/>
      <c r="CO212" s="151"/>
      <c r="CP212" s="151"/>
      <c r="CQ212" s="151"/>
      <c r="CR212" s="151"/>
      <c r="CS212" s="151"/>
      <c r="CT212" s="151"/>
      <c r="CU212" s="151"/>
      <c r="CV212" s="151"/>
      <c r="CW212" s="151"/>
      <c r="CX212" s="151"/>
      <c r="CY212" s="149"/>
      <c r="CZ212" s="149"/>
      <c r="DA212" s="149"/>
      <c r="DB212" s="151"/>
      <c r="DC212" s="149"/>
      <c r="DD212" s="149"/>
      <c r="DE212" s="151"/>
      <c r="DF212" s="16"/>
      <c r="DG212" s="151"/>
      <c r="DH212" s="16"/>
      <c r="DI212" s="151"/>
      <c r="DJ212" s="16"/>
      <c r="DK212" s="151"/>
      <c r="DL212" s="151"/>
      <c r="DM212" s="61"/>
    </row>
    <row r="213" spans="1:117" ht="87" hidden="1" customHeight="1">
      <c r="A213" s="335"/>
      <c r="B213" s="337"/>
      <c r="C213" s="92"/>
      <c r="D213" s="117"/>
      <c r="E213" s="122"/>
      <c r="F213" s="267"/>
      <c r="G213" s="246"/>
      <c r="H213" s="116"/>
      <c r="I213" s="130"/>
      <c r="J213" s="130"/>
      <c r="K213" s="151" t="s">
        <v>642</v>
      </c>
      <c r="L213" s="151" t="s">
        <v>408</v>
      </c>
      <c r="M213" s="72"/>
      <c r="N213" s="151"/>
      <c r="O213" s="156"/>
      <c r="P213" s="151"/>
      <c r="Q213" s="156"/>
      <c r="R213" s="156"/>
      <c r="S213" s="156"/>
      <c r="T213" s="156"/>
      <c r="U213" s="156"/>
      <c r="V213" s="156"/>
      <c r="W213" s="156"/>
      <c r="X213" s="156"/>
      <c r="Y213" s="156"/>
      <c r="Z213" s="156"/>
      <c r="AA213" s="158"/>
      <c r="AB213" s="158"/>
      <c r="AC213" s="156"/>
      <c r="AD213" s="156"/>
      <c r="AE213" s="156"/>
      <c r="AF213" s="156"/>
      <c r="AG213" s="156"/>
      <c r="AH213" s="156"/>
      <c r="AI213" s="156"/>
      <c r="AJ213" s="156"/>
      <c r="AK213" s="156"/>
      <c r="AL213" s="156"/>
      <c r="AM213" s="156"/>
      <c r="AN213" s="156"/>
      <c r="AO213" s="156"/>
      <c r="AP213" s="156"/>
      <c r="AQ213" s="156"/>
      <c r="AR213" s="156"/>
      <c r="AS213" s="156"/>
      <c r="AT213" s="156"/>
      <c r="AU213" s="156"/>
      <c r="AV213" s="156"/>
      <c r="AW213" s="156"/>
      <c r="AX213" s="156"/>
      <c r="AY213" s="156"/>
      <c r="AZ213" s="156"/>
      <c r="BA213" s="156"/>
      <c r="BB213" s="156"/>
      <c r="BC213" s="156"/>
      <c r="BD213" s="156"/>
      <c r="BE213" s="156"/>
      <c r="BF213" s="156"/>
      <c r="BG213" s="156"/>
      <c r="BH213" s="156"/>
      <c r="BI213" s="156"/>
      <c r="BJ213" s="156"/>
      <c r="BK213" s="149"/>
      <c r="BL213" s="117"/>
      <c r="BM213" s="149"/>
      <c r="BN213" s="149"/>
      <c r="BO213" s="149"/>
      <c r="BP213" s="149"/>
      <c r="BQ213" s="149"/>
      <c r="BR213" s="149"/>
      <c r="BS213" s="149"/>
      <c r="BT213" s="149"/>
      <c r="BU213" s="149"/>
      <c r="BV213" s="149"/>
      <c r="BW213" s="149"/>
      <c r="BX213" s="149"/>
      <c r="BY213" s="149"/>
      <c r="BZ213" s="149"/>
      <c r="CA213" s="149"/>
      <c r="CB213" s="149"/>
      <c r="CC213" s="149"/>
      <c r="CD213" s="149"/>
      <c r="CE213" s="149"/>
      <c r="CF213" s="149"/>
      <c r="CG213" s="149"/>
      <c r="CH213" s="149"/>
      <c r="CI213" s="149"/>
      <c r="CJ213" s="149"/>
      <c r="CK213" s="149"/>
      <c r="CL213" s="149"/>
      <c r="CM213" s="149"/>
      <c r="CN213" s="149"/>
      <c r="CO213" s="151"/>
      <c r="CP213" s="151"/>
      <c r="CQ213" s="151"/>
      <c r="CR213" s="151"/>
      <c r="CS213" s="151"/>
      <c r="CT213" s="151"/>
      <c r="CU213" s="151"/>
      <c r="CV213" s="151"/>
      <c r="CW213" s="151"/>
      <c r="CX213" s="151"/>
      <c r="CY213" s="149"/>
      <c r="CZ213" s="149"/>
      <c r="DA213" s="149"/>
      <c r="DB213" s="151"/>
      <c r="DC213" s="149"/>
      <c r="DD213" s="149"/>
      <c r="DE213" s="151"/>
      <c r="DF213" s="16"/>
      <c r="DG213" s="151"/>
      <c r="DH213" s="16"/>
      <c r="DI213" s="151"/>
      <c r="DJ213" s="16"/>
      <c r="DK213" s="151"/>
      <c r="DL213" s="151"/>
      <c r="DM213" s="61"/>
    </row>
    <row r="214" spans="1:117" ht="105.75" hidden="1" customHeight="1">
      <c r="A214" s="335"/>
      <c r="B214" s="547"/>
      <c r="C214" s="475"/>
      <c r="D214" s="475"/>
      <c r="E214" s="122"/>
      <c r="F214" s="267"/>
      <c r="G214" s="246"/>
      <c r="H214" s="116"/>
      <c r="I214" s="154"/>
      <c r="J214" s="210"/>
      <c r="K214" s="151" t="s">
        <v>642</v>
      </c>
      <c r="L214" s="151" t="s">
        <v>408</v>
      </c>
      <c r="M214" s="72"/>
      <c r="N214" s="151"/>
      <c r="O214" s="151"/>
      <c r="P214" s="151"/>
      <c r="Q214" s="151"/>
      <c r="R214" s="151"/>
      <c r="S214" s="151"/>
      <c r="T214" s="151"/>
      <c r="U214" s="151"/>
      <c r="V214" s="151"/>
      <c r="W214" s="151"/>
      <c r="X214" s="18"/>
      <c r="Y214" s="151"/>
      <c r="Z214" s="151"/>
      <c r="AA214" s="158"/>
      <c r="AB214" s="158"/>
      <c r="AC214" s="151"/>
      <c r="AD214" s="151"/>
      <c r="AE214" s="151"/>
      <c r="AF214" s="151"/>
      <c r="AG214" s="151"/>
      <c r="AH214" s="151"/>
      <c r="AI214" s="151"/>
      <c r="AJ214" s="314"/>
      <c r="AK214" s="151"/>
      <c r="AL214" s="151"/>
      <c r="AM214" s="151"/>
      <c r="AN214" s="151"/>
      <c r="AO214" s="151"/>
      <c r="AP214" s="151"/>
      <c r="AQ214" s="151"/>
      <c r="AR214" s="151"/>
      <c r="AS214" s="151"/>
      <c r="AT214" s="151"/>
      <c r="AU214" s="151"/>
      <c r="AV214" s="151"/>
      <c r="AW214" s="151"/>
      <c r="AX214" s="151"/>
      <c r="AY214" s="151"/>
      <c r="AZ214" s="151"/>
      <c r="BA214" s="151"/>
      <c r="BB214" s="151"/>
      <c r="BC214" s="151"/>
      <c r="BD214" s="151"/>
      <c r="BE214" s="151"/>
      <c r="BF214" s="151"/>
      <c r="BG214" s="151"/>
      <c r="BH214" s="151"/>
      <c r="BI214" s="151"/>
      <c r="BJ214" s="151"/>
      <c r="BK214" s="151"/>
      <c r="BL214" s="151"/>
      <c r="BM214" s="149"/>
      <c r="BN214" s="149"/>
      <c r="BO214" s="149"/>
      <c r="BP214" s="149"/>
      <c r="BQ214" s="149"/>
      <c r="BR214" s="149"/>
      <c r="BS214" s="149"/>
      <c r="BT214" s="149"/>
      <c r="BU214" s="149"/>
      <c r="BV214" s="149"/>
      <c r="BW214" s="149"/>
      <c r="BX214" s="149"/>
      <c r="BY214" s="149"/>
      <c r="BZ214" s="149"/>
      <c r="CA214" s="149"/>
      <c r="CB214" s="149"/>
      <c r="CC214" s="149"/>
      <c r="CD214" s="149"/>
      <c r="CE214" s="149"/>
      <c r="CF214" s="149"/>
      <c r="CG214" s="149"/>
      <c r="CH214" s="149"/>
      <c r="CI214" s="149"/>
      <c r="CJ214" s="149"/>
      <c r="CK214" s="149"/>
      <c r="CL214" s="149"/>
      <c r="CM214" s="149"/>
      <c r="CN214" s="149"/>
      <c r="CO214" s="151"/>
      <c r="CP214" s="151"/>
      <c r="CQ214" s="151"/>
      <c r="CR214" s="151"/>
      <c r="CS214" s="151"/>
      <c r="CT214" s="151"/>
      <c r="CU214" s="151"/>
      <c r="CV214" s="151"/>
      <c r="CW214" s="151"/>
      <c r="CX214" s="151"/>
      <c r="CY214" s="149"/>
      <c r="CZ214" s="149"/>
      <c r="DA214" s="149"/>
      <c r="DB214" s="151"/>
      <c r="DC214" s="149"/>
      <c r="DD214" s="149"/>
      <c r="DE214" s="151"/>
      <c r="DF214" s="16"/>
      <c r="DG214" s="151"/>
      <c r="DH214" s="16"/>
      <c r="DI214" s="151"/>
      <c r="DJ214" s="16"/>
      <c r="DK214" s="151"/>
      <c r="DL214" s="151"/>
      <c r="DM214" s="61"/>
    </row>
    <row r="215" spans="1:117" ht="62.25" hidden="1" customHeight="1">
      <c r="A215" s="335"/>
      <c r="B215" s="548"/>
      <c r="C215" s="476"/>
      <c r="D215" s="476"/>
      <c r="E215" s="122"/>
      <c r="F215" s="267"/>
      <c r="G215" s="246"/>
      <c r="H215" s="116"/>
      <c r="I215" s="154"/>
      <c r="J215" s="210"/>
      <c r="K215" s="151" t="s">
        <v>642</v>
      </c>
      <c r="L215" s="151" t="s">
        <v>408</v>
      </c>
      <c r="M215" s="72"/>
      <c r="N215" s="151"/>
      <c r="O215" s="151"/>
      <c r="P215" s="151"/>
      <c r="Q215" s="151"/>
      <c r="R215" s="151"/>
      <c r="S215" s="151"/>
      <c r="T215" s="151"/>
      <c r="U215" s="151"/>
      <c r="V215" s="151"/>
      <c r="W215" s="151"/>
      <c r="X215" s="18"/>
      <c r="Y215" s="151"/>
      <c r="Z215" s="151"/>
      <c r="AA215" s="158"/>
      <c r="AB215" s="158"/>
      <c r="AC215" s="151"/>
      <c r="AD215" s="151"/>
      <c r="AE215" s="151"/>
      <c r="AF215" s="151"/>
      <c r="AG215" s="151"/>
      <c r="AH215" s="151"/>
      <c r="AI215" s="151"/>
      <c r="AJ215" s="314"/>
      <c r="AK215" s="151"/>
      <c r="AL215" s="151"/>
      <c r="AM215" s="151"/>
      <c r="AN215" s="151"/>
      <c r="AO215" s="151"/>
      <c r="AP215" s="151"/>
      <c r="AQ215" s="151"/>
      <c r="AR215" s="151"/>
      <c r="AS215" s="151"/>
      <c r="AT215" s="151"/>
      <c r="AU215" s="151"/>
      <c r="AV215" s="151"/>
      <c r="AW215" s="151"/>
      <c r="AX215" s="151"/>
      <c r="AY215" s="151"/>
      <c r="AZ215" s="151"/>
      <c r="BA215" s="151"/>
      <c r="BB215" s="151"/>
      <c r="BC215" s="151"/>
      <c r="BD215" s="151"/>
      <c r="BE215" s="88"/>
      <c r="BF215" s="151"/>
      <c r="BG215" s="151"/>
      <c r="BH215" s="151"/>
      <c r="BI215" s="151"/>
      <c r="BJ215" s="151"/>
      <c r="BK215" s="151"/>
      <c r="BL215" s="151"/>
      <c r="BM215" s="149"/>
      <c r="BN215" s="149"/>
      <c r="BO215" s="149"/>
      <c r="BP215" s="149"/>
      <c r="BQ215" s="149"/>
      <c r="BR215" s="149"/>
      <c r="BS215" s="149"/>
      <c r="BT215" s="149"/>
      <c r="BU215" s="149"/>
      <c r="BV215" s="149"/>
      <c r="BW215" s="149"/>
      <c r="BX215" s="149"/>
      <c r="BY215" s="149"/>
      <c r="BZ215" s="149"/>
      <c r="CA215" s="149"/>
      <c r="CB215" s="149"/>
      <c r="CC215" s="149"/>
      <c r="CD215" s="149"/>
      <c r="CE215" s="149"/>
      <c r="CF215" s="149"/>
      <c r="CG215" s="149"/>
      <c r="CH215" s="149"/>
      <c r="CI215" s="149"/>
      <c r="CJ215" s="149"/>
      <c r="CK215" s="149"/>
      <c r="CL215" s="149"/>
      <c r="CM215" s="149"/>
      <c r="CN215" s="149"/>
      <c r="CO215" s="151"/>
      <c r="CP215" s="151"/>
      <c r="CQ215" s="151"/>
      <c r="CR215" s="151"/>
      <c r="CS215" s="151"/>
      <c r="CT215" s="151"/>
      <c r="CU215" s="151"/>
      <c r="CV215" s="151"/>
      <c r="CW215" s="151"/>
      <c r="CX215" s="151"/>
      <c r="CY215" s="149"/>
      <c r="CZ215" s="149"/>
      <c r="DA215" s="149"/>
      <c r="DB215" s="151"/>
      <c r="DC215" s="149"/>
      <c r="DD215" s="149"/>
      <c r="DE215" s="151"/>
      <c r="DF215" s="16"/>
      <c r="DG215" s="151"/>
      <c r="DH215" s="16"/>
      <c r="DI215" s="151"/>
      <c r="DJ215" s="16"/>
      <c r="DK215" s="151"/>
      <c r="DL215" s="151"/>
      <c r="DM215" s="61"/>
    </row>
    <row r="216" spans="1:117" ht="76.5" hidden="1" customHeight="1">
      <c r="A216" s="65"/>
      <c r="B216" s="337"/>
      <c r="C216" s="92"/>
      <c r="D216" s="262"/>
      <c r="E216" s="122"/>
      <c r="F216" s="267"/>
      <c r="G216" s="246"/>
      <c r="H216" s="116"/>
      <c r="I216" s="154"/>
      <c r="J216" s="210"/>
      <c r="K216" s="151" t="s">
        <v>642</v>
      </c>
      <c r="L216" s="151" t="s">
        <v>408</v>
      </c>
      <c r="M216" s="72"/>
      <c r="N216" s="151"/>
      <c r="O216" s="151"/>
      <c r="P216" s="151"/>
      <c r="Q216" s="151"/>
      <c r="R216" s="151"/>
      <c r="S216" s="151"/>
      <c r="T216" s="151"/>
      <c r="U216" s="151"/>
      <c r="V216" s="151"/>
      <c r="W216" s="151"/>
      <c r="X216" s="151"/>
      <c r="Y216" s="18"/>
      <c r="Z216" s="151"/>
      <c r="AA216" s="158"/>
      <c r="AB216" s="158"/>
      <c r="AC216" s="151"/>
      <c r="AD216" s="151"/>
      <c r="AE216" s="151"/>
      <c r="AF216" s="151"/>
      <c r="AG216" s="151"/>
      <c r="AH216" s="151"/>
      <c r="AI216" s="151"/>
      <c r="AJ216" s="314"/>
      <c r="AK216" s="151"/>
      <c r="AL216" s="151"/>
      <c r="AM216" s="151"/>
      <c r="AN216" s="151"/>
      <c r="AO216" s="151"/>
      <c r="AP216" s="151"/>
      <c r="AQ216" s="151"/>
      <c r="AR216" s="151"/>
      <c r="AS216" s="151"/>
      <c r="AT216" s="151"/>
      <c r="AU216" s="151"/>
      <c r="AV216" s="151"/>
      <c r="AW216" s="151"/>
      <c r="AX216" s="151"/>
      <c r="AY216" s="151"/>
      <c r="AZ216" s="151"/>
      <c r="BA216" s="151"/>
      <c r="BB216" s="151"/>
      <c r="BC216" s="151"/>
      <c r="BD216" s="151"/>
      <c r="BE216" s="151"/>
      <c r="BF216" s="151"/>
      <c r="BG216" s="151"/>
      <c r="BH216" s="151"/>
      <c r="BI216" s="88"/>
      <c r="BJ216" s="88"/>
      <c r="BK216" s="151"/>
      <c r="BL216" s="151"/>
      <c r="BM216" s="149"/>
      <c r="BN216" s="149"/>
      <c r="BO216" s="149"/>
      <c r="BP216" s="149"/>
      <c r="BQ216" s="149"/>
      <c r="BR216" s="149"/>
      <c r="BS216" s="149"/>
      <c r="BT216" s="149"/>
      <c r="BU216" s="149"/>
      <c r="BV216" s="149"/>
      <c r="BW216" s="149"/>
      <c r="BX216" s="149"/>
      <c r="BY216" s="149"/>
      <c r="BZ216" s="149"/>
      <c r="CA216" s="149"/>
      <c r="CB216" s="149"/>
      <c r="CC216" s="149"/>
      <c r="CD216" s="149"/>
      <c r="CE216" s="149"/>
      <c r="CF216" s="149"/>
      <c r="CG216" s="149"/>
      <c r="CH216" s="149"/>
      <c r="CI216" s="149"/>
      <c r="CJ216" s="149"/>
      <c r="CK216" s="149"/>
      <c r="CL216" s="149"/>
      <c r="CM216" s="149"/>
      <c r="CN216" s="149"/>
      <c r="CO216" s="151"/>
      <c r="CP216" s="151"/>
      <c r="CQ216" s="151"/>
      <c r="CR216" s="151"/>
      <c r="CS216" s="151"/>
      <c r="CT216" s="151"/>
      <c r="CU216" s="151"/>
      <c r="CV216" s="151"/>
      <c r="CW216" s="151"/>
      <c r="CX216" s="151"/>
      <c r="CY216" s="149"/>
      <c r="CZ216" s="149"/>
      <c r="DA216" s="149"/>
      <c r="DB216" s="151"/>
      <c r="DC216" s="149"/>
      <c r="DD216" s="149"/>
      <c r="DE216" s="151"/>
      <c r="DF216" s="16"/>
      <c r="DG216" s="151"/>
      <c r="DH216" s="16"/>
      <c r="DI216" s="151"/>
      <c r="DJ216" s="16"/>
      <c r="DK216" s="151"/>
      <c r="DL216" s="151"/>
      <c r="DM216" s="61"/>
    </row>
    <row r="217" spans="1:117">
      <c r="A217" s="335">
        <v>211</v>
      </c>
      <c r="B217" s="469" t="s">
        <v>346</v>
      </c>
      <c r="C217" s="469"/>
      <c r="D217" s="469"/>
      <c r="E217" s="469"/>
      <c r="F217" s="259" t="s">
        <v>363</v>
      </c>
      <c r="G217" s="95"/>
      <c r="H217" s="150" t="s">
        <v>363</v>
      </c>
      <c r="I217" s="128" t="s">
        <v>363</v>
      </c>
      <c r="J217" s="128"/>
      <c r="K217" s="150" t="s">
        <v>363</v>
      </c>
      <c r="L217" s="150" t="s">
        <v>363</v>
      </c>
      <c r="M217" s="150" t="s">
        <v>363</v>
      </c>
      <c r="N217" s="150" t="s">
        <v>363</v>
      </c>
      <c r="O217" s="150" t="s">
        <v>363</v>
      </c>
      <c r="P217" s="150" t="s">
        <v>363</v>
      </c>
      <c r="Q217" s="150" t="s">
        <v>363</v>
      </c>
      <c r="R217" s="150" t="s">
        <v>363</v>
      </c>
      <c r="S217" s="150" t="s">
        <v>363</v>
      </c>
      <c r="T217" s="150" t="s">
        <v>363</v>
      </c>
      <c r="U217" s="150" t="s">
        <v>363</v>
      </c>
      <c r="V217" s="150" t="s">
        <v>363</v>
      </c>
      <c r="W217" s="150" t="s">
        <v>363</v>
      </c>
      <c r="X217" s="150" t="s">
        <v>363</v>
      </c>
      <c r="Y217" s="150" t="s">
        <v>363</v>
      </c>
      <c r="Z217" s="150" t="s">
        <v>363</v>
      </c>
      <c r="AA217" s="150" t="s">
        <v>363</v>
      </c>
      <c r="AB217" s="274"/>
      <c r="AC217" s="150" t="s">
        <v>363</v>
      </c>
      <c r="AD217" s="150" t="s">
        <v>363</v>
      </c>
      <c r="AE217" s="150" t="s">
        <v>363</v>
      </c>
      <c r="AF217" s="150" t="s">
        <v>363</v>
      </c>
      <c r="AG217" s="150" t="s">
        <v>363</v>
      </c>
      <c r="AH217" s="150" t="s">
        <v>363</v>
      </c>
      <c r="AI217" s="150" t="s">
        <v>363</v>
      </c>
      <c r="AJ217" s="312"/>
      <c r="AK217" s="150" t="s">
        <v>363</v>
      </c>
      <c r="AL217" s="150" t="s">
        <v>363</v>
      </c>
      <c r="AM217" s="150" t="s">
        <v>363</v>
      </c>
      <c r="AN217" s="150" t="s">
        <v>363</v>
      </c>
      <c r="AO217" s="150" t="s">
        <v>363</v>
      </c>
      <c r="AP217" s="150" t="s">
        <v>363</v>
      </c>
      <c r="AQ217" s="150"/>
      <c r="AR217" s="150" t="s">
        <v>363</v>
      </c>
      <c r="AS217" s="150" t="s">
        <v>363</v>
      </c>
      <c r="AT217" s="150" t="s">
        <v>363</v>
      </c>
      <c r="AU217" s="150" t="s">
        <v>363</v>
      </c>
      <c r="AV217" s="150"/>
      <c r="AW217" s="150" t="s">
        <v>363</v>
      </c>
      <c r="AX217" s="150"/>
      <c r="AY217" s="150" t="s">
        <v>363</v>
      </c>
      <c r="AZ217" s="150" t="s">
        <v>363</v>
      </c>
      <c r="BA217" s="150"/>
      <c r="BB217" s="150" t="s">
        <v>363</v>
      </c>
      <c r="BC217" s="150" t="s">
        <v>363</v>
      </c>
      <c r="BD217" s="150" t="s">
        <v>363</v>
      </c>
      <c r="BE217" s="150" t="s">
        <v>363</v>
      </c>
      <c r="BF217" s="150" t="s">
        <v>363</v>
      </c>
      <c r="BG217" s="150" t="s">
        <v>363</v>
      </c>
      <c r="BH217" s="150"/>
      <c r="BI217" s="150" t="s">
        <v>363</v>
      </c>
      <c r="BJ217" s="150"/>
      <c r="BK217" s="150" t="s">
        <v>363</v>
      </c>
      <c r="BL217" s="150" t="s">
        <v>363</v>
      </c>
      <c r="BM217" s="150" t="s">
        <v>363</v>
      </c>
      <c r="BN217" s="150" t="s">
        <v>363</v>
      </c>
      <c r="BO217" s="150" t="s">
        <v>363</v>
      </c>
      <c r="BP217" s="150" t="s">
        <v>363</v>
      </c>
      <c r="BQ217" s="150" t="s">
        <v>363</v>
      </c>
      <c r="BR217" s="150"/>
      <c r="BS217" s="150"/>
      <c r="BT217" s="150"/>
      <c r="BU217" s="150"/>
      <c r="BV217" s="150"/>
      <c r="BW217" s="150"/>
      <c r="BX217" s="150"/>
      <c r="BY217" s="150"/>
      <c r="BZ217" s="150"/>
      <c r="CA217" s="150"/>
      <c r="CB217" s="150"/>
      <c r="CC217" s="150"/>
      <c r="CD217" s="150"/>
      <c r="CE217" s="150"/>
      <c r="CF217" s="150"/>
      <c r="CG217" s="150"/>
      <c r="CH217" s="150"/>
      <c r="CI217" s="150"/>
      <c r="CJ217" s="150"/>
      <c r="CK217" s="150"/>
      <c r="CL217" s="150"/>
      <c r="CM217" s="150"/>
      <c r="CN217" s="150"/>
      <c r="CO217" s="150"/>
      <c r="CP217" s="150"/>
      <c r="CQ217" s="150"/>
      <c r="CR217" s="150"/>
      <c r="CS217" s="150"/>
      <c r="CT217" s="150"/>
      <c r="CU217" s="150"/>
      <c r="CV217" s="150"/>
      <c r="CW217" s="150"/>
      <c r="CX217" s="150"/>
      <c r="CY217" s="150" t="s">
        <v>363</v>
      </c>
      <c r="CZ217" s="150" t="s">
        <v>363</v>
      </c>
      <c r="DA217" s="150" t="s">
        <v>363</v>
      </c>
      <c r="DB217" s="150"/>
      <c r="DC217" s="150" t="s">
        <v>363</v>
      </c>
      <c r="DD217" s="150" t="s">
        <v>363</v>
      </c>
      <c r="DE217" s="150" t="s">
        <v>363</v>
      </c>
      <c r="DF217" s="150" t="s">
        <v>363</v>
      </c>
      <c r="DG217" s="150" t="s">
        <v>363</v>
      </c>
      <c r="DH217" s="150" t="s">
        <v>363</v>
      </c>
      <c r="DI217" s="150" t="s">
        <v>363</v>
      </c>
      <c r="DJ217" s="150" t="s">
        <v>363</v>
      </c>
      <c r="DK217" s="150" t="s">
        <v>363</v>
      </c>
      <c r="DL217" s="150" t="s">
        <v>363</v>
      </c>
      <c r="DM217" s="153"/>
    </row>
    <row r="218" spans="1:117" ht="102" hidden="1" customHeight="1">
      <c r="A218" s="335"/>
      <c r="B218" s="338"/>
      <c r="C218" s="116"/>
      <c r="D218" s="262"/>
      <c r="E218" s="122"/>
      <c r="F218" s="267"/>
      <c r="G218" s="246"/>
      <c r="H218" s="23"/>
      <c r="I218" s="130"/>
      <c r="J218" s="130"/>
      <c r="K218" s="151" t="s">
        <v>642</v>
      </c>
      <c r="L218" s="151" t="s">
        <v>408</v>
      </c>
      <c r="M218" s="72"/>
      <c r="N218" s="151"/>
      <c r="O218" s="151"/>
      <c r="P218" s="151"/>
      <c r="Q218" s="151"/>
      <c r="R218" s="151"/>
      <c r="S218" s="151"/>
      <c r="T218" s="151"/>
      <c r="U218" s="151"/>
      <c r="V218" s="151"/>
      <c r="W218" s="151"/>
      <c r="X218" s="151"/>
      <c r="Y218" s="151"/>
      <c r="Z218" s="151"/>
      <c r="AA218" s="158"/>
      <c r="AB218" s="158"/>
      <c r="AC218" s="151"/>
      <c r="AD218" s="151"/>
      <c r="AE218" s="151"/>
      <c r="AF218" s="151"/>
      <c r="AG218" s="151"/>
      <c r="AH218" s="151"/>
      <c r="AI218" s="151"/>
      <c r="AJ218" s="314"/>
      <c r="AK218" s="151"/>
      <c r="AL218" s="151"/>
      <c r="AM218" s="151"/>
      <c r="AN218" s="151"/>
      <c r="AO218" s="151"/>
      <c r="AP218" s="151"/>
      <c r="AQ218" s="151"/>
      <c r="AR218" s="151"/>
      <c r="AS218" s="151"/>
      <c r="AT218" s="151"/>
      <c r="AU218" s="151"/>
      <c r="AV218" s="151"/>
      <c r="AW218" s="151"/>
      <c r="AX218" s="151"/>
      <c r="AY218" s="151"/>
      <c r="AZ218" s="151"/>
      <c r="BA218" s="151"/>
      <c r="BB218" s="151"/>
      <c r="BC218" s="151"/>
      <c r="BD218" s="88"/>
      <c r="BE218" s="151"/>
      <c r="BF218" s="151"/>
      <c r="BG218" s="151"/>
      <c r="BH218" s="151"/>
      <c r="BI218" s="151"/>
      <c r="BJ218" s="151"/>
      <c r="BK218" s="151"/>
      <c r="BL218" s="151"/>
      <c r="BM218" s="149"/>
      <c r="BN218" s="149"/>
      <c r="BO218" s="149"/>
      <c r="BP218" s="149"/>
      <c r="BQ218" s="149"/>
      <c r="BR218" s="149"/>
      <c r="BS218" s="149"/>
      <c r="BT218" s="149"/>
      <c r="BU218" s="149"/>
      <c r="BV218" s="149"/>
      <c r="BW218" s="149"/>
      <c r="BX218" s="149"/>
      <c r="BY218" s="149"/>
      <c r="BZ218" s="149"/>
      <c r="CA218" s="149"/>
      <c r="CB218" s="149"/>
      <c r="CC218" s="149"/>
      <c r="CD218" s="149"/>
      <c r="CE218" s="149"/>
      <c r="CF218" s="149"/>
      <c r="CG218" s="149"/>
      <c r="CH218" s="149"/>
      <c r="CI218" s="149"/>
      <c r="CJ218" s="149"/>
      <c r="CK218" s="149"/>
      <c r="CL218" s="149"/>
      <c r="CM218" s="149"/>
      <c r="CN218" s="149"/>
      <c r="CO218" s="151"/>
      <c r="CP218" s="151"/>
      <c r="CQ218" s="151"/>
      <c r="CR218" s="151"/>
      <c r="CS218" s="151"/>
      <c r="CT218" s="151"/>
      <c r="CU218" s="151"/>
      <c r="CV218" s="151"/>
      <c r="CW218" s="151"/>
      <c r="CX218" s="151"/>
      <c r="CY218" s="149"/>
      <c r="CZ218" s="149"/>
      <c r="DA218" s="149"/>
      <c r="DB218" s="151"/>
      <c r="DC218" s="149"/>
      <c r="DD218" s="149"/>
      <c r="DE218" s="151"/>
      <c r="DF218" s="16"/>
      <c r="DG218" s="151"/>
      <c r="DH218" s="16"/>
      <c r="DI218" s="151"/>
      <c r="DJ218" s="16"/>
      <c r="DK218" s="151"/>
      <c r="DL218" s="151"/>
      <c r="DM218" s="61"/>
    </row>
    <row r="219" spans="1:117" ht="75.75" hidden="1" customHeight="1">
      <c r="A219" s="335"/>
      <c r="B219" s="338"/>
      <c r="C219" s="116"/>
      <c r="D219" s="262"/>
      <c r="E219" s="122"/>
      <c r="F219" s="267"/>
      <c r="G219" s="246"/>
      <c r="H219" s="116"/>
      <c r="I219" s="154"/>
      <c r="J219" s="210"/>
      <c r="K219" s="151" t="s">
        <v>642</v>
      </c>
      <c r="L219" s="151" t="s">
        <v>408</v>
      </c>
      <c r="M219" s="72"/>
      <c r="N219" s="151"/>
      <c r="O219" s="151"/>
      <c r="P219" s="151"/>
      <c r="Q219" s="151"/>
      <c r="R219" s="151"/>
      <c r="S219" s="151"/>
      <c r="T219" s="151"/>
      <c r="U219" s="151"/>
      <c r="V219" s="151"/>
      <c r="W219" s="151"/>
      <c r="X219" s="151"/>
      <c r="Y219" s="151"/>
      <c r="Z219" s="151"/>
      <c r="AA219" s="158"/>
      <c r="AB219" s="158"/>
      <c r="AC219" s="151"/>
      <c r="AD219" s="151"/>
      <c r="AE219" s="151"/>
      <c r="AF219" s="151"/>
      <c r="AG219" s="151"/>
      <c r="AH219" s="151"/>
      <c r="AI219" s="151"/>
      <c r="AJ219" s="314"/>
      <c r="AK219" s="151"/>
      <c r="AL219" s="151"/>
      <c r="AM219" s="151"/>
      <c r="AN219" s="151"/>
      <c r="AO219" s="151"/>
      <c r="AP219" s="151"/>
      <c r="AQ219" s="151"/>
      <c r="AR219" s="151"/>
      <c r="AS219" s="151"/>
      <c r="AT219" s="151"/>
      <c r="AU219" s="151"/>
      <c r="AV219" s="151"/>
      <c r="AW219" s="151"/>
      <c r="AX219" s="151"/>
      <c r="AY219" s="151"/>
      <c r="AZ219" s="151"/>
      <c r="BA219" s="151"/>
      <c r="BB219" s="151"/>
      <c r="BC219" s="151"/>
      <c r="BD219" s="151"/>
      <c r="BE219" s="151"/>
      <c r="BF219" s="151"/>
      <c r="BG219" s="151"/>
      <c r="BH219" s="151"/>
      <c r="BI219" s="151"/>
      <c r="BJ219" s="151"/>
      <c r="BK219" s="151"/>
      <c r="BL219" s="151"/>
      <c r="BM219" s="149"/>
      <c r="BN219" s="149"/>
      <c r="BO219" s="149"/>
      <c r="BP219" s="149"/>
      <c r="BQ219" s="149"/>
      <c r="BR219" s="149"/>
      <c r="BS219" s="149"/>
      <c r="BT219" s="149"/>
      <c r="BU219" s="149"/>
      <c r="BV219" s="149"/>
      <c r="BW219" s="149"/>
      <c r="BX219" s="149"/>
      <c r="BY219" s="149"/>
      <c r="BZ219" s="149"/>
      <c r="CA219" s="149"/>
      <c r="CB219" s="149"/>
      <c r="CC219" s="149"/>
      <c r="CD219" s="149"/>
      <c r="CE219" s="149"/>
      <c r="CF219" s="149"/>
      <c r="CG219" s="149"/>
      <c r="CH219" s="149"/>
      <c r="CI219" s="149"/>
      <c r="CJ219" s="149"/>
      <c r="CK219" s="149"/>
      <c r="CL219" s="149"/>
      <c r="CM219" s="149"/>
      <c r="CN219" s="149"/>
      <c r="CO219" s="151"/>
      <c r="CP219" s="151"/>
      <c r="CQ219" s="151"/>
      <c r="CR219" s="151"/>
      <c r="CS219" s="151"/>
      <c r="CT219" s="151"/>
      <c r="CU219" s="151"/>
      <c r="CV219" s="151"/>
      <c r="CW219" s="151"/>
      <c r="CX219" s="151"/>
      <c r="CY219" s="149"/>
      <c r="CZ219" s="149"/>
      <c r="DA219" s="149"/>
      <c r="DB219" s="151"/>
      <c r="DC219" s="149"/>
      <c r="DD219" s="149"/>
      <c r="DE219" s="151"/>
      <c r="DF219" s="16"/>
      <c r="DG219" s="151"/>
      <c r="DH219" s="16"/>
      <c r="DI219" s="151"/>
      <c r="DJ219" s="16"/>
      <c r="DK219" s="151"/>
      <c r="DL219" s="151"/>
      <c r="DM219" s="61"/>
    </row>
    <row r="220" spans="1:117" ht="62.25" hidden="1" customHeight="1">
      <c r="A220" s="65"/>
      <c r="B220" s="338"/>
      <c r="C220" s="116"/>
      <c r="D220" s="262"/>
      <c r="E220" s="122"/>
      <c r="F220" s="267"/>
      <c r="G220" s="246"/>
      <c r="H220" s="116"/>
      <c r="I220" s="154"/>
      <c r="J220" s="210"/>
      <c r="K220" s="151" t="s">
        <v>642</v>
      </c>
      <c r="L220" s="151" t="s">
        <v>408</v>
      </c>
      <c r="M220" s="72"/>
      <c r="N220" s="151"/>
      <c r="O220" s="151"/>
      <c r="P220" s="151"/>
      <c r="Q220" s="151"/>
      <c r="R220" s="151"/>
      <c r="S220" s="151"/>
      <c r="T220" s="151"/>
      <c r="U220" s="151"/>
      <c r="V220" s="151"/>
      <c r="W220" s="151"/>
      <c r="X220" s="151"/>
      <c r="Y220" s="151"/>
      <c r="Z220" s="151"/>
      <c r="AA220" s="158"/>
      <c r="AB220" s="158"/>
      <c r="AC220" s="151"/>
      <c r="AD220" s="151"/>
      <c r="AE220" s="151"/>
      <c r="AF220" s="151"/>
      <c r="AG220" s="151"/>
      <c r="AH220" s="151"/>
      <c r="AI220" s="151"/>
      <c r="AJ220" s="314"/>
      <c r="AK220" s="151"/>
      <c r="AL220" s="151"/>
      <c r="AM220" s="151"/>
      <c r="AN220" s="151"/>
      <c r="AO220" s="151"/>
      <c r="AP220" s="151"/>
      <c r="AQ220" s="151"/>
      <c r="AR220" s="151"/>
      <c r="AS220" s="151"/>
      <c r="AT220" s="151"/>
      <c r="AU220" s="151"/>
      <c r="AV220" s="151"/>
      <c r="AW220" s="151"/>
      <c r="AX220" s="151"/>
      <c r="AY220" s="151"/>
      <c r="AZ220" s="151"/>
      <c r="BA220" s="151"/>
      <c r="BB220" s="151"/>
      <c r="BC220" s="151"/>
      <c r="BD220" s="151"/>
      <c r="BE220" s="151"/>
      <c r="BF220" s="151"/>
      <c r="BG220" s="151"/>
      <c r="BH220" s="151"/>
      <c r="BI220" s="151"/>
      <c r="BJ220" s="151"/>
      <c r="BK220" s="151"/>
      <c r="BL220" s="151"/>
      <c r="BM220" s="149"/>
      <c r="BN220" s="149"/>
      <c r="BO220" s="149"/>
      <c r="BP220" s="149"/>
      <c r="BQ220" s="149"/>
      <c r="BR220" s="149"/>
      <c r="BS220" s="149"/>
      <c r="BT220" s="149"/>
      <c r="BU220" s="149"/>
      <c r="BV220" s="149"/>
      <c r="BW220" s="149"/>
      <c r="BX220" s="149"/>
      <c r="BY220" s="149"/>
      <c r="BZ220" s="149"/>
      <c r="CA220" s="149"/>
      <c r="CB220" s="149"/>
      <c r="CC220" s="149"/>
      <c r="CD220" s="149"/>
      <c r="CE220" s="149"/>
      <c r="CF220" s="149"/>
      <c r="CG220" s="149"/>
      <c r="CH220" s="149"/>
      <c r="CI220" s="149"/>
      <c r="CJ220" s="149"/>
      <c r="CK220" s="149"/>
      <c r="CL220" s="149"/>
      <c r="CM220" s="149"/>
      <c r="CN220" s="149"/>
      <c r="CO220" s="151"/>
      <c r="CP220" s="151"/>
      <c r="CQ220" s="151"/>
      <c r="CR220" s="151"/>
      <c r="CS220" s="151"/>
      <c r="CT220" s="151"/>
      <c r="CU220" s="151"/>
      <c r="CV220" s="151"/>
      <c r="CW220" s="151"/>
      <c r="CX220" s="151"/>
      <c r="CY220" s="149"/>
      <c r="CZ220" s="149"/>
      <c r="DA220" s="149"/>
      <c r="DB220" s="151"/>
      <c r="DC220" s="149"/>
      <c r="DD220" s="149"/>
      <c r="DE220" s="151"/>
      <c r="DF220" s="16"/>
      <c r="DG220" s="151"/>
      <c r="DH220" s="16"/>
      <c r="DI220" s="151"/>
      <c r="DJ220" s="16"/>
      <c r="DK220" s="151"/>
      <c r="DL220" s="151"/>
      <c r="DM220" s="61"/>
    </row>
    <row r="221" spans="1:117">
      <c r="A221" s="409">
        <v>215</v>
      </c>
      <c r="B221" s="529" t="s">
        <v>277</v>
      </c>
      <c r="C221" s="529"/>
      <c r="D221" s="529"/>
      <c r="E221" s="529"/>
      <c r="F221" s="259" t="s">
        <v>363</v>
      </c>
      <c r="G221" s="95"/>
      <c r="H221" s="259" t="s">
        <v>363</v>
      </c>
      <c r="I221" s="410" t="s">
        <v>363</v>
      </c>
      <c r="J221" s="410"/>
      <c r="K221" s="259" t="s">
        <v>363</v>
      </c>
      <c r="L221" s="259" t="s">
        <v>363</v>
      </c>
      <c r="M221" s="150" t="s">
        <v>363</v>
      </c>
      <c r="N221" s="150" t="s">
        <v>363</v>
      </c>
      <c r="O221" s="150" t="s">
        <v>363</v>
      </c>
      <c r="P221" s="150" t="s">
        <v>363</v>
      </c>
      <c r="Q221" s="150" t="s">
        <v>363</v>
      </c>
      <c r="R221" s="150" t="s">
        <v>363</v>
      </c>
      <c r="S221" s="150" t="s">
        <v>363</v>
      </c>
      <c r="T221" s="150" t="s">
        <v>363</v>
      </c>
      <c r="U221" s="150" t="s">
        <v>363</v>
      </c>
      <c r="V221" s="150" t="s">
        <v>363</v>
      </c>
      <c r="W221" s="150" t="s">
        <v>363</v>
      </c>
      <c r="X221" s="150" t="s">
        <v>363</v>
      </c>
      <c r="Y221" s="150" t="s">
        <v>363</v>
      </c>
      <c r="Z221" s="150" t="s">
        <v>363</v>
      </c>
      <c r="AA221" s="150" t="s">
        <v>363</v>
      </c>
      <c r="AB221" s="274"/>
      <c r="AC221" s="150" t="s">
        <v>363</v>
      </c>
      <c r="AD221" s="150" t="s">
        <v>363</v>
      </c>
      <c r="AE221" s="150" t="s">
        <v>363</v>
      </c>
      <c r="AF221" s="150" t="s">
        <v>363</v>
      </c>
      <c r="AG221" s="150" t="s">
        <v>363</v>
      </c>
      <c r="AH221" s="259" t="s">
        <v>363</v>
      </c>
      <c r="AI221" s="259" t="s">
        <v>363</v>
      </c>
      <c r="AJ221" s="259"/>
      <c r="AK221" s="259" t="s">
        <v>363</v>
      </c>
      <c r="AL221" s="150" t="s">
        <v>363</v>
      </c>
      <c r="AM221" s="150" t="s">
        <v>363</v>
      </c>
      <c r="AN221" s="150" t="s">
        <v>363</v>
      </c>
      <c r="AO221" s="150" t="s">
        <v>363</v>
      </c>
      <c r="AP221" s="150" t="s">
        <v>363</v>
      </c>
      <c r="AQ221" s="150"/>
      <c r="AR221" s="150" t="s">
        <v>363</v>
      </c>
      <c r="AS221" s="150" t="s">
        <v>363</v>
      </c>
      <c r="AT221" s="150" t="s">
        <v>363</v>
      </c>
      <c r="AU221" s="150" t="s">
        <v>363</v>
      </c>
      <c r="AV221" s="150"/>
      <c r="AW221" s="150" t="s">
        <v>363</v>
      </c>
      <c r="AX221" s="150"/>
      <c r="AY221" s="150" t="s">
        <v>363</v>
      </c>
      <c r="AZ221" s="150" t="s">
        <v>363</v>
      </c>
      <c r="BA221" s="150"/>
      <c r="BB221" s="150" t="s">
        <v>363</v>
      </c>
      <c r="BC221" s="150" t="s">
        <v>363</v>
      </c>
      <c r="BD221" s="150" t="s">
        <v>363</v>
      </c>
      <c r="BE221" s="150" t="s">
        <v>363</v>
      </c>
      <c r="BF221" s="150" t="s">
        <v>363</v>
      </c>
      <c r="BG221" s="150" t="s">
        <v>363</v>
      </c>
      <c r="BH221" s="150"/>
      <c r="BI221" s="150" t="s">
        <v>363</v>
      </c>
      <c r="BJ221" s="150"/>
      <c r="BK221" s="150" t="s">
        <v>363</v>
      </c>
      <c r="BL221" s="150" t="s">
        <v>363</v>
      </c>
      <c r="BM221" s="150" t="s">
        <v>363</v>
      </c>
      <c r="BN221" s="150" t="s">
        <v>363</v>
      </c>
      <c r="BO221" s="150" t="s">
        <v>363</v>
      </c>
      <c r="BP221" s="150" t="s">
        <v>363</v>
      </c>
      <c r="BQ221" s="150" t="s">
        <v>363</v>
      </c>
      <c r="BR221" s="150"/>
      <c r="BS221" s="150"/>
      <c r="BT221" s="150"/>
      <c r="BU221" s="150"/>
      <c r="BV221" s="150"/>
      <c r="BW221" s="150"/>
      <c r="BX221" s="150"/>
      <c r="BY221" s="150"/>
      <c r="BZ221" s="150"/>
      <c r="CA221" s="150"/>
      <c r="CB221" s="150"/>
      <c r="CC221" s="150"/>
      <c r="CD221" s="150"/>
      <c r="CE221" s="150"/>
      <c r="CF221" s="150"/>
      <c r="CG221" s="150"/>
      <c r="CH221" s="150"/>
      <c r="CI221" s="150"/>
      <c r="CJ221" s="150"/>
      <c r="CK221" s="150"/>
      <c r="CL221" s="150"/>
      <c r="CM221" s="150"/>
      <c r="CN221" s="150"/>
      <c r="CO221" s="150"/>
      <c r="CP221" s="150"/>
      <c r="CQ221" s="150"/>
      <c r="CR221" s="150"/>
      <c r="CS221" s="150"/>
      <c r="CT221" s="150"/>
      <c r="CU221" s="150"/>
      <c r="CV221" s="150"/>
      <c r="CW221" s="150"/>
      <c r="CX221" s="150"/>
      <c r="CY221" s="150" t="s">
        <v>363</v>
      </c>
      <c r="CZ221" s="150" t="s">
        <v>363</v>
      </c>
      <c r="DA221" s="150" t="s">
        <v>363</v>
      </c>
      <c r="DB221" s="150"/>
      <c r="DC221" s="150" t="s">
        <v>363</v>
      </c>
      <c r="DD221" s="150" t="s">
        <v>363</v>
      </c>
      <c r="DE221" s="150" t="s">
        <v>363</v>
      </c>
      <c r="DF221" s="150" t="s">
        <v>363</v>
      </c>
      <c r="DG221" s="150" t="s">
        <v>363</v>
      </c>
      <c r="DH221" s="150" t="s">
        <v>363</v>
      </c>
      <c r="DI221" s="150" t="s">
        <v>363</v>
      </c>
      <c r="DJ221" s="150" t="s">
        <v>363</v>
      </c>
      <c r="DK221" s="150" t="s">
        <v>363</v>
      </c>
      <c r="DL221" s="150" t="s">
        <v>363</v>
      </c>
      <c r="DM221" s="153"/>
    </row>
    <row r="222" spans="1:117" ht="102.75" hidden="1" customHeight="1">
      <c r="A222" s="335"/>
      <c r="B222" s="337"/>
      <c r="C222" s="92"/>
      <c r="D222" s="262"/>
      <c r="E222" s="122"/>
      <c r="F222" s="267"/>
      <c r="G222" s="246"/>
      <c r="H222" s="116"/>
      <c r="I222" s="154"/>
      <c r="J222" s="210"/>
      <c r="K222" s="151" t="s">
        <v>642</v>
      </c>
      <c r="L222" s="151" t="s">
        <v>408</v>
      </c>
      <c r="M222" s="72"/>
      <c r="N222" s="151"/>
      <c r="O222" s="151"/>
      <c r="P222" s="151"/>
      <c r="Q222" s="151"/>
      <c r="R222" s="151"/>
      <c r="S222" s="151"/>
      <c r="T222" s="151"/>
      <c r="U222" s="151"/>
      <c r="V222" s="151"/>
      <c r="W222" s="151"/>
      <c r="X222" s="151"/>
      <c r="Y222" s="151"/>
      <c r="Z222" s="151"/>
      <c r="AA222" s="158"/>
      <c r="AB222" s="158"/>
      <c r="AC222" s="151"/>
      <c r="AD222" s="151"/>
      <c r="AE222" s="151"/>
      <c r="AF222" s="151"/>
      <c r="AG222" s="151"/>
      <c r="AH222" s="151"/>
      <c r="AI222" s="151"/>
      <c r="AJ222" s="314"/>
      <c r="AK222" s="151"/>
      <c r="AL222" s="151"/>
      <c r="AM222" s="151"/>
      <c r="AN222" s="151"/>
      <c r="AO222" s="151"/>
      <c r="AP222" s="151"/>
      <c r="AQ222" s="151"/>
      <c r="AR222" s="151"/>
      <c r="AS222" s="151"/>
      <c r="AT222" s="151"/>
      <c r="AU222" s="151"/>
      <c r="AV222" s="151"/>
      <c r="AW222" s="151"/>
      <c r="AY222" s="88"/>
      <c r="AZ222" s="151"/>
      <c r="BA222" s="151"/>
      <c r="BB222" s="151"/>
      <c r="BC222" s="151"/>
      <c r="BD222" s="151"/>
      <c r="BE222" s="151"/>
      <c r="BF222" s="151"/>
      <c r="BG222" s="151"/>
      <c r="BH222" s="151"/>
      <c r="BI222" s="151"/>
      <c r="BJ222" s="151"/>
      <c r="BK222" s="151"/>
      <c r="BL222" s="151"/>
      <c r="BM222" s="149"/>
      <c r="BN222" s="149"/>
      <c r="BO222" s="149"/>
      <c r="BP222" s="149"/>
      <c r="BQ222" s="149"/>
      <c r="BR222" s="149"/>
      <c r="BS222" s="149"/>
      <c r="BT222" s="149"/>
      <c r="BU222" s="149"/>
      <c r="BV222" s="149"/>
      <c r="BW222" s="149"/>
      <c r="BX222" s="149"/>
      <c r="BY222" s="149"/>
      <c r="BZ222" s="149"/>
      <c r="CA222" s="149"/>
      <c r="CB222" s="149"/>
      <c r="CC222" s="149"/>
      <c r="CD222" s="149"/>
      <c r="CE222" s="149"/>
      <c r="CF222" s="149"/>
      <c r="CG222" s="149"/>
      <c r="CH222" s="149"/>
      <c r="CI222" s="149"/>
      <c r="CJ222" s="149"/>
      <c r="CK222" s="149"/>
      <c r="CL222" s="149"/>
      <c r="CM222" s="149"/>
      <c r="CN222" s="149"/>
      <c r="CO222" s="151"/>
      <c r="CP222" s="151"/>
      <c r="CQ222" s="151"/>
      <c r="CR222" s="151"/>
      <c r="CS222" s="151"/>
      <c r="CT222" s="151"/>
      <c r="CU222" s="151"/>
      <c r="CV222" s="151"/>
      <c r="CW222" s="151"/>
      <c r="CX222" s="151"/>
      <c r="CY222" s="149"/>
      <c r="CZ222" s="149"/>
      <c r="DA222" s="149"/>
      <c r="DB222" s="151"/>
      <c r="DC222" s="149"/>
      <c r="DD222" s="149"/>
      <c r="DE222" s="151"/>
      <c r="DF222" s="16"/>
      <c r="DG222" s="151"/>
      <c r="DH222" s="16"/>
      <c r="DI222" s="151"/>
      <c r="DJ222" s="16"/>
      <c r="DK222" s="151"/>
      <c r="DL222" s="151"/>
      <c r="DM222" s="61"/>
    </row>
    <row r="223" spans="1:117" ht="86.25" customHeight="1">
      <c r="A223" s="369">
        <v>217</v>
      </c>
      <c r="B223" s="370" t="s">
        <v>911</v>
      </c>
      <c r="C223" s="142" t="s">
        <v>970</v>
      </c>
      <c r="D223" s="394" t="s">
        <v>5</v>
      </c>
      <c r="E223" s="140" t="s">
        <v>539</v>
      </c>
      <c r="F223" s="394" t="s">
        <v>5</v>
      </c>
      <c r="G223" s="278"/>
      <c r="H223" s="115" t="s">
        <v>1401</v>
      </c>
      <c r="I223" s="143" t="s">
        <v>1334</v>
      </c>
      <c r="J223" s="143"/>
      <c r="K223" s="400" t="s">
        <v>642</v>
      </c>
      <c r="L223" s="400" t="s">
        <v>408</v>
      </c>
      <c r="M223" s="354" t="s">
        <v>351</v>
      </c>
      <c r="N223" s="91" t="s">
        <v>327</v>
      </c>
      <c r="O223" s="91" t="s">
        <v>187</v>
      </c>
      <c r="P223" s="91" t="s">
        <v>414</v>
      </c>
      <c r="Q223" s="91"/>
      <c r="R223" s="91" t="s">
        <v>187</v>
      </c>
      <c r="S223" s="91"/>
      <c r="T223" s="91"/>
      <c r="U223" s="91"/>
      <c r="V223" s="91"/>
      <c r="W223" s="91"/>
      <c r="X223" s="91"/>
      <c r="Y223" s="91"/>
      <c r="Z223" s="91"/>
      <c r="AA223" s="334">
        <f t="shared" ref="AA223:AA266" si="56">COUNTIF($Q223:$Z223,"x")</f>
        <v>1</v>
      </c>
      <c r="AB223" s="334">
        <v>1</v>
      </c>
      <c r="AC223" s="91"/>
      <c r="AD223" s="91"/>
      <c r="AE223" s="91"/>
      <c r="AF223" s="91"/>
      <c r="AG223" s="91"/>
      <c r="AH223" s="400" t="s">
        <v>416</v>
      </c>
      <c r="AI223" s="400"/>
      <c r="AJ223" s="400"/>
      <c r="AK223" s="400"/>
      <c r="AL223" s="91"/>
      <c r="AM223" s="91"/>
      <c r="AN223" s="91"/>
      <c r="AO223" s="91"/>
      <c r="AP223" s="91"/>
      <c r="AQ223" s="91"/>
      <c r="AR223" s="91"/>
      <c r="AS223" s="91"/>
      <c r="AT223" s="91"/>
      <c r="AU223" s="91"/>
      <c r="AV223" s="91"/>
      <c r="AW223" s="91"/>
      <c r="AX223" s="91"/>
      <c r="AY223" s="91"/>
      <c r="AZ223" s="91"/>
      <c r="BA223" s="91"/>
      <c r="BB223" s="91"/>
      <c r="BC223" s="91"/>
      <c r="BD223" s="91"/>
      <c r="BE223" s="91"/>
      <c r="BF223" s="91"/>
      <c r="BG223" s="91"/>
      <c r="BH223" s="91"/>
      <c r="BI223" s="91"/>
      <c r="BJ223" s="91"/>
      <c r="BK223" s="91"/>
      <c r="BL223" s="91"/>
      <c r="BM223" s="354"/>
      <c r="BN223" s="354"/>
      <c r="BO223" s="354"/>
      <c r="BP223" s="354"/>
      <c r="BQ223" s="354"/>
      <c r="BR223" s="354"/>
      <c r="BS223" s="354"/>
      <c r="BT223" s="354"/>
      <c r="BU223" s="354"/>
      <c r="BV223" s="354"/>
      <c r="BW223" s="354"/>
      <c r="BX223" s="354"/>
      <c r="BY223" s="354"/>
      <c r="BZ223" s="354"/>
      <c r="CA223" s="354"/>
      <c r="CB223" s="354"/>
      <c r="CC223" s="354"/>
      <c r="CD223" s="354"/>
      <c r="CE223" s="354"/>
      <c r="CF223" s="354"/>
      <c r="CG223" s="354"/>
      <c r="CH223" s="354"/>
      <c r="CI223" s="354"/>
      <c r="CJ223" s="354"/>
      <c r="CK223" s="354"/>
      <c r="CL223" s="354"/>
      <c r="CM223" s="354"/>
      <c r="CN223" s="354"/>
      <c r="CO223" s="91"/>
      <c r="CP223" s="91"/>
      <c r="CQ223" s="91"/>
      <c r="CR223" s="91"/>
      <c r="CS223" s="91"/>
      <c r="CT223" s="91"/>
      <c r="CU223" s="91"/>
      <c r="CV223" s="91"/>
      <c r="CW223" s="91"/>
      <c r="CX223" s="91"/>
      <c r="CY223" s="354"/>
      <c r="CZ223" s="354"/>
      <c r="DA223" s="354"/>
      <c r="DB223" s="91"/>
      <c r="DC223" s="354"/>
      <c r="DD223" s="354"/>
      <c r="DE223" s="91"/>
      <c r="DF223" s="372" t="e">
        <f>DE223/COUNTA($BM223:$DD223)</f>
        <v>#DIV/0!</v>
      </c>
      <c r="DG223" s="91">
        <f t="shared" ref="DG223" si="57">COUNTIF($BM223:$DD223,1)</f>
        <v>0</v>
      </c>
      <c r="DH223" s="372" t="e">
        <f>DG223/COUNTA($BM223:$DD223)</f>
        <v>#DIV/0!</v>
      </c>
      <c r="DI223" s="91">
        <f t="shared" ref="DI223" si="58">COUNTIF($BM223:$DD223,0)</f>
        <v>0</v>
      </c>
      <c r="DJ223" s="372" t="e">
        <f>DI223/COUNTA($BM223:$DD223)</f>
        <v>#DIV/0!</v>
      </c>
      <c r="DK223" s="91" t="e">
        <f>(((DE223*2)+(DG223*1)+(DI223*0)))/COUNTA($BM223:$DD223)</f>
        <v>#DIV/0!</v>
      </c>
      <c r="DL223" s="91" t="e">
        <f t="shared" ref="DL223" si="59">IF(DK223&gt;=1.6,"Đạt mục tiêu",IF(DK223&gt;=1,"Cần cố gắng","Chưa đạt"))</f>
        <v>#DIV/0!</v>
      </c>
      <c r="DM223" s="59" t="e">
        <f>IF(DL223&gt;=1.6,"Đạt mục tiêu",IF(DL223&gt;=1,"Cần cố gắng","Chưa đạt"))</f>
        <v>#DIV/0!</v>
      </c>
    </row>
    <row r="224" spans="1:117" ht="76.5" hidden="1" customHeight="1">
      <c r="A224" s="65"/>
      <c r="B224" s="337"/>
      <c r="C224" s="116"/>
      <c r="D224" s="262"/>
      <c r="E224" s="122"/>
      <c r="F224" s="267"/>
      <c r="G224" s="246"/>
      <c r="H224" s="151"/>
      <c r="I224" s="154"/>
      <c r="J224" s="210"/>
      <c r="K224" s="151" t="s">
        <v>642</v>
      </c>
      <c r="L224" s="151" t="s">
        <v>408</v>
      </c>
      <c r="M224" s="72"/>
      <c r="N224" s="151"/>
      <c r="O224" s="151"/>
      <c r="P224" s="151"/>
      <c r="Q224" s="151"/>
      <c r="R224" s="151"/>
      <c r="S224" s="151"/>
      <c r="T224" s="18"/>
      <c r="U224" s="151"/>
      <c r="V224" s="151"/>
      <c r="W224" s="151"/>
      <c r="X224" s="151"/>
      <c r="Y224" s="151"/>
      <c r="Z224" s="151"/>
      <c r="AA224" s="158"/>
      <c r="AB224" s="158"/>
      <c r="AC224" s="151"/>
      <c r="AD224" s="151"/>
      <c r="AE224" s="151"/>
      <c r="AF224" s="151"/>
      <c r="AG224" s="151"/>
      <c r="AH224" s="151"/>
      <c r="AI224" s="151"/>
      <c r="AJ224" s="314"/>
      <c r="AK224" s="151"/>
      <c r="AL224" s="151"/>
      <c r="AM224" s="151"/>
      <c r="AN224" s="151"/>
      <c r="AO224" s="151"/>
      <c r="AP224" s="151"/>
      <c r="AQ224" s="151"/>
      <c r="AR224" s="151"/>
      <c r="AS224" s="151"/>
      <c r="AT224" s="151"/>
      <c r="AU224" s="151"/>
      <c r="AV224" s="151"/>
      <c r="AW224" s="151"/>
      <c r="AX224" s="151"/>
      <c r="AY224" s="151"/>
      <c r="AZ224" s="151"/>
      <c r="BA224" s="151"/>
      <c r="BB224" s="151"/>
      <c r="BC224" s="151"/>
      <c r="BD224" s="151"/>
      <c r="BE224" s="151"/>
      <c r="BF224" s="151"/>
      <c r="BG224" s="151"/>
      <c r="BH224" s="151"/>
      <c r="BI224" s="151"/>
      <c r="BJ224" s="151"/>
      <c r="BK224" s="151"/>
      <c r="BL224" s="151"/>
      <c r="BM224" s="151"/>
      <c r="BN224" s="151"/>
      <c r="BO224" s="151"/>
      <c r="BP224" s="151"/>
      <c r="BQ224" s="151"/>
      <c r="BR224" s="151"/>
      <c r="BS224" s="151"/>
      <c r="BT224" s="151"/>
      <c r="BU224" s="151"/>
      <c r="BV224" s="151"/>
      <c r="BW224" s="151"/>
      <c r="BX224" s="151"/>
      <c r="BY224" s="151"/>
      <c r="BZ224" s="151"/>
      <c r="CA224" s="151"/>
      <c r="CB224" s="151"/>
      <c r="CC224" s="151"/>
      <c r="CD224" s="151"/>
      <c r="CE224" s="151"/>
      <c r="CF224" s="151"/>
      <c r="CG224" s="151"/>
      <c r="CH224" s="151"/>
      <c r="CI224" s="151"/>
      <c r="CJ224" s="151"/>
      <c r="CK224" s="151"/>
      <c r="CL224" s="151"/>
      <c r="CM224" s="151"/>
      <c r="CN224" s="151"/>
      <c r="CO224" s="151"/>
      <c r="CP224" s="151"/>
      <c r="CQ224" s="151"/>
      <c r="CR224" s="151"/>
      <c r="CS224" s="151"/>
      <c r="CT224" s="151"/>
      <c r="CU224" s="151"/>
      <c r="CV224" s="151"/>
      <c r="CW224" s="151"/>
      <c r="CX224" s="151"/>
      <c r="CY224" s="151"/>
      <c r="CZ224" s="151"/>
      <c r="DA224" s="151"/>
      <c r="DB224" s="151"/>
      <c r="DC224" s="151"/>
      <c r="DD224" s="151"/>
      <c r="DE224" s="151"/>
      <c r="DF224" s="16"/>
      <c r="DG224" s="151"/>
      <c r="DH224" s="16"/>
      <c r="DI224" s="151"/>
      <c r="DJ224" s="16"/>
      <c r="DK224" s="151"/>
      <c r="DL224" s="151"/>
      <c r="DM224" s="61"/>
    </row>
    <row r="225" spans="1:117" ht="66.75" hidden="1" customHeight="1">
      <c r="A225" s="335"/>
      <c r="B225" s="337"/>
      <c r="C225" s="116"/>
      <c r="D225" s="262"/>
      <c r="E225" s="122"/>
      <c r="F225" s="267"/>
      <c r="G225" s="246"/>
      <c r="H225" s="116"/>
      <c r="I225" s="130"/>
      <c r="J225" s="130"/>
      <c r="K225" s="151" t="s">
        <v>642</v>
      </c>
      <c r="L225" s="151" t="s">
        <v>408</v>
      </c>
      <c r="M225" s="72"/>
      <c r="N225" s="151"/>
      <c r="O225" s="151"/>
      <c r="P225" s="151"/>
      <c r="Q225" s="151"/>
      <c r="R225" s="151"/>
      <c r="S225" s="151"/>
      <c r="T225" s="151"/>
      <c r="U225" s="151"/>
      <c r="V225" s="151"/>
      <c r="W225" s="151"/>
      <c r="X225" s="151"/>
      <c r="Y225" s="151"/>
      <c r="Z225" s="151"/>
      <c r="AA225" s="158"/>
      <c r="AB225" s="158"/>
      <c r="AC225" s="151"/>
      <c r="AD225" s="151"/>
      <c r="AE225" s="151"/>
      <c r="AF225" s="151"/>
      <c r="AG225" s="151"/>
      <c r="AH225" s="151"/>
      <c r="AI225" s="151"/>
      <c r="AJ225" s="314"/>
      <c r="AK225" s="151"/>
      <c r="AL225" s="151"/>
      <c r="AM225" s="151"/>
      <c r="AN225" s="151"/>
      <c r="AO225" s="151"/>
      <c r="AP225" s="88"/>
      <c r="AQ225" s="151"/>
      <c r="AR225" s="151"/>
      <c r="AS225" s="151"/>
      <c r="AT225" s="151"/>
      <c r="AU225" s="151"/>
      <c r="AV225" s="151"/>
      <c r="AW225" s="151"/>
      <c r="AX225" s="151"/>
      <c r="AY225" s="151"/>
      <c r="AZ225" s="151"/>
      <c r="BA225" s="151"/>
      <c r="BB225" s="151"/>
      <c r="BC225" s="151"/>
      <c r="BD225" s="151"/>
      <c r="BE225" s="151"/>
      <c r="BF225" s="151"/>
      <c r="BG225" s="151"/>
      <c r="BH225" s="151"/>
      <c r="BI225" s="151"/>
      <c r="BJ225" s="151"/>
      <c r="BK225" s="151"/>
      <c r="BL225" s="151"/>
      <c r="BM225" s="151"/>
      <c r="BN225" s="151"/>
      <c r="BO225" s="151"/>
      <c r="BP225" s="151"/>
      <c r="BQ225" s="151"/>
      <c r="BR225" s="151"/>
      <c r="BS225" s="151"/>
      <c r="BT225" s="151"/>
      <c r="BU225" s="151"/>
      <c r="BV225" s="151"/>
      <c r="BW225" s="151"/>
      <c r="BX225" s="151"/>
      <c r="BY225" s="151"/>
      <c r="BZ225" s="151"/>
      <c r="CA225" s="151"/>
      <c r="CB225" s="151"/>
      <c r="CC225" s="151"/>
      <c r="CD225" s="151"/>
      <c r="CE225" s="151"/>
      <c r="CF225" s="151"/>
      <c r="CG225" s="151"/>
      <c r="CH225" s="151"/>
      <c r="CI225" s="151"/>
      <c r="CJ225" s="151"/>
      <c r="CK225" s="151"/>
      <c r="CL225" s="151"/>
      <c r="CM225" s="151"/>
      <c r="CN225" s="151"/>
      <c r="CO225" s="151"/>
      <c r="CP225" s="151"/>
      <c r="CQ225" s="151"/>
      <c r="CR225" s="151"/>
      <c r="CS225" s="151"/>
      <c r="CT225" s="151"/>
      <c r="CU225" s="151"/>
      <c r="CV225" s="151"/>
      <c r="CW225" s="151"/>
      <c r="CX225" s="151"/>
      <c r="CY225" s="151"/>
      <c r="CZ225" s="151"/>
      <c r="DA225" s="151"/>
      <c r="DB225" s="151"/>
      <c r="DC225" s="151"/>
      <c r="DD225" s="151"/>
      <c r="DE225" s="151"/>
      <c r="DF225" s="16"/>
      <c r="DG225" s="151"/>
      <c r="DH225" s="16"/>
      <c r="DI225" s="151"/>
      <c r="DJ225" s="16"/>
      <c r="DK225" s="151"/>
      <c r="DL225" s="151"/>
      <c r="DM225" s="61"/>
    </row>
    <row r="226" spans="1:117" ht="75" hidden="1" customHeight="1">
      <c r="A226" s="335"/>
      <c r="B226" s="337"/>
      <c r="C226" s="116"/>
      <c r="D226" s="262"/>
      <c r="E226" s="125"/>
      <c r="F226" s="267"/>
      <c r="G226" s="246"/>
      <c r="H226" s="151"/>
      <c r="I226" s="154"/>
      <c r="J226" s="210"/>
      <c r="K226" s="151" t="s">
        <v>642</v>
      </c>
      <c r="L226" s="151" t="s">
        <v>408</v>
      </c>
      <c r="M226" s="72"/>
      <c r="N226" s="151"/>
      <c r="O226" s="151"/>
      <c r="P226" s="151"/>
      <c r="Q226" s="151"/>
      <c r="R226" s="151"/>
      <c r="S226" s="151"/>
      <c r="T226" s="151"/>
      <c r="U226" s="151"/>
      <c r="V226" s="151"/>
      <c r="W226" s="151"/>
      <c r="X226" s="151"/>
      <c r="Y226" s="151"/>
      <c r="Z226" s="151"/>
      <c r="AA226" s="158"/>
      <c r="AB226" s="158"/>
      <c r="AC226" s="151"/>
      <c r="AD226" s="151"/>
      <c r="AE226" s="151"/>
      <c r="AF226" s="151"/>
      <c r="AG226" s="151"/>
      <c r="AH226" s="151"/>
      <c r="AI226" s="151"/>
      <c r="AJ226" s="314"/>
      <c r="AK226" s="151"/>
      <c r="AL226" s="151"/>
      <c r="AM226" s="151"/>
      <c r="AN226" s="151"/>
      <c r="AO226" s="151"/>
      <c r="AP226" s="151"/>
      <c r="AQ226" s="151"/>
      <c r="AR226" s="151"/>
      <c r="AS226" s="151"/>
      <c r="AT226" s="151"/>
      <c r="AU226" s="151"/>
      <c r="AV226" s="151"/>
      <c r="AW226" s="151"/>
      <c r="AX226" s="151"/>
      <c r="AY226" s="151"/>
      <c r="AZ226" s="151"/>
      <c r="BA226" s="151"/>
      <c r="BB226" s="151"/>
      <c r="BC226" s="151"/>
      <c r="BD226" s="151"/>
      <c r="BE226" s="151"/>
      <c r="BF226" s="151"/>
      <c r="BG226" s="151"/>
      <c r="BH226" s="151"/>
      <c r="BI226" s="151"/>
      <c r="BJ226" s="151"/>
      <c r="BK226" s="151"/>
      <c r="BL226" s="151"/>
      <c r="BM226" s="151"/>
      <c r="BN226" s="151"/>
      <c r="BO226" s="151"/>
      <c r="BP226" s="151"/>
      <c r="BQ226" s="151"/>
      <c r="BR226" s="151"/>
      <c r="BS226" s="151"/>
      <c r="BT226" s="151"/>
      <c r="BU226" s="151"/>
      <c r="BV226" s="151"/>
      <c r="BW226" s="151"/>
      <c r="BX226" s="151"/>
      <c r="BY226" s="151"/>
      <c r="BZ226" s="151"/>
      <c r="CA226" s="151"/>
      <c r="CB226" s="151"/>
      <c r="CC226" s="151"/>
      <c r="CD226" s="151"/>
      <c r="CE226" s="151"/>
      <c r="CF226" s="151"/>
      <c r="CG226" s="151"/>
      <c r="CH226" s="151"/>
      <c r="CI226" s="151"/>
      <c r="CJ226" s="151"/>
      <c r="CK226" s="151"/>
      <c r="CL226" s="151"/>
      <c r="CM226" s="151"/>
      <c r="CN226" s="151"/>
      <c r="CO226" s="151"/>
      <c r="CP226" s="151"/>
      <c r="CQ226" s="151"/>
      <c r="CR226" s="151"/>
      <c r="CS226" s="151"/>
      <c r="CT226" s="151"/>
      <c r="CU226" s="151"/>
      <c r="CV226" s="151"/>
      <c r="CW226" s="151"/>
      <c r="CX226" s="151"/>
      <c r="CY226" s="151"/>
      <c r="CZ226" s="151"/>
      <c r="DA226" s="151"/>
      <c r="DB226" s="151"/>
      <c r="DC226" s="151"/>
      <c r="DD226" s="151"/>
      <c r="DE226" s="151"/>
      <c r="DF226" s="16"/>
      <c r="DG226" s="151"/>
      <c r="DH226" s="16"/>
      <c r="DI226" s="151"/>
      <c r="DJ226" s="16"/>
      <c r="DK226" s="151"/>
      <c r="DL226" s="151"/>
      <c r="DM226" s="61"/>
    </row>
    <row r="227" spans="1:117" ht="83.25" hidden="1" customHeight="1">
      <c r="A227" s="335"/>
      <c r="B227" s="337"/>
      <c r="C227" s="116"/>
      <c r="D227" s="262"/>
      <c r="E227" s="122"/>
      <c r="F227" s="267"/>
      <c r="G227" s="246"/>
      <c r="H227" s="116"/>
      <c r="I227" s="130"/>
      <c r="J227" s="130"/>
      <c r="K227" s="151" t="s">
        <v>642</v>
      </c>
      <c r="L227" s="151" t="s">
        <v>408</v>
      </c>
      <c r="M227" s="72"/>
      <c r="N227" s="151"/>
      <c r="O227" s="151"/>
      <c r="P227" s="151"/>
      <c r="Q227" s="151"/>
      <c r="R227" s="151"/>
      <c r="S227" s="151"/>
      <c r="T227" s="151"/>
      <c r="U227" s="151"/>
      <c r="V227" s="151"/>
      <c r="W227" s="151"/>
      <c r="X227" s="151"/>
      <c r="Y227" s="151"/>
      <c r="Z227" s="151"/>
      <c r="AA227" s="158"/>
      <c r="AB227" s="158"/>
      <c r="AC227" s="151"/>
      <c r="AD227" s="151"/>
      <c r="AE227" s="151"/>
      <c r="AF227" s="151"/>
      <c r="AG227" s="151"/>
      <c r="AH227" s="151"/>
      <c r="AI227" s="151"/>
      <c r="AJ227" s="314"/>
      <c r="AK227" s="151"/>
      <c r="AL227" s="151"/>
      <c r="AM227" s="151"/>
      <c r="AN227" s="151"/>
      <c r="AO227" s="151"/>
      <c r="AP227" s="151"/>
      <c r="AQ227" s="151"/>
      <c r="AR227" s="151"/>
      <c r="AS227" s="151"/>
      <c r="AT227" s="151"/>
      <c r="AU227" s="151"/>
      <c r="AV227" s="151"/>
      <c r="AW227" s="151"/>
      <c r="AX227" s="151"/>
      <c r="AY227" s="151"/>
      <c r="AZ227" s="151"/>
      <c r="BA227" s="151"/>
      <c r="BB227" s="151"/>
      <c r="BC227" s="151"/>
      <c r="BD227" s="151"/>
      <c r="BE227" s="151"/>
      <c r="BF227" s="151"/>
      <c r="BG227" s="151"/>
      <c r="BH227" s="151"/>
      <c r="BI227" s="151"/>
      <c r="BJ227" s="151"/>
      <c r="BK227" s="151"/>
      <c r="BL227" s="151"/>
      <c r="BM227" s="151"/>
      <c r="BN227" s="151"/>
      <c r="BO227" s="151"/>
      <c r="BP227" s="151"/>
      <c r="BQ227" s="151"/>
      <c r="BR227" s="151"/>
      <c r="BS227" s="151"/>
      <c r="BT227" s="151"/>
      <c r="BU227" s="151"/>
      <c r="BV227" s="151"/>
      <c r="BW227" s="151"/>
      <c r="BX227" s="151"/>
      <c r="BY227" s="151"/>
      <c r="BZ227" s="151"/>
      <c r="CA227" s="151"/>
      <c r="CB227" s="151"/>
      <c r="CC227" s="151"/>
      <c r="CD227" s="151"/>
      <c r="CE227" s="151"/>
      <c r="CF227" s="151"/>
      <c r="CG227" s="151"/>
      <c r="CH227" s="151"/>
      <c r="CI227" s="151"/>
      <c r="CJ227" s="151"/>
      <c r="CK227" s="151"/>
      <c r="CL227" s="151"/>
      <c r="CM227" s="151"/>
      <c r="CN227" s="151"/>
      <c r="CO227" s="151"/>
      <c r="CP227" s="151"/>
      <c r="CQ227" s="151"/>
      <c r="CR227" s="151"/>
      <c r="CS227" s="151"/>
      <c r="CT227" s="151"/>
      <c r="CU227" s="151"/>
      <c r="CV227" s="151"/>
      <c r="CW227" s="151"/>
      <c r="CX227" s="151"/>
      <c r="CY227" s="151"/>
      <c r="CZ227" s="151"/>
      <c r="DA227" s="151"/>
      <c r="DB227" s="151"/>
      <c r="DC227" s="151"/>
      <c r="DD227" s="151"/>
      <c r="DE227" s="151"/>
      <c r="DF227" s="16"/>
      <c r="DG227" s="151"/>
      <c r="DH227" s="16"/>
      <c r="DI227" s="151"/>
      <c r="DJ227" s="16"/>
      <c r="DK227" s="151"/>
      <c r="DL227" s="151"/>
      <c r="DM227" s="61"/>
    </row>
    <row r="228" spans="1:117" ht="86.25" hidden="1" customHeight="1">
      <c r="A228" s="65"/>
      <c r="B228" s="337"/>
      <c r="C228" s="116"/>
      <c r="D228" s="262"/>
      <c r="E228" s="122"/>
      <c r="F228" s="267"/>
      <c r="G228" s="246"/>
      <c r="H228" s="116"/>
      <c r="I228" s="130"/>
      <c r="J228" s="130"/>
      <c r="K228" s="151" t="s">
        <v>642</v>
      </c>
      <c r="L228" s="151" t="s">
        <v>408</v>
      </c>
      <c r="M228" s="72"/>
      <c r="N228" s="151"/>
      <c r="O228" s="151"/>
      <c r="P228" s="151"/>
      <c r="Q228" s="151"/>
      <c r="R228" s="151"/>
      <c r="S228" s="151"/>
      <c r="T228" s="151"/>
      <c r="U228" s="151"/>
      <c r="V228" s="151"/>
      <c r="W228" s="151"/>
      <c r="X228" s="151"/>
      <c r="Y228" s="151"/>
      <c r="Z228" s="151"/>
      <c r="AA228" s="158"/>
      <c r="AB228" s="158"/>
      <c r="AC228" s="151"/>
      <c r="AD228" s="151"/>
      <c r="AE228" s="151"/>
      <c r="AF228" s="151"/>
      <c r="AG228" s="151"/>
      <c r="AH228" s="151"/>
      <c r="AI228" s="151"/>
      <c r="AJ228" s="314"/>
      <c r="AK228" s="151"/>
      <c r="AL228" s="151"/>
      <c r="AM228" s="151"/>
      <c r="AN228" s="151"/>
      <c r="AO228" s="151"/>
      <c r="AP228" s="151"/>
      <c r="AQ228" s="151"/>
      <c r="AR228" s="151"/>
      <c r="AS228" s="151"/>
      <c r="AT228" s="151"/>
      <c r="AU228" s="151"/>
      <c r="AV228" s="151"/>
      <c r="AW228" s="151"/>
      <c r="AX228" s="151"/>
      <c r="AY228" s="151"/>
      <c r="AZ228" s="151"/>
      <c r="BA228" s="151"/>
      <c r="BB228" s="151"/>
      <c r="BC228" s="151"/>
      <c r="BD228" s="151"/>
      <c r="BE228" s="151"/>
      <c r="BF228" s="151"/>
      <c r="BG228" s="151"/>
      <c r="BH228" s="151"/>
      <c r="BI228" s="151"/>
      <c r="BJ228" s="151"/>
      <c r="BK228" s="151"/>
      <c r="BL228" s="151"/>
      <c r="BM228" s="151"/>
      <c r="BN228" s="151"/>
      <c r="BO228" s="151"/>
      <c r="BP228" s="151"/>
      <c r="BQ228" s="151"/>
      <c r="BR228" s="151"/>
      <c r="BS228" s="151"/>
      <c r="BT228" s="151"/>
      <c r="BU228" s="151"/>
      <c r="BV228" s="151"/>
      <c r="BW228" s="151"/>
      <c r="BX228" s="151"/>
      <c r="BY228" s="151"/>
      <c r="BZ228" s="151"/>
      <c r="CA228" s="151"/>
      <c r="CB228" s="151"/>
      <c r="CC228" s="151"/>
      <c r="CD228" s="151"/>
      <c r="CE228" s="151"/>
      <c r="CF228" s="151"/>
      <c r="CG228" s="151"/>
      <c r="CH228" s="151"/>
      <c r="CI228" s="151"/>
      <c r="CJ228" s="151"/>
      <c r="CK228" s="151"/>
      <c r="CL228" s="151"/>
      <c r="CM228" s="151"/>
      <c r="CN228" s="151"/>
      <c r="CO228" s="151"/>
      <c r="CP228" s="151"/>
      <c r="CQ228" s="151"/>
      <c r="CR228" s="151"/>
      <c r="CS228" s="151"/>
      <c r="CT228" s="151"/>
      <c r="CU228" s="151"/>
      <c r="CV228" s="151"/>
      <c r="CW228" s="151"/>
      <c r="CX228" s="151"/>
      <c r="CY228" s="151"/>
      <c r="CZ228" s="151"/>
      <c r="DA228" s="151"/>
      <c r="DB228" s="151"/>
      <c r="DC228" s="151"/>
      <c r="DD228" s="151"/>
      <c r="DE228" s="151"/>
      <c r="DF228" s="16"/>
      <c r="DG228" s="151"/>
      <c r="DH228" s="16"/>
      <c r="DI228" s="151"/>
      <c r="DJ228" s="16"/>
      <c r="DK228" s="151"/>
      <c r="DL228" s="151"/>
      <c r="DM228" s="61"/>
    </row>
    <row r="229" spans="1:117">
      <c r="A229" s="409">
        <v>223</v>
      </c>
      <c r="B229" s="529" t="s">
        <v>67</v>
      </c>
      <c r="C229" s="529"/>
      <c r="D229" s="529"/>
      <c r="E229" s="529"/>
      <c r="F229" s="259" t="s">
        <v>363</v>
      </c>
      <c r="G229" s="95"/>
      <c r="H229" s="259" t="s">
        <v>363</v>
      </c>
      <c r="I229" s="410" t="s">
        <v>363</v>
      </c>
      <c r="J229" s="410"/>
      <c r="K229" s="259" t="s">
        <v>363</v>
      </c>
      <c r="L229" s="259" t="s">
        <v>363</v>
      </c>
      <c r="M229" s="150" t="s">
        <v>363</v>
      </c>
      <c r="N229" s="150" t="s">
        <v>363</v>
      </c>
      <c r="O229" s="150" t="s">
        <v>363</v>
      </c>
      <c r="P229" s="150" t="s">
        <v>363</v>
      </c>
      <c r="Q229" s="150" t="s">
        <v>363</v>
      </c>
      <c r="R229" s="150" t="s">
        <v>363</v>
      </c>
      <c r="S229" s="150" t="s">
        <v>363</v>
      </c>
      <c r="T229" s="150" t="s">
        <v>363</v>
      </c>
      <c r="U229" s="150" t="s">
        <v>363</v>
      </c>
      <c r="V229" s="150" t="s">
        <v>363</v>
      </c>
      <c r="W229" s="150" t="s">
        <v>363</v>
      </c>
      <c r="X229" s="150" t="s">
        <v>363</v>
      </c>
      <c r="Y229" s="150" t="s">
        <v>363</v>
      </c>
      <c r="Z229" s="150" t="s">
        <v>363</v>
      </c>
      <c r="AA229" s="150" t="s">
        <v>363</v>
      </c>
      <c r="AB229" s="274"/>
      <c r="AC229" s="150" t="s">
        <v>363</v>
      </c>
      <c r="AD229" s="150" t="s">
        <v>363</v>
      </c>
      <c r="AE229" s="150" t="s">
        <v>363</v>
      </c>
      <c r="AF229" s="150" t="s">
        <v>363</v>
      </c>
      <c r="AG229" s="150" t="s">
        <v>363</v>
      </c>
      <c r="AH229" s="259" t="s">
        <v>363</v>
      </c>
      <c r="AI229" s="259" t="s">
        <v>363</v>
      </c>
      <c r="AJ229" s="259"/>
      <c r="AK229" s="259" t="s">
        <v>363</v>
      </c>
      <c r="AL229" s="150" t="s">
        <v>363</v>
      </c>
      <c r="AM229" s="150" t="s">
        <v>363</v>
      </c>
      <c r="AN229" s="150" t="s">
        <v>363</v>
      </c>
      <c r="AO229" s="150" t="s">
        <v>363</v>
      </c>
      <c r="AP229" s="150" t="s">
        <v>363</v>
      </c>
      <c r="AQ229" s="150"/>
      <c r="AR229" s="150" t="s">
        <v>363</v>
      </c>
      <c r="AS229" s="150" t="s">
        <v>363</v>
      </c>
      <c r="AT229" s="150" t="s">
        <v>363</v>
      </c>
      <c r="AU229" s="150" t="s">
        <v>363</v>
      </c>
      <c r="AV229" s="150"/>
      <c r="AW229" s="150" t="s">
        <v>363</v>
      </c>
      <c r="AX229" s="150"/>
      <c r="AY229" s="150" t="s">
        <v>363</v>
      </c>
      <c r="AZ229" s="150" t="s">
        <v>363</v>
      </c>
      <c r="BA229" s="150"/>
      <c r="BB229" s="150" t="s">
        <v>363</v>
      </c>
      <c r="BC229" s="150" t="s">
        <v>363</v>
      </c>
      <c r="BD229" s="150" t="s">
        <v>363</v>
      </c>
      <c r="BE229" s="150" t="s">
        <v>363</v>
      </c>
      <c r="BF229" s="150" t="s">
        <v>363</v>
      </c>
      <c r="BG229" s="150" t="s">
        <v>363</v>
      </c>
      <c r="BH229" s="150"/>
      <c r="BI229" s="150" t="s">
        <v>363</v>
      </c>
      <c r="BJ229" s="150"/>
      <c r="BK229" s="150" t="s">
        <v>363</v>
      </c>
      <c r="BL229" s="150" t="s">
        <v>363</v>
      </c>
      <c r="BM229" s="150" t="s">
        <v>363</v>
      </c>
      <c r="BN229" s="150" t="s">
        <v>363</v>
      </c>
      <c r="BO229" s="150" t="s">
        <v>363</v>
      </c>
      <c r="BP229" s="150" t="s">
        <v>363</v>
      </c>
      <c r="BQ229" s="150" t="s">
        <v>363</v>
      </c>
      <c r="BR229" s="150"/>
      <c r="BS229" s="150"/>
      <c r="BT229" s="150"/>
      <c r="BU229" s="150"/>
      <c r="BV229" s="150"/>
      <c r="BW229" s="150"/>
      <c r="BX229" s="150"/>
      <c r="BY229" s="150"/>
      <c r="BZ229" s="150"/>
      <c r="CA229" s="150"/>
      <c r="CB229" s="150"/>
      <c r="CC229" s="150"/>
      <c r="CD229" s="150"/>
      <c r="CE229" s="150"/>
      <c r="CF229" s="150"/>
      <c r="CG229" s="150"/>
      <c r="CH229" s="150"/>
      <c r="CI229" s="150"/>
      <c r="CJ229" s="150"/>
      <c r="CK229" s="150"/>
      <c r="CL229" s="150"/>
      <c r="CM229" s="150"/>
      <c r="CN229" s="150"/>
      <c r="CO229" s="150"/>
      <c r="CP229" s="150"/>
      <c r="CQ229" s="150"/>
      <c r="CR229" s="150"/>
      <c r="CS229" s="150"/>
      <c r="CT229" s="150"/>
      <c r="CU229" s="150"/>
      <c r="CV229" s="150"/>
      <c r="CW229" s="150"/>
      <c r="CX229" s="150"/>
      <c r="CY229" s="150" t="s">
        <v>363</v>
      </c>
      <c r="CZ229" s="150" t="s">
        <v>363</v>
      </c>
      <c r="DA229" s="150" t="s">
        <v>363</v>
      </c>
      <c r="DB229" s="150"/>
      <c r="DC229" s="150" t="s">
        <v>363</v>
      </c>
      <c r="DD229" s="150" t="s">
        <v>363</v>
      </c>
      <c r="DE229" s="150" t="s">
        <v>363</v>
      </c>
      <c r="DF229" s="150" t="s">
        <v>363</v>
      </c>
      <c r="DG229" s="150" t="s">
        <v>363</v>
      </c>
      <c r="DH229" s="150" t="s">
        <v>363</v>
      </c>
      <c r="DI229" s="150" t="s">
        <v>363</v>
      </c>
      <c r="DJ229" s="150" t="s">
        <v>363</v>
      </c>
      <c r="DK229" s="150" t="s">
        <v>363</v>
      </c>
      <c r="DL229" s="150" t="s">
        <v>363</v>
      </c>
      <c r="DM229" s="153"/>
    </row>
    <row r="230" spans="1:117">
      <c r="A230" s="409">
        <v>224</v>
      </c>
      <c r="B230" s="529" t="s">
        <v>68</v>
      </c>
      <c r="C230" s="529"/>
      <c r="D230" s="529"/>
      <c r="E230" s="529"/>
      <c r="F230" s="259" t="s">
        <v>363</v>
      </c>
      <c r="G230" s="95"/>
      <c r="H230" s="259" t="s">
        <v>363</v>
      </c>
      <c r="I230" s="410" t="s">
        <v>363</v>
      </c>
      <c r="J230" s="410"/>
      <c r="K230" s="259" t="s">
        <v>363</v>
      </c>
      <c r="L230" s="259" t="s">
        <v>363</v>
      </c>
      <c r="M230" s="150" t="s">
        <v>363</v>
      </c>
      <c r="N230" s="150" t="s">
        <v>363</v>
      </c>
      <c r="O230" s="150" t="s">
        <v>363</v>
      </c>
      <c r="P230" s="150" t="s">
        <v>363</v>
      </c>
      <c r="Q230" s="150" t="s">
        <v>363</v>
      </c>
      <c r="R230" s="150" t="s">
        <v>363</v>
      </c>
      <c r="S230" s="150" t="s">
        <v>363</v>
      </c>
      <c r="T230" s="150" t="s">
        <v>363</v>
      </c>
      <c r="U230" s="150" t="s">
        <v>363</v>
      </c>
      <c r="V230" s="150" t="s">
        <v>363</v>
      </c>
      <c r="W230" s="150" t="s">
        <v>363</v>
      </c>
      <c r="X230" s="150" t="s">
        <v>363</v>
      </c>
      <c r="Y230" s="150" t="s">
        <v>363</v>
      </c>
      <c r="Z230" s="150" t="s">
        <v>363</v>
      </c>
      <c r="AA230" s="150" t="s">
        <v>363</v>
      </c>
      <c r="AB230" s="274"/>
      <c r="AC230" s="150" t="s">
        <v>363</v>
      </c>
      <c r="AD230" s="150" t="s">
        <v>363</v>
      </c>
      <c r="AE230" s="150" t="s">
        <v>363</v>
      </c>
      <c r="AF230" s="150" t="s">
        <v>363</v>
      </c>
      <c r="AG230" s="150" t="s">
        <v>363</v>
      </c>
      <c r="AH230" s="259" t="s">
        <v>363</v>
      </c>
      <c r="AI230" s="259" t="s">
        <v>363</v>
      </c>
      <c r="AJ230" s="259"/>
      <c r="AK230" s="259" t="s">
        <v>363</v>
      </c>
      <c r="AL230" s="150" t="s">
        <v>363</v>
      </c>
      <c r="AM230" s="150" t="s">
        <v>363</v>
      </c>
      <c r="AN230" s="150" t="s">
        <v>363</v>
      </c>
      <c r="AO230" s="150" t="s">
        <v>363</v>
      </c>
      <c r="AP230" s="150" t="s">
        <v>363</v>
      </c>
      <c r="AQ230" s="150"/>
      <c r="AR230" s="150" t="s">
        <v>363</v>
      </c>
      <c r="AS230" s="150" t="s">
        <v>363</v>
      </c>
      <c r="AT230" s="150" t="s">
        <v>363</v>
      </c>
      <c r="AU230" s="150" t="s">
        <v>363</v>
      </c>
      <c r="AV230" s="150"/>
      <c r="AW230" s="150" t="s">
        <v>363</v>
      </c>
      <c r="AX230" s="150"/>
      <c r="AY230" s="150" t="s">
        <v>363</v>
      </c>
      <c r="AZ230" s="150" t="s">
        <v>363</v>
      </c>
      <c r="BA230" s="150"/>
      <c r="BB230" s="150" t="s">
        <v>363</v>
      </c>
      <c r="BC230" s="150" t="s">
        <v>363</v>
      </c>
      <c r="BD230" s="150" t="s">
        <v>363</v>
      </c>
      <c r="BE230" s="150" t="s">
        <v>363</v>
      </c>
      <c r="BF230" s="150" t="s">
        <v>363</v>
      </c>
      <c r="BG230" s="150" t="s">
        <v>363</v>
      </c>
      <c r="BH230" s="150"/>
      <c r="BI230" s="150" t="s">
        <v>363</v>
      </c>
      <c r="BJ230" s="150"/>
      <c r="BK230" s="150" t="s">
        <v>363</v>
      </c>
      <c r="BL230" s="150" t="s">
        <v>363</v>
      </c>
      <c r="BM230" s="150" t="s">
        <v>363</v>
      </c>
      <c r="BN230" s="150" t="s">
        <v>363</v>
      </c>
      <c r="BO230" s="150" t="s">
        <v>363</v>
      </c>
      <c r="BP230" s="150" t="s">
        <v>363</v>
      </c>
      <c r="BQ230" s="150" t="s">
        <v>363</v>
      </c>
      <c r="BR230" s="150"/>
      <c r="BS230" s="150"/>
      <c r="BT230" s="150"/>
      <c r="BU230" s="150"/>
      <c r="BV230" s="150"/>
      <c r="BW230" s="150"/>
      <c r="BX230" s="150"/>
      <c r="BY230" s="150"/>
      <c r="BZ230" s="150"/>
      <c r="CA230" s="150"/>
      <c r="CB230" s="150"/>
      <c r="CC230" s="150"/>
      <c r="CD230" s="150"/>
      <c r="CE230" s="150"/>
      <c r="CF230" s="150"/>
      <c r="CG230" s="150"/>
      <c r="CH230" s="150"/>
      <c r="CI230" s="150"/>
      <c r="CJ230" s="150"/>
      <c r="CK230" s="150"/>
      <c r="CL230" s="150"/>
      <c r="CM230" s="150"/>
      <c r="CN230" s="150"/>
      <c r="CO230" s="150"/>
      <c r="CP230" s="150"/>
      <c r="CQ230" s="150"/>
      <c r="CR230" s="150"/>
      <c r="CS230" s="150"/>
      <c r="CT230" s="150"/>
      <c r="CU230" s="150"/>
      <c r="CV230" s="150"/>
      <c r="CW230" s="150"/>
      <c r="CX230" s="150"/>
      <c r="CY230" s="150" t="s">
        <v>363</v>
      </c>
      <c r="CZ230" s="150" t="s">
        <v>363</v>
      </c>
      <c r="DA230" s="150" t="s">
        <v>363</v>
      </c>
      <c r="DB230" s="150"/>
      <c r="DC230" s="150" t="s">
        <v>363</v>
      </c>
      <c r="DD230" s="150" t="s">
        <v>363</v>
      </c>
      <c r="DE230" s="150" t="s">
        <v>363</v>
      </c>
      <c r="DF230" s="150" t="s">
        <v>363</v>
      </c>
      <c r="DG230" s="150" t="s">
        <v>363</v>
      </c>
      <c r="DH230" s="150" t="s">
        <v>363</v>
      </c>
      <c r="DI230" s="150" t="s">
        <v>363</v>
      </c>
      <c r="DJ230" s="150" t="s">
        <v>363</v>
      </c>
      <c r="DK230" s="150" t="s">
        <v>363</v>
      </c>
      <c r="DL230" s="150" t="s">
        <v>363</v>
      </c>
      <c r="DM230" s="153"/>
    </row>
    <row r="231" spans="1:117" ht="75">
      <c r="A231" s="369">
        <v>224</v>
      </c>
      <c r="B231" s="531" t="s">
        <v>896</v>
      </c>
      <c r="C231" s="465" t="s">
        <v>213</v>
      </c>
      <c r="D231" s="465" t="s">
        <v>3</v>
      </c>
      <c r="E231" s="465" t="s">
        <v>313</v>
      </c>
      <c r="F231" s="465" t="s">
        <v>5</v>
      </c>
      <c r="G231" s="535"/>
      <c r="H231" s="538" t="s">
        <v>1372</v>
      </c>
      <c r="I231" s="373" t="s">
        <v>1394</v>
      </c>
      <c r="J231" s="415"/>
      <c r="K231" s="400" t="s">
        <v>642</v>
      </c>
      <c r="L231" s="400" t="s">
        <v>408</v>
      </c>
      <c r="M231" s="354" t="s">
        <v>351</v>
      </c>
      <c r="N231" s="91" t="s">
        <v>327</v>
      </c>
      <c r="O231" s="91" t="s">
        <v>187</v>
      </c>
      <c r="P231" s="91" t="s">
        <v>414</v>
      </c>
      <c r="Q231" s="91"/>
      <c r="R231" s="91" t="s">
        <v>187</v>
      </c>
      <c r="S231" s="91"/>
      <c r="T231" s="91"/>
      <c r="U231" s="91"/>
      <c r="V231" s="91"/>
      <c r="W231" s="91"/>
      <c r="X231" s="91"/>
      <c r="Y231" s="91"/>
      <c r="Z231" s="91"/>
      <c r="AA231" s="334">
        <f t="shared" si="56"/>
        <v>1</v>
      </c>
      <c r="AB231" s="356"/>
      <c r="AC231" s="356"/>
      <c r="AD231" s="356"/>
      <c r="AE231" s="356"/>
      <c r="AF231" s="356"/>
      <c r="AG231" s="356"/>
      <c r="AH231" s="345"/>
      <c r="AI231" s="400" t="s">
        <v>486</v>
      </c>
      <c r="AJ231" s="345"/>
      <c r="AK231" s="400" t="s">
        <v>486</v>
      </c>
      <c r="AL231" s="353"/>
      <c r="AM231" s="353"/>
      <c r="AN231" s="353"/>
      <c r="AO231" s="353"/>
      <c r="AP231" s="353"/>
      <c r="AQ231" s="353"/>
      <c r="AR231" s="353"/>
      <c r="AS231" s="353"/>
      <c r="AT231" s="353"/>
      <c r="AU231" s="353"/>
      <c r="AV231" s="353"/>
      <c r="AW231" s="353"/>
      <c r="AX231" s="353"/>
      <c r="AY231" s="353"/>
      <c r="AZ231" s="353"/>
      <c r="BA231" s="353"/>
      <c r="BB231" s="353"/>
      <c r="BC231" s="353"/>
      <c r="BD231" s="353"/>
      <c r="BE231" s="353"/>
      <c r="BF231" s="353"/>
      <c r="BG231" s="353"/>
      <c r="BH231" s="353"/>
      <c r="BI231" s="353"/>
      <c r="BJ231" s="353"/>
      <c r="BK231" s="353"/>
      <c r="BL231" s="353"/>
      <c r="BM231" s="353"/>
      <c r="BN231" s="353"/>
      <c r="BO231" s="353"/>
      <c r="BP231" s="353"/>
      <c r="BQ231" s="353"/>
      <c r="BR231" s="353"/>
      <c r="BS231" s="353"/>
      <c r="BT231" s="353"/>
      <c r="BU231" s="353"/>
      <c r="BV231" s="353"/>
      <c r="BW231" s="353"/>
      <c r="BX231" s="353"/>
      <c r="BY231" s="353"/>
      <c r="BZ231" s="353"/>
      <c r="CA231" s="353"/>
      <c r="CB231" s="353"/>
      <c r="CC231" s="353"/>
      <c r="CD231" s="353"/>
      <c r="CE231" s="353"/>
      <c r="CF231" s="353"/>
      <c r="CG231" s="353"/>
      <c r="CH231" s="353"/>
      <c r="CI231" s="353"/>
      <c r="CJ231" s="353"/>
      <c r="CK231" s="353"/>
      <c r="CL231" s="353"/>
      <c r="CM231" s="353"/>
      <c r="CN231" s="353"/>
      <c r="CO231" s="353"/>
      <c r="CP231" s="353"/>
      <c r="CQ231" s="353"/>
      <c r="CR231" s="353"/>
      <c r="CS231" s="353"/>
      <c r="CT231" s="353"/>
      <c r="CU231" s="353"/>
      <c r="CV231" s="353"/>
      <c r="CW231" s="353"/>
      <c r="CX231" s="353"/>
      <c r="CY231" s="353"/>
      <c r="CZ231" s="353"/>
      <c r="DA231" s="353"/>
      <c r="DB231" s="353"/>
      <c r="DC231" s="353"/>
      <c r="DD231" s="353"/>
      <c r="DE231" s="353"/>
      <c r="DF231" s="353"/>
      <c r="DG231" s="353"/>
      <c r="DH231" s="353"/>
      <c r="DI231" s="353"/>
      <c r="DJ231" s="353"/>
      <c r="DK231" s="353"/>
      <c r="DL231" s="353"/>
      <c r="DM231" s="153"/>
    </row>
    <row r="232" spans="1:117" s="333" customFormat="1" ht="71.25" customHeight="1">
      <c r="A232" s="369">
        <v>225</v>
      </c>
      <c r="B232" s="532"/>
      <c r="C232" s="480"/>
      <c r="D232" s="528"/>
      <c r="E232" s="528"/>
      <c r="F232" s="528"/>
      <c r="G232" s="536"/>
      <c r="H232" s="539"/>
      <c r="I232" s="373" t="s">
        <v>1395</v>
      </c>
      <c r="J232" s="415"/>
      <c r="K232" s="400" t="s">
        <v>642</v>
      </c>
      <c r="L232" s="400" t="s">
        <v>408</v>
      </c>
      <c r="M232" s="354" t="s">
        <v>351</v>
      </c>
      <c r="N232" s="91" t="s">
        <v>327</v>
      </c>
      <c r="O232" s="91" t="s">
        <v>187</v>
      </c>
      <c r="P232" s="91" t="s">
        <v>414</v>
      </c>
      <c r="Q232" s="345"/>
      <c r="R232" s="91" t="s">
        <v>187</v>
      </c>
      <c r="S232" s="345"/>
      <c r="T232" s="345"/>
      <c r="U232" s="345"/>
      <c r="V232" s="345"/>
      <c r="W232" s="345"/>
      <c r="X232" s="345"/>
      <c r="Y232" s="345"/>
      <c r="Z232" s="345"/>
      <c r="AA232" s="334">
        <f t="shared" ref="AA232:AA234" si="60">COUNTIF($Q232:$Z232,"x")</f>
        <v>1</v>
      </c>
      <c r="AB232" s="345"/>
      <c r="AC232" s="345"/>
      <c r="AD232" s="345"/>
      <c r="AE232" s="345"/>
      <c r="AF232" s="345"/>
      <c r="AG232" s="345"/>
      <c r="AH232" s="345"/>
      <c r="AI232" s="416"/>
      <c r="AJ232" s="394" t="s">
        <v>417</v>
      </c>
      <c r="AK232" s="417"/>
      <c r="AL232" s="345"/>
      <c r="AM232" s="345"/>
      <c r="AN232" s="345"/>
      <c r="AO232" s="345"/>
      <c r="AP232" s="345"/>
      <c r="AQ232" s="345"/>
      <c r="AR232" s="345"/>
      <c r="AS232" s="345"/>
      <c r="AT232" s="345"/>
      <c r="AU232" s="345"/>
      <c r="AV232" s="345"/>
      <c r="AW232" s="345"/>
      <c r="AX232" s="345"/>
      <c r="AY232" s="345"/>
      <c r="AZ232" s="345"/>
      <c r="BA232" s="345"/>
      <c r="BB232" s="345"/>
      <c r="BC232" s="345"/>
      <c r="BD232" s="345"/>
      <c r="BE232" s="345"/>
      <c r="BF232" s="345"/>
      <c r="BG232" s="345"/>
      <c r="BH232" s="345"/>
      <c r="BI232" s="345"/>
      <c r="BJ232" s="345"/>
      <c r="BK232" s="345"/>
      <c r="BL232" s="345"/>
      <c r="BM232" s="345"/>
      <c r="BN232" s="345"/>
      <c r="BO232" s="345"/>
      <c r="BP232" s="345"/>
      <c r="BQ232" s="345"/>
      <c r="BR232" s="345"/>
      <c r="BS232" s="345"/>
      <c r="BT232" s="345"/>
      <c r="BU232" s="345"/>
      <c r="BV232" s="345"/>
      <c r="BW232" s="345"/>
      <c r="BX232" s="345"/>
      <c r="BY232" s="345"/>
      <c r="BZ232" s="345"/>
      <c r="CA232" s="345"/>
      <c r="CB232" s="345"/>
      <c r="CC232" s="345"/>
      <c r="CD232" s="345"/>
      <c r="CE232" s="345"/>
      <c r="CF232" s="345"/>
      <c r="CG232" s="345"/>
      <c r="CH232" s="345"/>
      <c r="CI232" s="345"/>
      <c r="CJ232" s="345"/>
      <c r="CK232" s="345"/>
      <c r="CL232" s="345"/>
      <c r="CM232" s="345"/>
      <c r="CN232" s="345"/>
      <c r="CO232" s="345"/>
      <c r="CP232" s="345"/>
      <c r="CQ232" s="345"/>
      <c r="CR232" s="345"/>
      <c r="CS232" s="345"/>
      <c r="CT232" s="345"/>
      <c r="CU232" s="345"/>
      <c r="CV232" s="345"/>
      <c r="CW232" s="345"/>
      <c r="CX232" s="345"/>
      <c r="CY232" s="345"/>
      <c r="CZ232" s="345"/>
      <c r="DA232" s="345"/>
      <c r="DB232" s="345"/>
      <c r="DC232" s="345"/>
      <c r="DD232" s="345"/>
      <c r="DE232" s="345"/>
      <c r="DF232" s="345"/>
      <c r="DG232" s="345"/>
      <c r="DH232" s="345"/>
      <c r="DI232" s="345"/>
      <c r="DJ232" s="345"/>
      <c r="DK232" s="345"/>
      <c r="DL232" s="345"/>
      <c r="DM232" s="59"/>
    </row>
    <row r="233" spans="1:117" s="333" customFormat="1" ht="75">
      <c r="A233" s="369">
        <v>226</v>
      </c>
      <c r="B233" s="533"/>
      <c r="C233" s="528"/>
      <c r="D233" s="528"/>
      <c r="E233" s="528"/>
      <c r="F233" s="528"/>
      <c r="G233" s="536"/>
      <c r="H233" s="539"/>
      <c r="I233" s="373" t="s">
        <v>1361</v>
      </c>
      <c r="J233" s="415"/>
      <c r="K233" s="400" t="s">
        <v>642</v>
      </c>
      <c r="L233" s="400" t="s">
        <v>408</v>
      </c>
      <c r="M233" s="354" t="s">
        <v>351</v>
      </c>
      <c r="N233" s="91" t="s">
        <v>327</v>
      </c>
      <c r="O233" s="91" t="s">
        <v>187</v>
      </c>
      <c r="P233" s="91" t="s">
        <v>414</v>
      </c>
      <c r="Q233" s="345"/>
      <c r="R233" s="91" t="s">
        <v>187</v>
      </c>
      <c r="S233" s="345"/>
      <c r="T233" s="345"/>
      <c r="U233" s="345"/>
      <c r="V233" s="345"/>
      <c r="W233" s="345"/>
      <c r="X233" s="345"/>
      <c r="Y233" s="345"/>
      <c r="Z233" s="345"/>
      <c r="AA233" s="334">
        <f t="shared" si="60"/>
        <v>1</v>
      </c>
      <c r="AB233" s="345"/>
      <c r="AC233" s="345"/>
      <c r="AD233" s="345"/>
      <c r="AE233" s="345"/>
      <c r="AF233" s="345"/>
      <c r="AG233" s="345"/>
      <c r="AH233" s="400" t="s">
        <v>486</v>
      </c>
      <c r="AI233" s="400" t="s">
        <v>486</v>
      </c>
      <c r="AJ233" s="400" t="s">
        <v>486</v>
      </c>
      <c r="AK233" s="400"/>
      <c r="AL233" s="345"/>
      <c r="AM233" s="345"/>
      <c r="AN233" s="345"/>
      <c r="AO233" s="345"/>
      <c r="AP233" s="345"/>
      <c r="AQ233" s="345"/>
      <c r="AR233" s="345"/>
      <c r="AS233" s="345"/>
      <c r="AT233" s="345"/>
      <c r="AU233" s="345"/>
      <c r="AV233" s="345"/>
      <c r="AW233" s="345"/>
      <c r="AX233" s="345"/>
      <c r="AY233" s="345"/>
      <c r="AZ233" s="345"/>
      <c r="BA233" s="345"/>
      <c r="BB233" s="345"/>
      <c r="BC233" s="345"/>
      <c r="BD233" s="345"/>
      <c r="BE233" s="345"/>
      <c r="BF233" s="345"/>
      <c r="BG233" s="345"/>
      <c r="BH233" s="345"/>
      <c r="BI233" s="345"/>
      <c r="BJ233" s="345"/>
      <c r="BK233" s="345"/>
      <c r="BL233" s="345"/>
      <c r="BM233" s="345"/>
      <c r="BN233" s="345"/>
      <c r="BO233" s="345"/>
      <c r="BP233" s="345"/>
      <c r="BQ233" s="345"/>
      <c r="BR233" s="345"/>
      <c r="BS233" s="345"/>
      <c r="BT233" s="345"/>
      <c r="BU233" s="345"/>
      <c r="BV233" s="345"/>
      <c r="BW233" s="345"/>
      <c r="BX233" s="345"/>
      <c r="BY233" s="345"/>
      <c r="BZ233" s="345"/>
      <c r="CA233" s="345"/>
      <c r="CB233" s="345"/>
      <c r="CC233" s="345"/>
      <c r="CD233" s="345"/>
      <c r="CE233" s="345"/>
      <c r="CF233" s="345"/>
      <c r="CG233" s="345"/>
      <c r="CH233" s="345"/>
      <c r="CI233" s="345"/>
      <c r="CJ233" s="345"/>
      <c r="CK233" s="345"/>
      <c r="CL233" s="345"/>
      <c r="CM233" s="345"/>
      <c r="CN233" s="345"/>
      <c r="CO233" s="345"/>
      <c r="CP233" s="345"/>
      <c r="CQ233" s="345"/>
      <c r="CR233" s="345"/>
      <c r="CS233" s="345"/>
      <c r="CT233" s="345"/>
      <c r="CU233" s="345"/>
      <c r="CV233" s="345"/>
      <c r="CW233" s="345"/>
      <c r="CX233" s="345"/>
      <c r="CY233" s="345"/>
      <c r="CZ233" s="345"/>
      <c r="DA233" s="345"/>
      <c r="DB233" s="345"/>
      <c r="DC233" s="345"/>
      <c r="DD233" s="345"/>
      <c r="DE233" s="345"/>
      <c r="DF233" s="345"/>
      <c r="DG233" s="345"/>
      <c r="DH233" s="345"/>
      <c r="DI233" s="345"/>
      <c r="DJ233" s="345"/>
      <c r="DK233" s="345"/>
      <c r="DL233" s="345"/>
      <c r="DM233" s="59"/>
    </row>
    <row r="234" spans="1:117" ht="54" customHeight="1">
      <c r="A234" s="369">
        <v>227</v>
      </c>
      <c r="B234" s="534"/>
      <c r="C234" s="466"/>
      <c r="D234" s="466"/>
      <c r="E234" s="466"/>
      <c r="F234" s="466"/>
      <c r="G234" s="537"/>
      <c r="H234" s="540"/>
      <c r="I234" s="377" t="s">
        <v>1360</v>
      </c>
      <c r="J234" s="377"/>
      <c r="K234" s="400" t="s">
        <v>642</v>
      </c>
      <c r="L234" s="400" t="s">
        <v>408</v>
      </c>
      <c r="M234" s="354" t="s">
        <v>351</v>
      </c>
      <c r="N234" s="91" t="s">
        <v>327</v>
      </c>
      <c r="O234" s="91" t="s">
        <v>187</v>
      </c>
      <c r="P234" s="91" t="s">
        <v>414</v>
      </c>
      <c r="Q234" s="91"/>
      <c r="R234" s="91" t="s">
        <v>187</v>
      </c>
      <c r="S234" s="91"/>
      <c r="T234" s="91"/>
      <c r="U234" s="91"/>
      <c r="V234" s="91"/>
      <c r="W234" s="91"/>
      <c r="X234" s="91"/>
      <c r="Y234" s="91"/>
      <c r="Z234" s="91"/>
      <c r="AA234" s="334">
        <f t="shared" si="60"/>
        <v>1</v>
      </c>
      <c r="AB234" s="334">
        <v>1</v>
      </c>
      <c r="AC234" s="91"/>
      <c r="AD234" s="91"/>
      <c r="AE234" s="91"/>
      <c r="AF234" s="91"/>
      <c r="AG234" s="91"/>
      <c r="AH234" s="400" t="s">
        <v>417</v>
      </c>
      <c r="AJ234" s="400"/>
      <c r="AK234" s="404"/>
      <c r="AL234" s="91"/>
      <c r="AM234" s="91"/>
      <c r="AN234" s="91"/>
      <c r="AO234" s="91"/>
      <c r="AP234" s="91"/>
      <c r="AQ234" s="91"/>
      <c r="AR234" s="91"/>
      <c r="AS234" s="91"/>
      <c r="AT234" s="91"/>
      <c r="AU234" s="91"/>
      <c r="AV234" s="91"/>
      <c r="AW234" s="91"/>
      <c r="AX234" s="91"/>
      <c r="AY234" s="91"/>
      <c r="AZ234" s="91"/>
      <c r="BA234" s="91"/>
      <c r="BB234" s="91"/>
      <c r="BC234" s="91"/>
      <c r="BD234" s="91"/>
      <c r="BE234" s="91"/>
      <c r="BF234" s="91"/>
      <c r="BG234" s="91"/>
      <c r="BH234" s="91"/>
      <c r="BI234" s="91"/>
      <c r="BJ234" s="91"/>
      <c r="BK234" s="91"/>
      <c r="BL234" s="91"/>
      <c r="BM234" s="91"/>
      <c r="BN234" s="91"/>
      <c r="BO234" s="91"/>
      <c r="BP234" s="91"/>
      <c r="BQ234" s="91"/>
      <c r="BR234" s="91"/>
      <c r="BS234" s="91"/>
      <c r="BT234" s="91"/>
      <c r="BU234" s="91"/>
      <c r="BV234" s="91"/>
      <c r="BW234" s="91"/>
      <c r="BX234" s="91"/>
      <c r="BY234" s="91"/>
      <c r="BZ234" s="91"/>
      <c r="CA234" s="91"/>
      <c r="CB234" s="91"/>
      <c r="CC234" s="91"/>
      <c r="CD234" s="91"/>
      <c r="CE234" s="91"/>
      <c r="CF234" s="91"/>
      <c r="CG234" s="91"/>
      <c r="CH234" s="91"/>
      <c r="CI234" s="91"/>
      <c r="CJ234" s="91"/>
      <c r="CK234" s="91"/>
      <c r="CL234" s="91"/>
      <c r="CM234" s="91"/>
      <c r="CN234" s="91"/>
      <c r="CO234" s="91"/>
      <c r="CP234" s="91"/>
      <c r="CQ234" s="91"/>
      <c r="CR234" s="91"/>
      <c r="CS234" s="91"/>
      <c r="CT234" s="91"/>
      <c r="CU234" s="91"/>
      <c r="CV234" s="91"/>
      <c r="CW234" s="91"/>
      <c r="CX234" s="91"/>
      <c r="CY234" s="91"/>
      <c r="CZ234" s="91"/>
      <c r="DA234" s="91"/>
      <c r="DB234" s="91"/>
      <c r="DC234" s="91"/>
      <c r="DD234" s="91"/>
      <c r="DE234" s="91"/>
      <c r="DF234" s="372" t="e">
        <f t="shared" ref="DF234" si="61">DE234/COUNTA($BM234:$DD234)</f>
        <v>#DIV/0!</v>
      </c>
      <c r="DG234" s="91">
        <f t="shared" ref="DG234" si="62">COUNTIF($BM234:$DD234,1)</f>
        <v>0</v>
      </c>
      <c r="DH234" s="372" t="e">
        <f t="shared" ref="DH234" si="63">DG234/COUNTA($BM234:$DD234)</f>
        <v>#DIV/0!</v>
      </c>
      <c r="DI234" s="91">
        <f t="shared" ref="DI234" si="64">COUNTIF($BM234:$DD234,0)</f>
        <v>0</v>
      </c>
      <c r="DJ234" s="372" t="e">
        <f t="shared" ref="DJ234" si="65">DI234/COUNTA($BM234:$DD234)</f>
        <v>#DIV/0!</v>
      </c>
      <c r="DK234" s="91" t="e">
        <f t="shared" ref="DK234" si="66">(((DE234*2)+(DG234*1)+(DI234*0)))/COUNTA($BM234:$DD234)</f>
        <v>#DIV/0!</v>
      </c>
      <c r="DL234" s="91" t="e">
        <f>IF(DK234&gt;=1.6,"Đạt mục tiêu",IF(DK234&gt;=1,"Cần cố gắng","Chưa đạt"))</f>
        <v>#DIV/0!</v>
      </c>
      <c r="DM234" s="59" t="e">
        <f t="shared" ref="DM234" si="67">IF(DL234&gt;=1.6,"Đạt mục tiêu",IF(DL234&gt;=1,"Cần cố gắng","Chưa đạt"))</f>
        <v>#DIV/0!</v>
      </c>
    </row>
    <row r="235" spans="1:117" ht="176.25" hidden="1" customHeight="1">
      <c r="A235" s="335"/>
      <c r="B235" s="543"/>
      <c r="C235" s="479"/>
      <c r="D235" s="479"/>
      <c r="E235" s="122"/>
      <c r="F235" s="267"/>
      <c r="G235" s="246"/>
      <c r="H235" s="116"/>
      <c r="I235" s="154"/>
      <c r="J235" s="210"/>
      <c r="K235" s="151" t="s">
        <v>642</v>
      </c>
      <c r="L235" s="151" t="s">
        <v>408</v>
      </c>
      <c r="M235" s="72"/>
      <c r="N235" s="151"/>
      <c r="O235" s="151"/>
      <c r="P235" s="151"/>
      <c r="Q235" s="151"/>
      <c r="R235" s="151"/>
      <c r="S235" s="151"/>
      <c r="T235" s="151"/>
      <c r="U235" s="151"/>
      <c r="V235" s="151"/>
      <c r="W235" s="151"/>
      <c r="X235" s="151"/>
      <c r="Y235" s="151"/>
      <c r="Z235" s="151"/>
      <c r="AA235" s="158"/>
      <c r="AB235" s="158"/>
      <c r="AC235" s="151"/>
      <c r="AD235" s="151"/>
      <c r="AE235" s="151"/>
      <c r="AF235" s="151"/>
      <c r="AG235" s="151"/>
      <c r="AH235" s="151"/>
      <c r="AI235" s="151"/>
      <c r="AJ235" s="314"/>
      <c r="AK235" s="151"/>
      <c r="AL235" s="79"/>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s="151"/>
      <c r="CR235" s="151"/>
      <c r="CS235" s="151"/>
      <c r="CT235" s="151"/>
      <c r="CU235" s="151"/>
      <c r="CV235" s="151"/>
      <c r="CW235" s="151"/>
      <c r="CX235" s="151"/>
      <c r="CY235" s="151"/>
      <c r="CZ235" s="151"/>
      <c r="DA235" s="151"/>
      <c r="DB235" s="151"/>
      <c r="DC235" s="151"/>
      <c r="DD235" s="151"/>
      <c r="DE235" s="151"/>
      <c r="DF235" s="16"/>
      <c r="DG235" s="151"/>
      <c r="DH235" s="16"/>
      <c r="DI235" s="151"/>
      <c r="DJ235" s="16"/>
      <c r="DK235" s="151"/>
      <c r="DL235" s="151"/>
      <c r="DM235" s="61"/>
    </row>
    <row r="236" spans="1:117" hidden="1">
      <c r="A236" s="335"/>
      <c r="B236" s="543"/>
      <c r="C236" s="479"/>
      <c r="D236" s="479"/>
      <c r="E236" s="122"/>
      <c r="F236" s="267"/>
      <c r="G236" s="246"/>
      <c r="H236" s="116"/>
      <c r="I236" s="154"/>
      <c r="J236" s="210"/>
      <c r="K236" s="151" t="s">
        <v>642</v>
      </c>
      <c r="L236" s="151" t="s">
        <v>408</v>
      </c>
      <c r="M236" s="72"/>
      <c r="N236" s="151"/>
      <c r="O236" s="151"/>
      <c r="P236" s="151"/>
      <c r="Q236" s="151"/>
      <c r="R236" s="151"/>
      <c r="S236" s="151"/>
      <c r="T236" s="151"/>
      <c r="U236" s="151"/>
      <c r="V236" s="151"/>
      <c r="W236" s="151"/>
      <c r="X236" s="151"/>
      <c r="Y236" s="151"/>
      <c r="Z236" s="151"/>
      <c r="AA236" s="158"/>
      <c r="AB236" s="158"/>
      <c r="AC236" s="151"/>
      <c r="AD236" s="151"/>
      <c r="AE236" s="151"/>
      <c r="AF236" s="151"/>
      <c r="AG236" s="151"/>
      <c r="AH236" s="151"/>
      <c r="AI236" s="151"/>
      <c r="AJ236" s="314"/>
      <c r="AK236" s="151"/>
      <c r="AL236" s="151"/>
      <c r="AM236" s="79"/>
      <c r="AN236" s="151"/>
      <c r="AO236" s="151"/>
      <c r="AP236" s="151"/>
      <c r="AQ236" s="151"/>
      <c r="AR236" s="151"/>
      <c r="AS236" s="151"/>
      <c r="AT236" s="151"/>
      <c r="AU236" s="151"/>
      <c r="AV236" s="151"/>
      <c r="AW236" s="151"/>
      <c r="AX236" s="151"/>
      <c r="AY236" s="151"/>
      <c r="AZ236" s="151"/>
      <c r="BA236" s="151"/>
      <c r="BB236" s="151"/>
      <c r="BC236" s="151"/>
      <c r="BD236" s="151"/>
      <c r="BE236" s="151"/>
      <c r="BF236" s="151"/>
      <c r="BG236" s="151"/>
      <c r="BH236" s="151"/>
      <c r="BI236" s="151"/>
      <c r="BJ236" s="151"/>
      <c r="BK236" s="151"/>
      <c r="BL236" s="151"/>
      <c r="BM236" s="151"/>
      <c r="BN236" s="151"/>
      <c r="BO236" s="151"/>
      <c r="BP236" s="151"/>
      <c r="BQ236" s="151"/>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s="151"/>
      <c r="CR236" s="151"/>
      <c r="CS236" s="151"/>
      <c r="CT236" s="151"/>
      <c r="CU236" s="151"/>
      <c r="CV236" s="151"/>
      <c r="CW236" s="151"/>
      <c r="CX236" s="151"/>
      <c r="CY236" s="151"/>
      <c r="CZ236" s="151"/>
      <c r="DA236" s="151"/>
      <c r="DB236" s="151"/>
      <c r="DC236" s="151"/>
      <c r="DD236" s="151"/>
      <c r="DE236" s="151"/>
      <c r="DF236" s="16"/>
      <c r="DG236" s="151"/>
      <c r="DH236" s="16"/>
      <c r="DI236" s="151"/>
      <c r="DJ236" s="16"/>
      <c r="DK236" s="151"/>
      <c r="DL236" s="151"/>
      <c r="DM236" s="61"/>
    </row>
    <row r="237" spans="1:117" ht="172.5" hidden="1" customHeight="1">
      <c r="A237" s="65"/>
      <c r="B237" s="543"/>
      <c r="C237" s="479"/>
      <c r="D237" s="270"/>
      <c r="E237" s="214"/>
      <c r="F237" s="269"/>
      <c r="G237" s="249"/>
      <c r="H237" s="212"/>
      <c r="I237" s="215"/>
      <c r="J237" s="215"/>
      <c r="K237" s="151" t="s">
        <v>642</v>
      </c>
      <c r="L237" s="151" t="s">
        <v>408</v>
      </c>
      <c r="M237" s="72"/>
      <c r="N237" s="151"/>
      <c r="O237" s="151"/>
      <c r="P237" s="151"/>
      <c r="Q237" s="151"/>
      <c r="R237" s="151"/>
      <c r="S237" s="151"/>
      <c r="T237" s="151"/>
      <c r="U237" s="151"/>
      <c r="V237" s="151"/>
      <c r="W237" s="151"/>
      <c r="X237" s="151"/>
      <c r="Y237" s="151"/>
      <c r="Z237" s="151"/>
      <c r="AA237" s="158"/>
      <c r="AB237" s="158"/>
      <c r="AC237" s="151"/>
      <c r="AD237" s="151"/>
      <c r="AE237" s="151"/>
      <c r="AF237" s="151"/>
      <c r="AG237" s="151"/>
      <c r="AH237" s="151"/>
      <c r="AI237" s="151"/>
      <c r="AJ237" s="314"/>
      <c r="AK237" s="151"/>
      <c r="AL237" s="151"/>
      <c r="AM237" s="151"/>
      <c r="AO237" s="79"/>
      <c r="AP237" s="151"/>
      <c r="AQ237" s="151"/>
      <c r="AR237" s="151"/>
      <c r="AS237" s="151"/>
      <c r="AT237" s="151"/>
      <c r="AU237" s="151"/>
      <c r="AV237" s="151"/>
      <c r="AW237" s="151"/>
      <c r="AX237" s="151"/>
      <c r="AY237" s="151"/>
      <c r="AZ237" s="151"/>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s="151"/>
      <c r="CR237" s="151"/>
      <c r="CS237" s="151"/>
      <c r="CT237" s="151"/>
      <c r="CU237" s="151"/>
      <c r="CV237" s="151"/>
      <c r="CW237" s="151"/>
      <c r="CX237" s="151"/>
      <c r="CY237" s="151"/>
      <c r="CZ237" s="151"/>
      <c r="DA237" s="151"/>
      <c r="DB237" s="151"/>
      <c r="DC237" s="151"/>
      <c r="DD237" s="151"/>
      <c r="DE237" s="151"/>
      <c r="DF237" s="16"/>
      <c r="DG237" s="151"/>
      <c r="DH237" s="16"/>
      <c r="DI237" s="151"/>
      <c r="DJ237" s="16"/>
      <c r="DK237" s="151"/>
      <c r="DL237" s="151"/>
      <c r="DM237" s="61"/>
    </row>
    <row r="238" spans="1:117" ht="45.75" hidden="1" customHeight="1">
      <c r="A238" s="335"/>
      <c r="B238" s="543"/>
      <c r="C238" s="479"/>
      <c r="D238" s="479"/>
      <c r="E238" s="477"/>
      <c r="F238" s="480"/>
      <c r="G238" s="467"/>
      <c r="H238" s="523"/>
      <c r="I238" s="154"/>
      <c r="J238" s="210"/>
      <c r="K238" s="151" t="s">
        <v>642</v>
      </c>
      <c r="L238" s="151" t="s">
        <v>408</v>
      </c>
      <c r="M238" s="72"/>
      <c r="N238" s="151"/>
      <c r="O238" s="151"/>
      <c r="P238" s="151"/>
      <c r="Q238" s="151"/>
      <c r="R238" s="151"/>
      <c r="S238" s="151"/>
      <c r="T238" s="151"/>
      <c r="U238" s="151"/>
      <c r="V238" s="151"/>
      <c r="W238" s="151"/>
      <c r="X238" s="151"/>
      <c r="Y238" s="151"/>
      <c r="Z238" s="151"/>
      <c r="AA238" s="158"/>
      <c r="AB238" s="158"/>
      <c r="AC238" s="151"/>
      <c r="AD238" s="79"/>
      <c r="AE238" s="151"/>
      <c r="AF238" s="151"/>
      <c r="AG238" s="151"/>
      <c r="AH238" s="151"/>
      <c r="AI238" s="151"/>
      <c r="AJ238" s="314"/>
      <c r="AK238" s="151"/>
      <c r="AL238" s="151"/>
      <c r="AM238" s="151"/>
      <c r="AN238" s="151"/>
      <c r="AO238" s="151"/>
      <c r="AP238" s="151"/>
      <c r="AQ238" s="151"/>
      <c r="AR238" s="151"/>
      <c r="AS238" s="151"/>
      <c r="AT238" s="151"/>
      <c r="AU238" s="151"/>
      <c r="AV238" s="151"/>
      <c r="AW238" s="151"/>
      <c r="AX238" s="151"/>
      <c r="AY238" s="151"/>
      <c r="AZ238" s="151"/>
      <c r="BA238" s="151"/>
      <c r="BB238" s="151"/>
      <c r="BC238" s="151"/>
      <c r="BD238" s="151"/>
      <c r="BE238" s="151"/>
      <c r="BF238" s="151"/>
      <c r="BG238" s="151"/>
      <c r="BH238" s="151"/>
      <c r="BI238" s="151"/>
      <c r="BJ238" s="151"/>
      <c r="BK238" s="151"/>
      <c r="BL238" s="151"/>
      <c r="BM238" s="151"/>
      <c r="BN238" s="151"/>
      <c r="BO238" s="151"/>
      <c r="BP238" s="151"/>
      <c r="BQ238" s="151"/>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s="151"/>
      <c r="CR238" s="151"/>
      <c r="CS238" s="151"/>
      <c r="CT238" s="151"/>
      <c r="CU238" s="151"/>
      <c r="CV238" s="151"/>
      <c r="CW238" s="151"/>
      <c r="CX238" s="151"/>
      <c r="CY238" s="151"/>
      <c r="CZ238" s="151"/>
      <c r="DA238" s="151"/>
      <c r="DB238" s="151"/>
      <c r="DC238" s="151"/>
      <c r="DD238" s="151"/>
      <c r="DE238" s="151"/>
      <c r="DF238" s="16"/>
      <c r="DG238" s="151"/>
      <c r="DH238" s="16"/>
      <c r="DI238" s="151"/>
      <c r="DJ238" s="16"/>
      <c r="DK238" s="151"/>
      <c r="DL238" s="151"/>
      <c r="DM238" s="61"/>
    </row>
    <row r="239" spans="1:117" ht="159" hidden="1" customHeight="1">
      <c r="A239" s="335"/>
      <c r="B239" s="543"/>
      <c r="C239" s="479"/>
      <c r="D239" s="479"/>
      <c r="E239" s="477"/>
      <c r="F239" s="480"/>
      <c r="G239" s="468"/>
      <c r="H239" s="523"/>
      <c r="I239" s="154"/>
      <c r="J239" s="210"/>
      <c r="K239" s="151" t="s">
        <v>642</v>
      </c>
      <c r="L239" s="151" t="s">
        <v>408</v>
      </c>
      <c r="M239" s="72"/>
      <c r="N239" s="151"/>
      <c r="O239" s="151"/>
      <c r="P239" s="151"/>
      <c r="Q239" s="151"/>
      <c r="R239" s="151"/>
      <c r="S239" s="151"/>
      <c r="T239" s="151"/>
      <c r="U239" s="151"/>
      <c r="V239" s="151"/>
      <c r="W239" s="151"/>
      <c r="X239" s="151"/>
      <c r="Y239" s="151"/>
      <c r="Z239" s="151"/>
      <c r="AA239" s="158"/>
      <c r="AB239" s="158"/>
      <c r="AC239" s="151"/>
      <c r="AD239" s="151"/>
      <c r="AE239" s="151"/>
      <c r="AF239" s="151"/>
      <c r="AG239" s="151"/>
      <c r="AH239" s="151"/>
      <c r="AI239" s="151"/>
      <c r="AJ239" s="314"/>
      <c r="AK239" s="151"/>
      <c r="AL239" s="151"/>
      <c r="AM239" s="151"/>
      <c r="AN239" s="151"/>
      <c r="AO239" s="151"/>
      <c r="AP239" s="151"/>
      <c r="AQ239" s="151"/>
      <c r="AR239" s="151"/>
      <c r="AS239" s="151"/>
      <c r="AT239" s="151"/>
      <c r="AU239" s="151"/>
      <c r="AV239" s="151"/>
      <c r="AW239" s="151"/>
      <c r="AX239" s="151"/>
      <c r="AY239" s="151"/>
      <c r="AZ239" s="151"/>
      <c r="BA239" s="151"/>
      <c r="BB239" s="151"/>
      <c r="BC239" s="151"/>
      <c r="BD239" s="151"/>
      <c r="BE239" s="151"/>
      <c r="BF239" s="151"/>
      <c r="BG239" s="151"/>
      <c r="BH239" s="151"/>
      <c r="BI239" s="151"/>
      <c r="BJ239" s="151"/>
      <c r="BK239" s="151"/>
      <c r="BL239" s="151"/>
      <c r="BM239" s="151"/>
      <c r="BN239" s="151"/>
      <c r="BO239" s="151"/>
      <c r="BP239" s="151"/>
      <c r="BQ239" s="151"/>
      <c r="BR239" s="151"/>
      <c r="BS239" s="151"/>
      <c r="BT239" s="151"/>
      <c r="BU239" s="151"/>
      <c r="BV239" s="151"/>
      <c r="BW239" s="151"/>
      <c r="BX239" s="151"/>
      <c r="BY239" s="151"/>
      <c r="BZ239" s="151"/>
      <c r="CA239" s="151"/>
      <c r="CB239" s="151"/>
      <c r="CC239" s="151"/>
      <c r="CD239" s="151"/>
      <c r="CE239" s="151"/>
      <c r="CF239" s="151"/>
      <c r="CG239" s="151"/>
      <c r="CH239" s="151"/>
      <c r="CI239" s="151"/>
      <c r="CJ239" s="151"/>
      <c r="CK239" s="151"/>
      <c r="CL239" s="151"/>
      <c r="CM239" s="151"/>
      <c r="CN239" s="151"/>
      <c r="CO239" s="151"/>
      <c r="CP239" s="151"/>
      <c r="CQ239" s="151"/>
      <c r="CR239" s="151"/>
      <c r="CS239" s="151"/>
      <c r="CT239" s="151"/>
      <c r="CU239" s="151"/>
      <c r="CV239" s="151"/>
      <c r="CW239" s="151"/>
      <c r="CX239" s="151"/>
      <c r="CY239" s="151"/>
      <c r="CZ239" s="151"/>
      <c r="DA239" s="151"/>
      <c r="DB239" s="151"/>
      <c r="DC239" s="151"/>
      <c r="DD239" s="151"/>
      <c r="DE239" s="151"/>
      <c r="DF239" s="16"/>
      <c r="DG239" s="151"/>
      <c r="DH239" s="16"/>
      <c r="DI239" s="151"/>
      <c r="DJ239" s="16"/>
      <c r="DK239" s="151"/>
      <c r="DL239" s="151"/>
      <c r="DM239" s="61"/>
    </row>
    <row r="240" spans="1:117" ht="100.5" hidden="1" customHeight="1">
      <c r="A240" s="335"/>
      <c r="B240" s="338"/>
      <c r="C240" s="116"/>
      <c r="D240" s="262"/>
      <c r="E240" s="122"/>
      <c r="F240" s="267"/>
      <c r="G240" s="246"/>
      <c r="H240" s="151"/>
      <c r="I240" s="154"/>
      <c r="J240" s="210"/>
      <c r="K240" s="151" t="s">
        <v>642</v>
      </c>
      <c r="L240" s="151" t="s">
        <v>408</v>
      </c>
      <c r="M240" s="72"/>
      <c r="N240" s="151"/>
      <c r="O240" s="151"/>
      <c r="P240" s="151"/>
      <c r="Q240" s="151"/>
      <c r="R240" s="151"/>
      <c r="S240" s="151"/>
      <c r="T240" s="151"/>
      <c r="U240" s="151"/>
      <c r="V240" s="151"/>
      <c r="W240" s="151"/>
      <c r="X240" s="151"/>
      <c r="Y240" s="151"/>
      <c r="Z240" s="151"/>
      <c r="AA240" s="158"/>
      <c r="AB240" s="158"/>
      <c r="AC240" s="151"/>
      <c r="AD240" s="151"/>
      <c r="AE240" s="237"/>
      <c r="AF240" s="79"/>
      <c r="AG240" s="151"/>
      <c r="AH240" s="151"/>
      <c r="AI240" s="151"/>
      <c r="AJ240" s="314"/>
      <c r="AK240" s="151"/>
      <c r="AL240" s="151"/>
      <c r="AM240" s="151"/>
      <c r="AN240" s="151"/>
      <c r="AO240" s="151"/>
      <c r="AP240" s="151"/>
      <c r="AQ240" s="151"/>
      <c r="AR240" s="151"/>
      <c r="AS240" s="151"/>
      <c r="AT240" s="151"/>
      <c r="AU240" s="151"/>
      <c r="AV240" s="151"/>
      <c r="AW240" s="151"/>
      <c r="AX240" s="151"/>
      <c r="AY240" s="151"/>
      <c r="AZ240" s="151"/>
      <c r="BA240" s="151"/>
      <c r="BB240" s="151"/>
      <c r="BC240" s="151"/>
      <c r="BD240" s="151"/>
      <c r="BE240" s="151"/>
      <c r="BF240" s="151"/>
      <c r="BG240" s="151"/>
      <c r="BH240" s="151"/>
      <c r="BI240" s="151"/>
      <c r="BJ240" s="151"/>
      <c r="BK240" s="151"/>
      <c r="BL240" s="151"/>
      <c r="BM240" s="151"/>
      <c r="BN240" s="151"/>
      <c r="BO240" s="151"/>
      <c r="BP240" s="151"/>
      <c r="BQ240" s="151"/>
      <c r="BR240" s="151"/>
      <c r="BS240" s="151"/>
      <c r="BT240" s="151"/>
      <c r="BU240" s="151"/>
      <c r="BV240" s="151"/>
      <c r="BW240" s="151"/>
      <c r="BX240" s="151"/>
      <c r="BY240" s="151"/>
      <c r="BZ240" s="151"/>
      <c r="CA240" s="151"/>
      <c r="CB240" s="151"/>
      <c r="CC240" s="151"/>
      <c r="CD240" s="151"/>
      <c r="CE240" s="151"/>
      <c r="CF240" s="151"/>
      <c r="CG240" s="151"/>
      <c r="CH240" s="151"/>
      <c r="CI240" s="151"/>
      <c r="CJ240" s="151"/>
      <c r="CK240" s="151"/>
      <c r="CL240" s="151"/>
      <c r="CM240" s="151"/>
      <c r="CN240" s="151"/>
      <c r="CO240" s="151"/>
      <c r="CP240" s="151"/>
      <c r="CQ240" s="151"/>
      <c r="CR240" s="151"/>
      <c r="CS240" s="151"/>
      <c r="CT240" s="151"/>
      <c r="CU240" s="151"/>
      <c r="CV240" s="151"/>
      <c r="CW240" s="151"/>
      <c r="CX240" s="151"/>
      <c r="CY240" s="151"/>
      <c r="CZ240" s="151"/>
      <c r="DA240" s="151"/>
      <c r="DB240" s="151"/>
      <c r="DC240" s="151"/>
      <c r="DD240" s="151"/>
      <c r="DE240" s="151"/>
      <c r="DF240" s="16"/>
      <c r="DG240" s="151"/>
      <c r="DH240" s="16"/>
      <c r="DI240" s="151"/>
      <c r="DJ240" s="16"/>
      <c r="DK240" s="151"/>
      <c r="DL240" s="151"/>
      <c r="DM240" s="61"/>
    </row>
    <row r="241" spans="1:117" ht="98.25" hidden="1" customHeight="1">
      <c r="A241" s="65"/>
      <c r="B241" s="338"/>
      <c r="C241" s="212"/>
      <c r="D241" s="270"/>
      <c r="E241" s="214"/>
      <c r="F241" s="269"/>
      <c r="G241" s="249"/>
      <c r="H241" s="212"/>
      <c r="I241" s="215"/>
      <c r="J241" s="215"/>
      <c r="K241" s="151" t="s">
        <v>642</v>
      </c>
      <c r="L241" s="151" t="s">
        <v>544</v>
      </c>
      <c r="M241" s="72"/>
      <c r="N241" s="151"/>
      <c r="O241" s="151"/>
      <c r="P241" s="151"/>
      <c r="Q241" s="151"/>
      <c r="R241" s="151"/>
      <c r="S241" s="151"/>
      <c r="T241" s="151"/>
      <c r="U241" s="151"/>
      <c r="V241" s="151"/>
      <c r="W241" s="151"/>
      <c r="X241" s="151"/>
      <c r="Y241" s="151"/>
      <c r="Z241" s="151"/>
      <c r="AA241" s="158"/>
      <c r="AB241" s="158"/>
      <c r="AC241" s="151"/>
      <c r="AD241" s="151"/>
      <c r="AE241" s="151"/>
      <c r="AF241" s="151"/>
      <c r="AG241" s="151"/>
      <c r="AH241" s="151"/>
      <c r="AI241" s="151"/>
      <c r="AJ241" s="314"/>
      <c r="AK241" s="151"/>
      <c r="AL241" s="151"/>
      <c r="AM241" s="151"/>
      <c r="AN241" s="151"/>
      <c r="AO241" s="151"/>
      <c r="AP241" s="151"/>
      <c r="AQ241" s="151"/>
      <c r="AR241" s="151"/>
      <c r="AS241" s="151"/>
      <c r="AT241" s="151"/>
      <c r="AU241" s="151"/>
      <c r="AV241" s="151"/>
      <c r="AW241" s="151"/>
      <c r="AX241" s="151"/>
      <c r="AY241" s="151"/>
      <c r="AZ241" s="151"/>
      <c r="BA241" s="151"/>
      <c r="BB241" s="151"/>
      <c r="BC241" s="151"/>
      <c r="BD241" s="151"/>
      <c r="BE241" s="151"/>
      <c r="BF241" s="151"/>
      <c r="BG241" s="151"/>
      <c r="BH241" s="151"/>
      <c r="BI241" s="151"/>
      <c r="BJ241" s="151"/>
      <c r="BK241" s="195"/>
      <c r="BL241" s="114"/>
      <c r="BM241" s="193"/>
      <c r="BN241" s="151"/>
      <c r="BO241" s="151"/>
      <c r="BP241" s="151"/>
      <c r="BQ241" s="151"/>
      <c r="BR241" s="151"/>
      <c r="BS241" s="151"/>
      <c r="BT241" s="151"/>
      <c r="BU241" s="151"/>
      <c r="BV241" s="151"/>
      <c r="BW241" s="151"/>
      <c r="BX241" s="151"/>
      <c r="BY241" s="151"/>
      <c r="BZ241" s="151"/>
      <c r="CA241" s="151"/>
      <c r="CB241" s="151"/>
      <c r="CC241" s="151"/>
      <c r="CD241" s="151"/>
      <c r="CE241" s="151"/>
      <c r="CF241" s="151"/>
      <c r="CG241" s="151"/>
      <c r="CH241" s="151"/>
      <c r="CI241" s="151"/>
      <c r="CJ241" s="151"/>
      <c r="CK241" s="151"/>
      <c r="CL241" s="151"/>
      <c r="CM241" s="151"/>
      <c r="CN241" s="151"/>
      <c r="CO241" s="151"/>
      <c r="CP241" s="151"/>
      <c r="CQ241" s="151"/>
      <c r="CR241" s="151"/>
      <c r="CS241" s="151"/>
      <c r="CT241" s="151"/>
      <c r="CU241" s="151"/>
      <c r="CV241" s="151"/>
      <c r="CW241" s="151"/>
      <c r="CX241" s="151"/>
      <c r="CY241" s="151"/>
      <c r="CZ241" s="151"/>
      <c r="DA241" s="151"/>
      <c r="DB241" s="151"/>
      <c r="DC241" s="151"/>
      <c r="DD241" s="151"/>
      <c r="DE241" s="151"/>
      <c r="DF241" s="16"/>
      <c r="DG241" s="151"/>
      <c r="DH241" s="16"/>
      <c r="DI241" s="151"/>
      <c r="DJ241" s="16"/>
      <c r="DK241" s="151"/>
      <c r="DL241" s="151"/>
      <c r="DM241" s="61"/>
    </row>
    <row r="242" spans="1:117">
      <c r="A242" s="335">
        <v>235</v>
      </c>
      <c r="B242" s="469" t="s">
        <v>69</v>
      </c>
      <c r="C242" s="469"/>
      <c r="D242" s="469"/>
      <c r="E242" s="469"/>
      <c r="F242" s="259" t="s">
        <v>363</v>
      </c>
      <c r="G242" s="95"/>
      <c r="H242" s="150" t="s">
        <v>363</v>
      </c>
      <c r="I242" s="128" t="s">
        <v>363</v>
      </c>
      <c r="J242" s="128"/>
      <c r="K242" s="150"/>
      <c r="L242" s="150" t="s">
        <v>363</v>
      </c>
      <c r="M242" s="150" t="s">
        <v>363</v>
      </c>
      <c r="N242" s="150" t="s">
        <v>363</v>
      </c>
      <c r="O242" s="150" t="s">
        <v>363</v>
      </c>
      <c r="P242" s="150" t="s">
        <v>363</v>
      </c>
      <c r="Q242" s="150" t="s">
        <v>363</v>
      </c>
      <c r="R242" s="150" t="s">
        <v>363</v>
      </c>
      <c r="S242" s="150" t="s">
        <v>363</v>
      </c>
      <c r="T242" s="150" t="s">
        <v>363</v>
      </c>
      <c r="U242" s="150" t="s">
        <v>363</v>
      </c>
      <c r="V242" s="150" t="s">
        <v>363</v>
      </c>
      <c r="W242" s="150" t="s">
        <v>363</v>
      </c>
      <c r="X242" s="150" t="s">
        <v>363</v>
      </c>
      <c r="Y242" s="150" t="s">
        <v>363</v>
      </c>
      <c r="Z242" s="150" t="s">
        <v>363</v>
      </c>
      <c r="AA242" s="150" t="s">
        <v>363</v>
      </c>
      <c r="AB242" s="274"/>
      <c r="AC242" s="150" t="s">
        <v>363</v>
      </c>
      <c r="AD242" s="150" t="s">
        <v>363</v>
      </c>
      <c r="AE242" s="150" t="s">
        <v>363</v>
      </c>
      <c r="AF242" s="150" t="s">
        <v>363</v>
      </c>
      <c r="AG242" s="150" t="s">
        <v>363</v>
      </c>
      <c r="AH242" s="150" t="s">
        <v>363</v>
      </c>
      <c r="AI242" s="150" t="s">
        <v>363</v>
      </c>
      <c r="AJ242" s="312"/>
      <c r="AK242" s="150" t="s">
        <v>363</v>
      </c>
      <c r="AL242" s="150" t="s">
        <v>363</v>
      </c>
      <c r="AM242" s="150" t="s">
        <v>363</v>
      </c>
      <c r="AN242" s="150" t="s">
        <v>363</v>
      </c>
      <c r="AO242" s="150" t="s">
        <v>363</v>
      </c>
      <c r="AP242" s="150" t="s">
        <v>363</v>
      </c>
      <c r="AQ242" s="150"/>
      <c r="AR242" s="150" t="s">
        <v>363</v>
      </c>
      <c r="AS242" s="150" t="s">
        <v>363</v>
      </c>
      <c r="AT242" s="150" t="s">
        <v>363</v>
      </c>
      <c r="AU242" s="150" t="s">
        <v>363</v>
      </c>
      <c r="AV242" s="150"/>
      <c r="AW242" s="150" t="s">
        <v>363</v>
      </c>
      <c r="AX242" s="150"/>
      <c r="AY242" s="150" t="s">
        <v>363</v>
      </c>
      <c r="AZ242" s="150" t="s">
        <v>363</v>
      </c>
      <c r="BA242" s="150"/>
      <c r="BB242" s="150" t="s">
        <v>363</v>
      </c>
      <c r="BC242" s="150" t="s">
        <v>363</v>
      </c>
      <c r="BD242" s="150" t="s">
        <v>363</v>
      </c>
      <c r="BE242" s="150" t="s">
        <v>363</v>
      </c>
      <c r="BF242" s="150" t="s">
        <v>363</v>
      </c>
      <c r="BG242" s="150" t="s">
        <v>363</v>
      </c>
      <c r="BH242" s="150"/>
      <c r="BI242" s="150" t="s">
        <v>363</v>
      </c>
      <c r="BJ242" s="150"/>
      <c r="BK242" s="150" t="s">
        <v>363</v>
      </c>
      <c r="BL242" s="202" t="s">
        <v>363</v>
      </c>
      <c r="BM242" s="150" t="s">
        <v>363</v>
      </c>
      <c r="BN242" s="150" t="s">
        <v>363</v>
      </c>
      <c r="BO242" s="150" t="s">
        <v>363</v>
      </c>
      <c r="BP242" s="150" t="s">
        <v>363</v>
      </c>
      <c r="BQ242" s="150" t="s">
        <v>363</v>
      </c>
      <c r="BR242" s="150"/>
      <c r="BS242" s="150"/>
      <c r="BT242" s="150"/>
      <c r="BU242" s="150"/>
      <c r="BV242" s="150"/>
      <c r="BW242" s="150"/>
      <c r="BX242" s="150"/>
      <c r="BY242" s="150"/>
      <c r="BZ242" s="150"/>
      <c r="CA242" s="150"/>
      <c r="CB242" s="150"/>
      <c r="CC242" s="150"/>
      <c r="CD242" s="150"/>
      <c r="CE242" s="150"/>
      <c r="CF242" s="150"/>
      <c r="CG242" s="150"/>
      <c r="CH242" s="150"/>
      <c r="CI242" s="150"/>
      <c r="CJ242" s="150"/>
      <c r="CK242" s="150"/>
      <c r="CL242" s="150"/>
      <c r="CM242" s="150"/>
      <c r="CN242" s="150"/>
      <c r="CO242" s="150"/>
      <c r="CP242" s="150"/>
      <c r="CQ242" s="150"/>
      <c r="CR242" s="150"/>
      <c r="CS242" s="150"/>
      <c r="CT242" s="150"/>
      <c r="CU242" s="150"/>
      <c r="CV242" s="150"/>
      <c r="CW242" s="150"/>
      <c r="CX242" s="150"/>
      <c r="CY242" s="150" t="s">
        <v>363</v>
      </c>
      <c r="CZ242" s="150" t="s">
        <v>363</v>
      </c>
      <c r="DA242" s="150" t="s">
        <v>363</v>
      </c>
      <c r="DB242" s="150"/>
      <c r="DC242" s="150" t="s">
        <v>363</v>
      </c>
      <c r="DD242" s="150" t="s">
        <v>363</v>
      </c>
      <c r="DE242" s="150" t="s">
        <v>363</v>
      </c>
      <c r="DF242" s="150" t="s">
        <v>363</v>
      </c>
      <c r="DG242" s="150" t="s">
        <v>363</v>
      </c>
      <c r="DH242" s="150" t="s">
        <v>363</v>
      </c>
      <c r="DI242" s="150" t="s">
        <v>363</v>
      </c>
      <c r="DJ242" s="150" t="s">
        <v>363</v>
      </c>
      <c r="DK242" s="150" t="s">
        <v>363</v>
      </c>
      <c r="DL242" s="150" t="s">
        <v>363</v>
      </c>
      <c r="DM242" s="153"/>
    </row>
    <row r="243" spans="1:117" ht="140.25" hidden="1" customHeight="1">
      <c r="A243" s="335"/>
      <c r="B243" s="543"/>
      <c r="C243" s="479"/>
      <c r="D243" s="479"/>
      <c r="E243" s="477"/>
      <c r="F243" s="465"/>
      <c r="G243" s="467"/>
      <c r="H243" s="116"/>
      <c r="I243" s="154"/>
      <c r="J243" s="210"/>
      <c r="K243" s="151" t="s">
        <v>642</v>
      </c>
      <c r="L243" s="149" t="s">
        <v>408</v>
      </c>
      <c r="M243" s="72"/>
      <c r="N243" s="151"/>
      <c r="O243" s="149"/>
      <c r="P243" s="151"/>
      <c r="Q243" s="149"/>
      <c r="R243" s="149"/>
      <c r="S243" s="149"/>
      <c r="T243" s="149"/>
      <c r="U243" s="149"/>
      <c r="V243" s="149"/>
      <c r="W243" s="149"/>
      <c r="X243" s="149"/>
      <c r="Y243" s="149"/>
      <c r="Z243" s="149"/>
      <c r="AA243" s="158"/>
      <c r="AB243" s="158"/>
      <c r="AC243" s="149"/>
      <c r="AD243" s="149"/>
      <c r="AE243" s="149"/>
      <c r="AF243" s="149"/>
      <c r="AG243" s="149"/>
      <c r="AH243" s="149"/>
      <c r="AI243" s="149"/>
      <c r="AJ243" s="313"/>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c r="BH243" s="149"/>
      <c r="BI243" s="149"/>
      <c r="BJ243" s="149"/>
      <c r="BK243" s="149"/>
      <c r="BL243" s="149"/>
      <c r="BM243" s="151"/>
      <c r="BN243" s="151"/>
      <c r="BO243" s="151"/>
      <c r="BP243" s="151"/>
      <c r="BQ243" s="151"/>
      <c r="BR243" s="151"/>
      <c r="BS243" s="151"/>
      <c r="BT243" s="151"/>
      <c r="BU243" s="151"/>
      <c r="BV243" s="151"/>
      <c r="BW243" s="151"/>
      <c r="BX243" s="151"/>
      <c r="BY243" s="151"/>
      <c r="BZ243" s="151"/>
      <c r="CA243" s="151"/>
      <c r="CB243" s="151"/>
      <c r="CC243" s="151"/>
      <c r="CD243" s="151"/>
      <c r="CE243" s="151"/>
      <c r="CF243" s="151"/>
      <c r="CG243" s="151"/>
      <c r="CH243" s="151"/>
      <c r="CI243" s="151"/>
      <c r="CJ243" s="151"/>
      <c r="CK243" s="151"/>
      <c r="CL243" s="151"/>
      <c r="CM243" s="151"/>
      <c r="CN243" s="151"/>
      <c r="CO243" s="151"/>
      <c r="CP243" s="151"/>
      <c r="CQ243" s="151"/>
      <c r="CR243" s="151"/>
      <c r="CS243" s="151"/>
      <c r="CT243" s="151"/>
      <c r="CU243" s="151"/>
      <c r="CV243" s="151"/>
      <c r="CW243" s="151"/>
      <c r="CX243" s="151"/>
      <c r="CY243" s="151"/>
      <c r="CZ243" s="151"/>
      <c r="DA243" s="151"/>
      <c r="DB243" s="151"/>
      <c r="DC243" s="151"/>
      <c r="DD243" s="151"/>
      <c r="DE243" s="151"/>
      <c r="DF243" s="16"/>
      <c r="DG243" s="151"/>
      <c r="DH243" s="16"/>
      <c r="DI243" s="151"/>
      <c r="DJ243" s="16"/>
      <c r="DK243" s="151"/>
      <c r="DL243" s="149"/>
      <c r="DM243" s="61"/>
    </row>
    <row r="244" spans="1:117" hidden="1">
      <c r="A244" s="335"/>
      <c r="B244" s="543"/>
      <c r="C244" s="479"/>
      <c r="D244" s="479"/>
      <c r="E244" s="477"/>
      <c r="F244" s="466"/>
      <c r="G244" s="468"/>
      <c r="H244" s="149"/>
      <c r="I244" s="131"/>
      <c r="J244" s="131"/>
      <c r="K244" s="151" t="s">
        <v>642</v>
      </c>
      <c r="L244" s="149" t="s">
        <v>408</v>
      </c>
      <c r="M244" s="72"/>
      <c r="N244" s="149"/>
      <c r="O244" s="149"/>
      <c r="P244" s="151"/>
      <c r="Q244" s="149"/>
      <c r="R244" s="149"/>
      <c r="S244" s="149"/>
      <c r="T244" s="149"/>
      <c r="U244" s="156"/>
      <c r="V244" s="156"/>
      <c r="W244" s="156"/>
      <c r="X244" s="156"/>
      <c r="Y244" s="156"/>
      <c r="Z244" s="156"/>
      <c r="AA244" s="158"/>
      <c r="AB244" s="158"/>
      <c r="AC244" s="156"/>
      <c r="AD244" s="156"/>
      <c r="AE244" s="156"/>
      <c r="AF244" s="156"/>
      <c r="AG244" s="156"/>
      <c r="AH244" s="156"/>
      <c r="AI244" s="156"/>
      <c r="AJ244" s="156"/>
      <c r="AK244" s="156"/>
      <c r="AL244" s="156"/>
      <c r="AM244" s="156"/>
      <c r="AN244" s="156"/>
      <c r="AO244" s="156"/>
      <c r="AP244" s="149"/>
      <c r="AQ244" s="311"/>
      <c r="AR244" s="89"/>
      <c r="AS244" s="151"/>
      <c r="AT244" s="156"/>
      <c r="AU244" s="156"/>
      <c r="AV244" s="156"/>
      <c r="AW244" s="156"/>
      <c r="AX244" s="156"/>
      <c r="AY244" s="156"/>
      <c r="AZ244" s="156"/>
      <c r="BA244" s="156"/>
      <c r="BB244" s="156"/>
      <c r="BC244" s="156"/>
      <c r="BD244" s="156"/>
      <c r="BE244" s="156"/>
      <c r="BF244" s="156"/>
      <c r="BG244" s="156"/>
      <c r="BH244" s="156"/>
      <c r="BI244" s="156"/>
      <c r="BJ244" s="156"/>
      <c r="BK244" s="156"/>
      <c r="BL244" s="156"/>
      <c r="BM244" s="151"/>
      <c r="BN244" s="151"/>
      <c r="BO244" s="151"/>
      <c r="BP244" s="151"/>
      <c r="BQ244" s="151"/>
      <c r="BR244" s="151"/>
      <c r="BS244" s="151"/>
      <c r="BT244" s="151"/>
      <c r="BU244" s="151"/>
      <c r="BV244" s="151"/>
      <c r="BW244" s="151"/>
      <c r="BX244" s="151"/>
      <c r="BY244" s="151"/>
      <c r="BZ244" s="151"/>
      <c r="CA244" s="151"/>
      <c r="CB244" s="151"/>
      <c r="CC244" s="151"/>
      <c r="CD244" s="151"/>
      <c r="CE244" s="151"/>
      <c r="CF244" s="151"/>
      <c r="CG244" s="151"/>
      <c r="CH244" s="151"/>
      <c r="CI244" s="151"/>
      <c r="CJ244" s="151"/>
      <c r="CK244" s="151"/>
      <c r="CL244" s="151"/>
      <c r="CM244" s="151"/>
      <c r="CN244" s="151"/>
      <c r="CO244" s="151"/>
      <c r="CP244" s="151"/>
      <c r="CQ244" s="151"/>
      <c r="CR244" s="151"/>
      <c r="CS244" s="151"/>
      <c r="CT244" s="151"/>
      <c r="CU244" s="151"/>
      <c r="CV244" s="151"/>
      <c r="CW244" s="151"/>
      <c r="CX244" s="151"/>
      <c r="CY244" s="151"/>
      <c r="CZ244" s="151"/>
      <c r="DA244" s="151"/>
      <c r="DB244" s="151"/>
      <c r="DC244" s="151"/>
      <c r="DD244" s="151"/>
      <c r="DE244" s="151"/>
      <c r="DF244" s="16"/>
      <c r="DG244" s="151"/>
      <c r="DH244" s="16"/>
      <c r="DI244" s="151"/>
      <c r="DJ244" s="16"/>
      <c r="DK244" s="151"/>
      <c r="DL244" s="156"/>
      <c r="DM244" s="61"/>
    </row>
    <row r="245" spans="1:117" hidden="1">
      <c r="A245" s="65"/>
      <c r="B245" s="337"/>
      <c r="C245" s="92"/>
      <c r="D245" s="262"/>
      <c r="E245" s="152"/>
      <c r="F245" s="267"/>
      <c r="G245" s="245"/>
      <c r="H245" s="149"/>
      <c r="I245" s="131"/>
      <c r="J245" s="131"/>
      <c r="K245" s="151" t="s">
        <v>642</v>
      </c>
      <c r="L245" s="149" t="s">
        <v>408</v>
      </c>
      <c r="M245" s="72"/>
      <c r="N245" s="149"/>
      <c r="O245" s="149"/>
      <c r="P245" s="151"/>
      <c r="Q245" s="149"/>
      <c r="R245" s="149"/>
      <c r="S245" s="149"/>
      <c r="T245" s="149"/>
      <c r="U245" s="156"/>
      <c r="V245" s="156"/>
      <c r="W245" s="156"/>
      <c r="X245" s="156"/>
      <c r="Y245" s="156"/>
      <c r="Z245" s="156"/>
      <c r="AA245" s="158"/>
      <c r="AB245" s="158"/>
      <c r="AC245" s="156"/>
      <c r="AD245" s="156"/>
      <c r="AE245" s="156"/>
      <c r="AF245" s="156"/>
      <c r="AG245" s="156"/>
      <c r="AH245" s="156"/>
      <c r="AI245" s="156"/>
      <c r="AJ245" s="156"/>
      <c r="AK245" s="156"/>
      <c r="AL245" s="156"/>
      <c r="AM245" s="156"/>
      <c r="AN245" s="117"/>
      <c r="AP245" s="149"/>
      <c r="AQ245" s="156"/>
      <c r="AR245" s="149"/>
      <c r="AS245" s="151"/>
      <c r="AT245" s="156"/>
      <c r="AU245" s="156"/>
      <c r="AV245" s="156"/>
      <c r="AW245" s="156"/>
      <c r="AX245" s="156"/>
      <c r="AY245" s="156"/>
      <c r="AZ245" s="156"/>
      <c r="BA245" s="156"/>
      <c r="BB245" s="156"/>
      <c r="BC245" s="156"/>
      <c r="BD245" s="156"/>
      <c r="BE245" s="156"/>
      <c r="BF245" s="156"/>
      <c r="BG245" s="156"/>
      <c r="BH245" s="156"/>
      <c r="BI245" s="156"/>
      <c r="BJ245" s="156"/>
      <c r="BK245" s="156"/>
      <c r="BL245" s="156"/>
      <c r="BM245" s="151"/>
      <c r="BN245" s="151"/>
      <c r="BO245" s="151"/>
      <c r="BP245" s="151"/>
      <c r="BQ245" s="151"/>
      <c r="BR245" s="151"/>
      <c r="BS245" s="151"/>
      <c r="BT245" s="151"/>
      <c r="BU245" s="151"/>
      <c r="BV245" s="151"/>
      <c r="BW245" s="151"/>
      <c r="BX245" s="151"/>
      <c r="BY245" s="151"/>
      <c r="BZ245" s="151"/>
      <c r="CA245" s="151"/>
      <c r="CB245" s="151"/>
      <c r="CC245" s="151"/>
      <c r="CD245" s="151"/>
      <c r="CE245" s="151"/>
      <c r="CF245" s="151"/>
      <c r="CG245" s="151"/>
      <c r="CH245" s="151"/>
      <c r="CI245" s="151"/>
      <c r="CJ245" s="151"/>
      <c r="CK245" s="151"/>
      <c r="CL245" s="151"/>
      <c r="CM245" s="151"/>
      <c r="CN245" s="151"/>
      <c r="CO245" s="151"/>
      <c r="CP245" s="151"/>
      <c r="CQ245" s="151"/>
      <c r="CR245" s="151"/>
      <c r="CS245" s="151"/>
      <c r="CT245" s="151"/>
      <c r="CU245" s="151"/>
      <c r="CV245" s="151"/>
      <c r="CW245" s="151"/>
      <c r="CX245" s="151"/>
      <c r="CY245" s="151"/>
      <c r="CZ245" s="151"/>
      <c r="DA245" s="151"/>
      <c r="DB245" s="151"/>
      <c r="DC245" s="151"/>
      <c r="DD245" s="151"/>
      <c r="DE245" s="151"/>
      <c r="DF245" s="16"/>
      <c r="DG245" s="151"/>
      <c r="DH245" s="16"/>
      <c r="DI245" s="151"/>
      <c r="DJ245" s="16"/>
      <c r="DK245" s="151"/>
      <c r="DL245" s="156"/>
      <c r="DM245" s="61"/>
    </row>
    <row r="246" spans="1:117" ht="19.5" hidden="1">
      <c r="A246" s="335"/>
      <c r="B246" s="543"/>
      <c r="C246" s="482"/>
      <c r="D246" s="485"/>
      <c r="E246" s="486"/>
      <c r="F246" s="487"/>
      <c r="G246" s="490"/>
      <c r="H246" s="213"/>
      <c r="I246" s="232"/>
      <c r="J246" s="232"/>
      <c r="K246" s="151" t="s">
        <v>642</v>
      </c>
      <c r="L246" s="149" t="s">
        <v>408</v>
      </c>
      <c r="M246" s="72"/>
      <c r="N246" s="149"/>
      <c r="O246" s="149"/>
      <c r="P246" s="151"/>
      <c r="Q246" s="149"/>
      <c r="R246" s="149"/>
      <c r="S246" s="149"/>
      <c r="T246" s="149"/>
      <c r="U246" s="149"/>
      <c r="V246" s="149"/>
      <c r="W246" s="149"/>
      <c r="X246" s="149"/>
      <c r="Y246" s="149"/>
      <c r="Z246" s="149"/>
      <c r="AA246" s="158"/>
      <c r="AB246" s="158"/>
      <c r="AC246" s="149"/>
      <c r="AD246" s="149"/>
      <c r="AE246" s="149"/>
      <c r="AF246" s="149"/>
      <c r="AG246" s="149"/>
      <c r="AH246" s="149"/>
      <c r="AI246" s="149"/>
      <c r="AJ246" s="313"/>
      <c r="AK246" s="149"/>
      <c r="AL246" s="149"/>
      <c r="AM246" s="149"/>
      <c r="AN246" s="149"/>
      <c r="AO246" s="149"/>
      <c r="AP246" s="149"/>
      <c r="AQ246" s="89"/>
      <c r="AR246" s="149"/>
      <c r="AS246" s="149"/>
      <c r="AT246" s="156"/>
      <c r="AU246" s="156"/>
      <c r="AV246" s="156"/>
      <c r="AW246" s="156"/>
      <c r="AX246" s="156"/>
      <c r="AY246" s="156"/>
      <c r="AZ246" s="156"/>
      <c r="BA246" s="156"/>
      <c r="BB246" s="156"/>
      <c r="BC246" s="156"/>
      <c r="BD246" s="156"/>
      <c r="BE246" s="156"/>
      <c r="BF246" s="156"/>
      <c r="BG246" s="156"/>
      <c r="BH246" s="156"/>
      <c r="BI246" s="156"/>
      <c r="BJ246" s="156"/>
      <c r="BK246" s="156"/>
      <c r="BL246" s="156"/>
      <c r="BM246" s="151"/>
      <c r="BN246" s="151"/>
      <c r="BO246" s="151"/>
      <c r="BP246" s="151"/>
      <c r="BQ246" s="151"/>
      <c r="BR246" s="151"/>
      <c r="BS246" s="151"/>
      <c r="BT246" s="151"/>
      <c r="BU246" s="151"/>
      <c r="BV246" s="151"/>
      <c r="BW246" s="151"/>
      <c r="BX246" s="151"/>
      <c r="BY246" s="151"/>
      <c r="BZ246" s="151"/>
      <c r="CA246" s="151"/>
      <c r="CB246" s="151"/>
      <c r="CC246" s="151"/>
      <c r="CD246" s="151"/>
      <c r="CE246" s="151"/>
      <c r="CF246" s="151"/>
      <c r="CG246" s="151"/>
      <c r="CH246" s="151"/>
      <c r="CI246" s="151"/>
      <c r="CJ246" s="151"/>
      <c r="CK246" s="151"/>
      <c r="CL246" s="151"/>
      <c r="CM246" s="151"/>
      <c r="CN246" s="151"/>
      <c r="CO246" s="151"/>
      <c r="CP246" s="151"/>
      <c r="CQ246" s="151"/>
      <c r="CR246" s="151"/>
      <c r="CS246" s="151"/>
      <c r="CT246" s="151"/>
      <c r="CU246" s="151"/>
      <c r="CV246" s="151"/>
      <c r="CW246" s="151"/>
      <c r="CX246" s="151"/>
      <c r="CY246" s="151"/>
      <c r="CZ246" s="151"/>
      <c r="DA246" s="151"/>
      <c r="DB246" s="151"/>
      <c r="DC246" s="151"/>
      <c r="DD246" s="151"/>
      <c r="DE246" s="151"/>
      <c r="DF246" s="16"/>
      <c r="DG246" s="151"/>
      <c r="DH246" s="16"/>
      <c r="DI246" s="151"/>
      <c r="DJ246" s="16"/>
      <c r="DK246" s="151"/>
      <c r="DL246" s="156"/>
      <c r="DM246" s="61"/>
    </row>
    <row r="247" spans="1:117" ht="149.25" hidden="1" customHeight="1">
      <c r="A247" s="335"/>
      <c r="B247" s="543"/>
      <c r="C247" s="483"/>
      <c r="D247" s="485"/>
      <c r="E247" s="486"/>
      <c r="F247" s="488"/>
      <c r="G247" s="491"/>
      <c r="H247" s="213"/>
      <c r="I247" s="232"/>
      <c r="J247" s="232"/>
      <c r="K247" s="151" t="s">
        <v>642</v>
      </c>
      <c r="L247" s="149" t="s">
        <v>408</v>
      </c>
      <c r="M247" s="72"/>
      <c r="N247" s="149"/>
      <c r="O247" s="149"/>
      <c r="P247" s="151"/>
      <c r="Q247" s="149"/>
      <c r="R247" s="149"/>
      <c r="S247" s="149"/>
      <c r="T247" s="149"/>
      <c r="U247" s="156"/>
      <c r="V247" s="156"/>
      <c r="W247" s="156"/>
      <c r="X247" s="156"/>
      <c r="Y247" s="156"/>
      <c r="Z247" s="156"/>
      <c r="AA247" s="158"/>
      <c r="AB247" s="158"/>
      <c r="AC247" s="156"/>
      <c r="AD247" s="156"/>
      <c r="AE247" s="156"/>
      <c r="AF247" s="156"/>
      <c r="AG247" s="156"/>
      <c r="AH247" s="156"/>
      <c r="AI247" s="156"/>
      <c r="AJ247" s="156"/>
      <c r="AK247" s="156"/>
      <c r="AL247" s="156"/>
      <c r="AM247" s="156"/>
      <c r="AN247" s="156"/>
      <c r="AO247" s="156"/>
      <c r="AP247" s="89"/>
      <c r="AQ247" s="149"/>
      <c r="AR247" s="149"/>
      <c r="AS247" s="149"/>
      <c r="AT247" s="156"/>
      <c r="AU247" s="156"/>
      <c r="AV247" s="156"/>
      <c r="AW247" s="156"/>
      <c r="AX247" s="156"/>
      <c r="AY247" s="156"/>
      <c r="AZ247" s="156"/>
      <c r="BA247" s="156"/>
      <c r="BB247" s="156"/>
      <c r="BC247" s="156"/>
      <c r="BD247" s="156"/>
      <c r="BE247" s="156"/>
      <c r="BF247" s="156"/>
      <c r="BG247" s="156"/>
      <c r="BH247" s="156"/>
      <c r="BI247" s="156"/>
      <c r="BJ247" s="156"/>
      <c r="BK247" s="156"/>
      <c r="BL247" s="156"/>
      <c r="BM247" s="151"/>
      <c r="BN247" s="151"/>
      <c r="BO247" s="151"/>
      <c r="BP247" s="151"/>
      <c r="BQ247" s="151"/>
      <c r="BR247" s="151"/>
      <c r="BS247" s="151"/>
      <c r="BT247" s="151"/>
      <c r="BU247" s="151"/>
      <c r="BV247" s="151"/>
      <c r="BW247" s="151"/>
      <c r="BX247" s="151"/>
      <c r="BY247" s="151"/>
      <c r="BZ247" s="151"/>
      <c r="CA247" s="151"/>
      <c r="CB247" s="151"/>
      <c r="CC247" s="151"/>
      <c r="CD247" s="151"/>
      <c r="CE247" s="151"/>
      <c r="CF247" s="151"/>
      <c r="CG247" s="151"/>
      <c r="CH247" s="151"/>
      <c r="CI247" s="151"/>
      <c r="CJ247" s="151"/>
      <c r="CK247" s="151"/>
      <c r="CL247" s="151"/>
      <c r="CM247" s="151"/>
      <c r="CN247" s="151"/>
      <c r="CO247" s="151"/>
      <c r="CP247" s="151"/>
      <c r="CQ247" s="151"/>
      <c r="CR247" s="151"/>
      <c r="CS247" s="151"/>
      <c r="CT247" s="151"/>
      <c r="CU247" s="151"/>
      <c r="CV247" s="151"/>
      <c r="CW247" s="151"/>
      <c r="CX247" s="151"/>
      <c r="CY247" s="151"/>
      <c r="CZ247" s="151"/>
      <c r="DA247" s="151"/>
      <c r="DB247" s="151"/>
      <c r="DC247" s="151"/>
      <c r="DD247" s="151"/>
      <c r="DE247" s="151"/>
      <c r="DF247" s="16"/>
      <c r="DG247" s="151"/>
      <c r="DH247" s="16"/>
      <c r="DI247" s="151"/>
      <c r="DJ247" s="16"/>
      <c r="DK247" s="151"/>
      <c r="DL247" s="156"/>
      <c r="DM247" s="61"/>
    </row>
    <row r="248" spans="1:117" ht="81.75" hidden="1" customHeight="1">
      <c r="A248" s="335"/>
      <c r="B248" s="337"/>
      <c r="C248" s="484"/>
      <c r="D248" s="485"/>
      <c r="E248" s="486"/>
      <c r="F248" s="489"/>
      <c r="G248" s="492"/>
      <c r="H248" s="213"/>
      <c r="I248" s="232"/>
      <c r="J248" s="232"/>
      <c r="K248" s="151" t="s">
        <v>642</v>
      </c>
      <c r="L248" s="149" t="s">
        <v>544</v>
      </c>
      <c r="M248" s="72"/>
      <c r="N248" s="149"/>
      <c r="O248" s="149"/>
      <c r="P248" s="151"/>
      <c r="Q248" s="149"/>
      <c r="R248" s="149"/>
      <c r="S248" s="149"/>
      <c r="T248" s="149"/>
      <c r="U248" s="156"/>
      <c r="V248" s="156"/>
      <c r="W248" s="156"/>
      <c r="X248" s="156"/>
      <c r="Y248" s="156"/>
      <c r="Z248" s="156"/>
      <c r="AA248" s="158"/>
      <c r="AB248" s="158"/>
      <c r="AC248" s="156"/>
      <c r="AD248" s="156"/>
      <c r="AE248" s="156"/>
      <c r="AF248" s="156"/>
      <c r="AG248" s="156"/>
      <c r="AH248" s="156"/>
      <c r="AI248" s="156"/>
      <c r="AJ248" s="156"/>
      <c r="AK248" s="156"/>
      <c r="AL248" s="156"/>
      <c r="AM248" s="156"/>
      <c r="AN248" s="156"/>
      <c r="AO248" s="156"/>
      <c r="AP248" s="149"/>
      <c r="AQ248" s="149"/>
      <c r="AR248" s="149"/>
      <c r="AS248" s="117"/>
      <c r="AT248" s="156"/>
      <c r="AU248" s="156"/>
      <c r="AV248" s="156"/>
      <c r="AW248" s="156"/>
      <c r="AX248" s="156"/>
      <c r="AY248" s="156"/>
      <c r="AZ248" s="156"/>
      <c r="BA248" s="156"/>
      <c r="BB248" s="156"/>
      <c r="BC248" s="156"/>
      <c r="BD248" s="156"/>
      <c r="BE248" s="156"/>
      <c r="BF248" s="156"/>
      <c r="BG248" s="156"/>
      <c r="BH248" s="156"/>
      <c r="BI248" s="156"/>
      <c r="BJ248" s="156"/>
      <c r="BK248" s="156"/>
      <c r="BL248" s="156"/>
      <c r="BM248" s="151"/>
      <c r="BN248" s="151"/>
      <c r="BO248" s="151"/>
      <c r="BP248" s="151"/>
      <c r="BQ248" s="151"/>
      <c r="BR248" s="151"/>
      <c r="BS248" s="151"/>
      <c r="BT248" s="151"/>
      <c r="BU248" s="151"/>
      <c r="BV248" s="151"/>
      <c r="BW248" s="151"/>
      <c r="BX248" s="151"/>
      <c r="BY248" s="151"/>
      <c r="BZ248" s="151"/>
      <c r="CA248" s="151"/>
      <c r="CB248" s="151"/>
      <c r="CC248" s="151"/>
      <c r="CD248" s="151"/>
      <c r="CE248" s="151"/>
      <c r="CF248" s="151"/>
      <c r="CG248" s="151"/>
      <c r="CH248" s="151"/>
      <c r="CI248" s="151"/>
      <c r="CJ248" s="151"/>
      <c r="CK248" s="151"/>
      <c r="CL248" s="151"/>
      <c r="CM248" s="151"/>
      <c r="CN248" s="151"/>
      <c r="CO248" s="151"/>
      <c r="CP248" s="151"/>
      <c r="CQ248" s="151"/>
      <c r="CR248" s="151"/>
      <c r="CS248" s="151"/>
      <c r="CT248" s="151"/>
      <c r="CU248" s="151"/>
      <c r="CV248" s="151"/>
      <c r="CW248" s="151"/>
      <c r="CX248" s="151"/>
      <c r="CY248" s="151"/>
      <c r="CZ248" s="151"/>
      <c r="DA248" s="151"/>
      <c r="DB248" s="151"/>
      <c r="DC248" s="151"/>
      <c r="DD248" s="151"/>
      <c r="DE248" s="151"/>
      <c r="DF248" s="16"/>
      <c r="DG248" s="151"/>
      <c r="DH248" s="16"/>
      <c r="DI248" s="151"/>
      <c r="DJ248" s="16"/>
      <c r="DK248" s="151"/>
      <c r="DL248" s="156"/>
      <c r="DM248" s="61"/>
    </row>
    <row r="249" spans="1:117">
      <c r="A249" s="65">
        <v>242</v>
      </c>
      <c r="B249" s="469" t="s">
        <v>70</v>
      </c>
      <c r="C249" s="469"/>
      <c r="D249" s="469"/>
      <c r="E249" s="469"/>
      <c r="F249" s="259" t="s">
        <v>363</v>
      </c>
      <c r="G249" s="95"/>
      <c r="H249" s="150" t="s">
        <v>363</v>
      </c>
      <c r="I249" s="128" t="s">
        <v>363</v>
      </c>
      <c r="J249" s="128"/>
      <c r="K249" s="150" t="s">
        <v>363</v>
      </c>
      <c r="L249" s="150" t="s">
        <v>363</v>
      </c>
      <c r="M249" s="150" t="s">
        <v>363</v>
      </c>
      <c r="N249" s="150" t="s">
        <v>363</v>
      </c>
      <c r="O249" s="150" t="s">
        <v>363</v>
      </c>
      <c r="P249" s="150" t="s">
        <v>363</v>
      </c>
      <c r="Q249" s="150" t="s">
        <v>363</v>
      </c>
      <c r="R249" s="150" t="s">
        <v>363</v>
      </c>
      <c r="S249" s="150" t="s">
        <v>363</v>
      </c>
      <c r="T249" s="150" t="s">
        <v>363</v>
      </c>
      <c r="U249" s="150" t="s">
        <v>363</v>
      </c>
      <c r="V249" s="150" t="s">
        <v>363</v>
      </c>
      <c r="W249" s="150" t="s">
        <v>363</v>
      </c>
      <c r="X249" s="150" t="s">
        <v>363</v>
      </c>
      <c r="Y249" s="150" t="s">
        <v>363</v>
      </c>
      <c r="Z249" s="150" t="s">
        <v>363</v>
      </c>
      <c r="AA249" s="150" t="s">
        <v>363</v>
      </c>
      <c r="AB249" s="274"/>
      <c r="AC249" s="150" t="s">
        <v>363</v>
      </c>
      <c r="AD249" s="150" t="s">
        <v>363</v>
      </c>
      <c r="AE249" s="150" t="s">
        <v>363</v>
      </c>
      <c r="AF249" s="150" t="s">
        <v>363</v>
      </c>
      <c r="AG249" s="150" t="s">
        <v>363</v>
      </c>
      <c r="AH249" s="150" t="s">
        <v>363</v>
      </c>
      <c r="AI249" s="150" t="s">
        <v>363</v>
      </c>
      <c r="AJ249" s="312"/>
      <c r="AK249" s="150" t="s">
        <v>363</v>
      </c>
      <c r="AL249" s="150" t="s">
        <v>363</v>
      </c>
      <c r="AM249" s="150" t="s">
        <v>363</v>
      </c>
      <c r="AN249" s="150" t="s">
        <v>363</v>
      </c>
      <c r="AO249" s="150" t="s">
        <v>363</v>
      </c>
      <c r="AP249" s="150" t="s">
        <v>363</v>
      </c>
      <c r="AQ249" s="150"/>
      <c r="AR249" s="150" t="s">
        <v>363</v>
      </c>
      <c r="AS249" s="150" t="s">
        <v>363</v>
      </c>
      <c r="AT249" s="150" t="s">
        <v>363</v>
      </c>
      <c r="AU249" s="150" t="s">
        <v>363</v>
      </c>
      <c r="AV249" s="150"/>
      <c r="AW249" s="150" t="s">
        <v>363</v>
      </c>
      <c r="AX249" s="150"/>
      <c r="AY249" s="150" t="s">
        <v>363</v>
      </c>
      <c r="AZ249" s="150" t="s">
        <v>363</v>
      </c>
      <c r="BA249" s="150"/>
      <c r="BB249" s="150" t="s">
        <v>363</v>
      </c>
      <c r="BC249" s="150" t="s">
        <v>363</v>
      </c>
      <c r="BD249" s="150" t="s">
        <v>363</v>
      </c>
      <c r="BE249" s="150" t="s">
        <v>363</v>
      </c>
      <c r="BF249" s="150" t="s">
        <v>363</v>
      </c>
      <c r="BG249" s="150" t="s">
        <v>363</v>
      </c>
      <c r="BH249" s="150"/>
      <c r="BI249" s="150" t="s">
        <v>363</v>
      </c>
      <c r="BJ249" s="150"/>
      <c r="BK249" s="150" t="s">
        <v>363</v>
      </c>
      <c r="BL249" s="150" t="s">
        <v>363</v>
      </c>
      <c r="BM249" s="150" t="s">
        <v>363</v>
      </c>
      <c r="BN249" s="150" t="s">
        <v>363</v>
      </c>
      <c r="BO249" s="150" t="s">
        <v>363</v>
      </c>
      <c r="BP249" s="150" t="s">
        <v>363</v>
      </c>
      <c r="BQ249" s="150" t="s">
        <v>363</v>
      </c>
      <c r="BR249" s="150"/>
      <c r="BS249" s="150"/>
      <c r="BT249" s="150"/>
      <c r="BU249" s="150"/>
      <c r="BV249" s="150"/>
      <c r="BW249" s="150"/>
      <c r="BX249" s="150"/>
      <c r="BY249" s="150"/>
      <c r="BZ249" s="150"/>
      <c r="CA249" s="150"/>
      <c r="CB249" s="150"/>
      <c r="CC249" s="150"/>
      <c r="CD249" s="150"/>
      <c r="CE249" s="150"/>
      <c r="CF249" s="150"/>
      <c r="CG249" s="150"/>
      <c r="CH249" s="150"/>
      <c r="CI249" s="150"/>
      <c r="CJ249" s="150"/>
      <c r="CK249" s="150"/>
      <c r="CL249" s="150"/>
      <c r="CM249" s="150"/>
      <c r="CN249" s="150"/>
      <c r="CO249" s="150"/>
      <c r="CP249" s="150"/>
      <c r="CQ249" s="150"/>
      <c r="CR249" s="150"/>
      <c r="CS249" s="150"/>
      <c r="CT249" s="150"/>
      <c r="CU249" s="150"/>
      <c r="CV249" s="150"/>
      <c r="CW249" s="150"/>
      <c r="CX249" s="150"/>
      <c r="CY249" s="150" t="s">
        <v>363</v>
      </c>
      <c r="CZ249" s="150" t="s">
        <v>363</v>
      </c>
      <c r="DA249" s="150" t="s">
        <v>363</v>
      </c>
      <c r="DB249" s="150"/>
      <c r="DC249" s="150" t="s">
        <v>363</v>
      </c>
      <c r="DD249" s="150" t="s">
        <v>363</v>
      </c>
      <c r="DE249" s="150" t="s">
        <v>363</v>
      </c>
      <c r="DF249" s="150" t="s">
        <v>363</v>
      </c>
      <c r="DG249" s="150" t="s">
        <v>363</v>
      </c>
      <c r="DH249" s="150" t="s">
        <v>363</v>
      </c>
      <c r="DI249" s="150" t="s">
        <v>363</v>
      </c>
      <c r="DJ249" s="150" t="s">
        <v>363</v>
      </c>
      <c r="DK249" s="150" t="s">
        <v>363</v>
      </c>
      <c r="DL249" s="150" t="s">
        <v>363</v>
      </c>
      <c r="DM249" s="153"/>
    </row>
    <row r="250" spans="1:117" hidden="1">
      <c r="A250" s="335"/>
      <c r="B250" s="337"/>
      <c r="C250" s="92"/>
      <c r="D250" s="262"/>
      <c r="E250" s="122"/>
      <c r="F250" s="267"/>
      <c r="G250" s="246"/>
      <c r="H250" s="116"/>
      <c r="I250" s="131"/>
      <c r="J250" s="131"/>
      <c r="K250" s="151" t="s">
        <v>644</v>
      </c>
      <c r="L250" s="149" t="s">
        <v>408</v>
      </c>
      <c r="M250" s="72"/>
      <c r="N250" s="149"/>
      <c r="O250" s="149"/>
      <c r="P250" s="151"/>
      <c r="Q250" s="156"/>
      <c r="R250" s="156"/>
      <c r="S250" s="156"/>
      <c r="T250" s="156"/>
      <c r="U250" s="156"/>
      <c r="V250" s="156"/>
      <c r="W250" s="156"/>
      <c r="X250" s="156"/>
      <c r="Y250" s="156"/>
      <c r="Z250" s="156"/>
      <c r="AA250" s="158"/>
      <c r="AB250" s="158"/>
      <c r="AC250" s="156"/>
      <c r="AD250" s="156"/>
      <c r="AE250" s="117"/>
      <c r="AG250" s="149"/>
      <c r="AH250" s="156"/>
      <c r="AI250" s="156"/>
      <c r="AJ250" s="156"/>
      <c r="AK250" s="156"/>
      <c r="AL250" s="156"/>
      <c r="AM250" s="156"/>
      <c r="AN250" s="156"/>
      <c r="AO250" s="156"/>
      <c r="AP250" s="156"/>
      <c r="AQ250" s="156"/>
      <c r="AR250" s="156"/>
      <c r="AS250" s="156"/>
      <c r="AT250" s="156"/>
      <c r="AU250" s="156"/>
      <c r="AV250" s="156"/>
      <c r="AW250" s="156"/>
      <c r="AX250" s="156"/>
      <c r="AY250" s="156"/>
      <c r="AZ250" s="156"/>
      <c r="BA250" s="156"/>
      <c r="BB250" s="156"/>
      <c r="BC250" s="156"/>
      <c r="BD250" s="156"/>
      <c r="BE250" s="156"/>
      <c r="BF250" s="156"/>
      <c r="BG250" s="156"/>
      <c r="BH250" s="156"/>
      <c r="BI250" s="156"/>
      <c r="BJ250" s="156"/>
      <c r="BK250" s="156"/>
      <c r="BL250" s="156"/>
      <c r="BM250" s="151"/>
      <c r="BN250" s="151"/>
      <c r="BO250" s="151"/>
      <c r="BP250" s="151"/>
      <c r="BQ250" s="151"/>
      <c r="BR250" s="151"/>
      <c r="BS250" s="151"/>
      <c r="BT250" s="151"/>
      <c r="BU250" s="151"/>
      <c r="BV250" s="151"/>
      <c r="BW250" s="151"/>
      <c r="BX250" s="151"/>
      <c r="BY250" s="151"/>
      <c r="BZ250" s="151"/>
      <c r="CA250" s="151"/>
      <c r="CB250" s="151"/>
      <c r="CC250" s="151"/>
      <c r="CD250" s="151"/>
      <c r="CE250" s="151"/>
      <c r="CF250" s="151"/>
      <c r="CG250" s="151"/>
      <c r="CH250" s="151"/>
      <c r="CI250" s="151"/>
      <c r="CJ250" s="151"/>
      <c r="CK250" s="151"/>
      <c r="CL250" s="151"/>
      <c r="CM250" s="151"/>
      <c r="CN250" s="151"/>
      <c r="CO250" s="151"/>
      <c r="CP250" s="151"/>
      <c r="CQ250" s="151"/>
      <c r="CR250" s="151"/>
      <c r="CS250" s="151"/>
      <c r="CT250" s="151"/>
      <c r="CU250" s="151"/>
      <c r="CV250" s="151"/>
      <c r="CW250" s="151"/>
      <c r="CX250" s="151"/>
      <c r="CY250" s="151"/>
      <c r="CZ250" s="151"/>
      <c r="DA250" s="151"/>
      <c r="DB250" s="151"/>
      <c r="DC250" s="151"/>
      <c r="DD250" s="151"/>
      <c r="DE250" s="151"/>
      <c r="DF250" s="16"/>
      <c r="DG250" s="151"/>
      <c r="DH250" s="16"/>
      <c r="DI250" s="151"/>
      <c r="DJ250" s="16"/>
      <c r="DK250" s="151"/>
      <c r="DL250" s="156"/>
      <c r="DM250" s="61"/>
    </row>
    <row r="251" spans="1:117" ht="75" hidden="1" customHeight="1">
      <c r="A251" s="335"/>
      <c r="B251" s="547"/>
      <c r="C251" s="494"/>
      <c r="D251" s="494"/>
      <c r="E251" s="497"/>
      <c r="F251" s="494"/>
      <c r="G251" s="498"/>
      <c r="H251" s="226"/>
      <c r="I251" s="233"/>
      <c r="J251" s="233"/>
      <c r="K251" s="151" t="s">
        <v>644</v>
      </c>
      <c r="L251" s="149" t="s">
        <v>408</v>
      </c>
      <c r="M251" s="72"/>
      <c r="N251" s="149"/>
      <c r="O251" s="149"/>
      <c r="P251" s="151"/>
      <c r="Q251" s="156"/>
      <c r="R251" s="156"/>
      <c r="S251" s="156"/>
      <c r="T251" s="156"/>
      <c r="U251" s="156"/>
      <c r="V251" s="156"/>
      <c r="W251" s="156"/>
      <c r="X251" s="156"/>
      <c r="Y251" s="156"/>
      <c r="Z251" s="156"/>
      <c r="AA251" s="158"/>
      <c r="AB251" s="158"/>
      <c r="AC251" s="156"/>
      <c r="AD251" s="156"/>
      <c r="AE251" s="156"/>
      <c r="AF251" s="156"/>
      <c r="AG251" s="156"/>
      <c r="AH251" s="156"/>
      <c r="AI251" s="156"/>
      <c r="AJ251" s="156"/>
      <c r="AK251" s="156"/>
      <c r="AL251" s="156"/>
      <c r="AM251" s="156"/>
      <c r="AN251" s="156"/>
      <c r="AO251" s="156"/>
      <c r="AP251" s="156"/>
      <c r="AQ251" s="156"/>
      <c r="AR251" s="156"/>
      <c r="AS251" s="156"/>
      <c r="AT251" s="156"/>
      <c r="AU251" s="156"/>
      <c r="AV251" s="156"/>
      <c r="AW251" s="89"/>
      <c r="AX251" s="149"/>
      <c r="AY251" s="149"/>
      <c r="AZ251" s="156"/>
      <c r="BA251" s="156"/>
      <c r="BB251" s="156"/>
      <c r="BC251" s="156"/>
      <c r="BD251" s="156"/>
      <c r="BE251" s="156"/>
      <c r="BF251" s="156"/>
      <c r="BG251" s="156"/>
      <c r="BH251" s="156"/>
      <c r="BI251" s="156"/>
      <c r="BJ251" s="156"/>
      <c r="BK251" s="156"/>
      <c r="BL251" s="156"/>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6"/>
      <c r="DG251" s="151"/>
      <c r="DH251" s="16"/>
      <c r="DI251" s="151"/>
      <c r="DJ251" s="16"/>
      <c r="DK251" s="151"/>
      <c r="DL251" s="156"/>
      <c r="DM251" s="61"/>
    </row>
    <row r="252" spans="1:117" ht="68.25" hidden="1" customHeight="1">
      <c r="A252" s="335"/>
      <c r="B252" s="549"/>
      <c r="C252" s="495"/>
      <c r="D252" s="495"/>
      <c r="E252" s="497"/>
      <c r="F252" s="495"/>
      <c r="G252" s="499"/>
      <c r="H252" s="226"/>
      <c r="I252" s="233"/>
      <c r="J252" s="233"/>
      <c r="K252" s="151" t="s">
        <v>644</v>
      </c>
      <c r="L252" s="149" t="s">
        <v>408</v>
      </c>
      <c r="M252" s="72"/>
      <c r="N252" s="149"/>
      <c r="O252" s="149"/>
      <c r="P252" s="151"/>
      <c r="Q252" s="156"/>
      <c r="R252" s="156"/>
      <c r="S252" s="156"/>
      <c r="T252" s="156"/>
      <c r="U252" s="156"/>
      <c r="V252" s="156"/>
      <c r="W252" s="156"/>
      <c r="X252" s="156"/>
      <c r="Y252" s="156"/>
      <c r="Z252" s="156"/>
      <c r="AA252" s="158"/>
      <c r="AB252" s="158"/>
      <c r="AC252" s="156"/>
      <c r="AD252" s="156"/>
      <c r="AE252" s="156"/>
      <c r="AF252" s="156"/>
      <c r="AG252" s="156"/>
      <c r="AH252" s="156"/>
      <c r="AI252" s="156"/>
      <c r="AJ252" s="156"/>
      <c r="AK252" s="156"/>
      <c r="AL252" s="156"/>
      <c r="AM252" s="156"/>
      <c r="AN252" s="156"/>
      <c r="AO252" s="156"/>
      <c r="AP252" s="156"/>
      <c r="AQ252" s="156"/>
      <c r="AR252" s="156"/>
      <c r="AS252" s="156"/>
      <c r="AT252" s="156"/>
      <c r="AU252" s="156"/>
      <c r="AV252" s="156"/>
      <c r="AW252" s="149"/>
      <c r="AX252" s="149"/>
      <c r="AY252" s="149"/>
      <c r="AZ252" s="156"/>
      <c r="BA252" s="156"/>
      <c r="BB252" s="156"/>
      <c r="BC252" s="156"/>
      <c r="BD252" s="156"/>
      <c r="BE252" s="156"/>
      <c r="BF252" s="156"/>
      <c r="BG252" s="156"/>
      <c r="BH252" s="156"/>
      <c r="BI252" s="156"/>
      <c r="BJ252" s="156"/>
      <c r="BK252" s="156"/>
      <c r="BL252" s="156"/>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151"/>
      <c r="CR252" s="151"/>
      <c r="CS252" s="151"/>
      <c r="CT252" s="151"/>
      <c r="CU252" s="151"/>
      <c r="CV252" s="151"/>
      <c r="CW252" s="151"/>
      <c r="CX252" s="151"/>
      <c r="CY252" s="151"/>
      <c r="CZ252" s="151"/>
      <c r="DA252" s="151"/>
      <c r="DB252" s="151"/>
      <c r="DC252" s="151"/>
      <c r="DD252" s="151"/>
      <c r="DE252" s="151"/>
      <c r="DF252" s="16"/>
      <c r="DG252" s="151"/>
      <c r="DH252" s="16"/>
      <c r="DI252" s="151"/>
      <c r="DJ252" s="16"/>
      <c r="DK252" s="151"/>
      <c r="DL252" s="156"/>
      <c r="DM252" s="61"/>
    </row>
    <row r="253" spans="1:117" ht="19.5" hidden="1">
      <c r="A253" s="65"/>
      <c r="B253" s="549"/>
      <c r="C253" s="495"/>
      <c r="D253" s="495"/>
      <c r="E253" s="497"/>
      <c r="F253" s="495"/>
      <c r="G253" s="499"/>
      <c r="H253" s="573"/>
      <c r="I253" s="233"/>
      <c r="J253" s="233"/>
      <c r="K253" s="151" t="s">
        <v>644</v>
      </c>
      <c r="L253" s="149" t="s">
        <v>408</v>
      </c>
      <c r="M253" s="72"/>
      <c r="N253" s="149"/>
      <c r="O253" s="149"/>
      <c r="P253" s="151"/>
      <c r="Q253" s="156"/>
      <c r="R253" s="156"/>
      <c r="S253" s="156"/>
      <c r="T253" s="156"/>
      <c r="U253" s="156"/>
      <c r="V253" s="156"/>
      <c r="W253" s="156"/>
      <c r="X253" s="156"/>
      <c r="Y253" s="156"/>
      <c r="Z253" s="156"/>
      <c r="AA253" s="158"/>
      <c r="AB253" s="158"/>
      <c r="AC253" s="156"/>
      <c r="AD253" s="156"/>
      <c r="AE253" s="156"/>
      <c r="AF253" s="156"/>
      <c r="AG253" s="156"/>
      <c r="AH253" s="156"/>
      <c r="AI253" s="156"/>
      <c r="AJ253" s="156"/>
      <c r="AK253" s="156"/>
      <c r="AL253" s="156"/>
      <c r="AM253" s="156"/>
      <c r="AN253" s="156"/>
      <c r="AO253" s="156"/>
      <c r="AP253" s="156"/>
      <c r="AQ253" s="156"/>
      <c r="AR253" s="156"/>
      <c r="AS253" s="156"/>
      <c r="AT253" s="156"/>
      <c r="AU253" s="156"/>
      <c r="AV253" s="156"/>
      <c r="AW253" s="156"/>
      <c r="AX253" s="243"/>
      <c r="AY253" s="149"/>
      <c r="AZ253" s="156"/>
      <c r="BA253" s="156"/>
      <c r="BB253" s="156"/>
      <c r="BC253" s="156"/>
      <c r="BD253" s="156"/>
      <c r="BE253" s="156"/>
      <c r="BF253" s="156"/>
      <c r="BG253" s="156"/>
      <c r="BH253" s="156"/>
      <c r="BI253" s="156"/>
      <c r="BJ253" s="156"/>
      <c r="BK253" s="156"/>
      <c r="BL253" s="156"/>
      <c r="BM253" s="151"/>
      <c r="BN253" s="151"/>
      <c r="BO253" s="151"/>
      <c r="BP253" s="151"/>
      <c r="BQ253" s="151"/>
      <c r="BR253" s="151"/>
      <c r="BS253" s="151"/>
      <c r="BT253" s="151"/>
      <c r="BU253" s="151"/>
      <c r="BV253" s="151"/>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6"/>
      <c r="DG253" s="151"/>
      <c r="DH253" s="16"/>
      <c r="DI253" s="151"/>
      <c r="DJ253" s="16"/>
      <c r="DK253" s="151"/>
      <c r="DL253" s="156"/>
      <c r="DM253" s="61"/>
    </row>
    <row r="254" spans="1:117" ht="58.5" hidden="1" customHeight="1">
      <c r="A254" s="335"/>
      <c r="B254" s="548"/>
      <c r="C254" s="496"/>
      <c r="D254" s="496"/>
      <c r="E254" s="497"/>
      <c r="F254" s="496"/>
      <c r="G254" s="500"/>
      <c r="H254" s="573"/>
      <c r="I254" s="233"/>
      <c r="J254" s="233"/>
      <c r="K254" s="151" t="s">
        <v>644</v>
      </c>
      <c r="L254" s="149" t="s">
        <v>408</v>
      </c>
      <c r="M254" s="72"/>
      <c r="N254" s="149"/>
      <c r="O254" s="149"/>
      <c r="P254" s="151"/>
      <c r="Q254" s="156"/>
      <c r="R254" s="156"/>
      <c r="S254" s="156"/>
      <c r="T254" s="156"/>
      <c r="U254" s="156"/>
      <c r="V254" s="156"/>
      <c r="W254" s="156"/>
      <c r="X254" s="156"/>
      <c r="Y254" s="156"/>
      <c r="Z254" s="156"/>
      <c r="AA254" s="158"/>
      <c r="AB254" s="158"/>
      <c r="AC254" s="156"/>
      <c r="AD254" s="156"/>
      <c r="AE254" s="156"/>
      <c r="AF254" s="156"/>
      <c r="AG254" s="156"/>
      <c r="AH254" s="156"/>
      <c r="AI254" s="156"/>
      <c r="AJ254" s="156"/>
      <c r="AK254" s="156"/>
      <c r="AL254" s="156"/>
      <c r="AM254" s="156"/>
      <c r="AN254" s="156"/>
      <c r="AO254" s="156"/>
      <c r="AP254" s="156"/>
      <c r="AQ254" s="156"/>
      <c r="AR254" s="156"/>
      <c r="AS254" s="156"/>
      <c r="AT254" s="156"/>
      <c r="AU254" s="156"/>
      <c r="AV254" s="156"/>
      <c r="AW254" s="149"/>
      <c r="AX254" s="149"/>
      <c r="AY254" s="149"/>
      <c r="AZ254" s="156"/>
      <c r="BA254" s="156"/>
      <c r="BB254" s="156"/>
      <c r="BC254" s="156"/>
      <c r="BD254" s="156"/>
      <c r="BE254" s="156"/>
      <c r="BF254" s="156"/>
      <c r="BG254" s="156"/>
      <c r="BH254" s="156"/>
      <c r="BI254" s="156"/>
      <c r="BJ254" s="156"/>
      <c r="BK254" s="156"/>
      <c r="BL254" s="156"/>
      <c r="BM254" s="151"/>
      <c r="BN254" s="151"/>
      <c r="BO254" s="151"/>
      <c r="BP254" s="151"/>
      <c r="BQ254" s="151"/>
      <c r="BR254" s="151"/>
      <c r="BS254" s="151"/>
      <c r="BT254" s="151"/>
      <c r="BU254" s="151"/>
      <c r="BV254" s="151"/>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151"/>
      <c r="CR254" s="151"/>
      <c r="CS254" s="151"/>
      <c r="CT254" s="151"/>
      <c r="CU254" s="151"/>
      <c r="CV254" s="151"/>
      <c r="CW254" s="151"/>
      <c r="CX254" s="151"/>
      <c r="CY254" s="151"/>
      <c r="CZ254" s="151"/>
      <c r="DA254" s="151"/>
      <c r="DB254" s="151"/>
      <c r="DC254" s="151"/>
      <c r="DD254" s="151"/>
      <c r="DE254" s="151"/>
      <c r="DF254" s="16"/>
      <c r="DG254" s="151"/>
      <c r="DH254" s="16"/>
      <c r="DI254" s="151"/>
      <c r="DJ254" s="16"/>
      <c r="DK254" s="151"/>
      <c r="DL254" s="156"/>
      <c r="DM254" s="61"/>
    </row>
    <row r="255" spans="1:117" hidden="1">
      <c r="A255" s="335"/>
      <c r="B255" s="337"/>
      <c r="C255" s="92"/>
      <c r="D255" s="263"/>
      <c r="E255" s="122"/>
      <c r="F255" s="267"/>
      <c r="G255" s="246"/>
      <c r="H255" s="116"/>
      <c r="I255" s="131"/>
      <c r="J255" s="131"/>
      <c r="K255" s="151" t="s">
        <v>644</v>
      </c>
      <c r="L255" s="149" t="s">
        <v>408</v>
      </c>
      <c r="M255" s="72"/>
      <c r="N255" s="149"/>
      <c r="O255" s="149"/>
      <c r="P255" s="151"/>
      <c r="Q255" s="156"/>
      <c r="R255" s="156"/>
      <c r="S255" s="156"/>
      <c r="T255" s="156"/>
      <c r="U255" s="156"/>
      <c r="V255" s="156"/>
      <c r="W255" s="156"/>
      <c r="X255" s="156"/>
      <c r="Y255" s="156"/>
      <c r="Z255" s="156"/>
      <c r="AA255" s="158"/>
      <c r="AB255" s="158"/>
      <c r="AC255" s="156"/>
      <c r="AD255" s="156"/>
      <c r="AE255" s="156"/>
      <c r="AF255" s="156"/>
      <c r="AG255" s="156"/>
      <c r="AH255" s="156"/>
      <c r="AI255" s="156"/>
      <c r="AJ255" s="156"/>
      <c r="AK255" s="156"/>
      <c r="AL255" s="156"/>
      <c r="AM255" s="156"/>
      <c r="AN255" s="156"/>
      <c r="AO255" s="156"/>
      <c r="AP255" s="156"/>
      <c r="AQ255" s="156"/>
      <c r="AR255" s="156"/>
      <c r="AS255" s="156"/>
      <c r="AT255" s="156"/>
      <c r="AU255" s="156"/>
      <c r="AV255" s="156"/>
      <c r="AW255" s="156"/>
      <c r="AX255" s="156"/>
      <c r="AY255" s="156"/>
      <c r="AZ255" s="156"/>
      <c r="BA255" s="149"/>
      <c r="BB255" s="89"/>
      <c r="BC255" s="156"/>
      <c r="BD255" s="156"/>
      <c r="BE255" s="156"/>
      <c r="BF255" s="156"/>
      <c r="BG255" s="156"/>
      <c r="BH255" s="156"/>
      <c r="BI255" s="156"/>
      <c r="BJ255" s="156"/>
      <c r="BK255" s="156"/>
      <c r="BL255" s="156"/>
      <c r="BM255" s="151"/>
      <c r="BN255" s="151"/>
      <c r="BO255" s="151"/>
      <c r="BP255" s="151"/>
      <c r="BQ255" s="151"/>
      <c r="BR255" s="151"/>
      <c r="BS255" s="151"/>
      <c r="BT255" s="151"/>
      <c r="BU255" s="151"/>
      <c r="BV255" s="151"/>
      <c r="BW255" s="151"/>
      <c r="BX255" s="151"/>
      <c r="BY255" s="151"/>
      <c r="BZ255" s="151"/>
      <c r="CA255" s="151"/>
      <c r="CB255" s="151"/>
      <c r="CC255" s="151"/>
      <c r="CD255" s="151"/>
      <c r="CE255" s="151"/>
      <c r="CF255" s="151"/>
      <c r="CG255" s="151"/>
      <c r="CH255" s="151"/>
      <c r="CI255" s="151"/>
      <c r="CJ255" s="151"/>
      <c r="CK255" s="151"/>
      <c r="CL255" s="151"/>
      <c r="CM255" s="151"/>
      <c r="CN255" s="151"/>
      <c r="CO255" s="151"/>
      <c r="CP255" s="151"/>
      <c r="CQ255" s="151"/>
      <c r="CR255" s="151"/>
      <c r="CS255" s="151"/>
      <c r="CT255" s="151"/>
      <c r="CU255" s="151"/>
      <c r="CV255" s="151"/>
      <c r="CW255" s="151"/>
      <c r="CX255" s="151"/>
      <c r="CY255" s="151"/>
      <c r="CZ255" s="151"/>
      <c r="DA255" s="151"/>
      <c r="DB255" s="151"/>
      <c r="DC255" s="151"/>
      <c r="DD255" s="151"/>
      <c r="DE255" s="151"/>
      <c r="DF255" s="16"/>
      <c r="DG255" s="151"/>
      <c r="DH255" s="16"/>
      <c r="DI255" s="151"/>
      <c r="DJ255" s="16"/>
      <c r="DK255" s="151"/>
      <c r="DL255" s="156"/>
      <c r="DM255" s="61"/>
    </row>
    <row r="256" spans="1:117" ht="19.5" hidden="1">
      <c r="A256" s="335"/>
      <c r="B256" s="547"/>
      <c r="C256" s="478"/>
      <c r="D256" s="479"/>
      <c r="E256" s="225"/>
      <c r="F256" s="271"/>
      <c r="G256" s="247"/>
      <c r="H256" s="226"/>
      <c r="I256" s="227"/>
      <c r="J256" s="227"/>
      <c r="K256" s="151" t="s">
        <v>644</v>
      </c>
      <c r="L256" s="149" t="s">
        <v>408</v>
      </c>
      <c r="M256" s="72"/>
      <c r="N256" s="149"/>
      <c r="O256" s="149"/>
      <c r="P256" s="151"/>
      <c r="Q256" s="156"/>
      <c r="R256" s="156"/>
      <c r="S256" s="156"/>
      <c r="T256" s="156"/>
      <c r="U256" s="156"/>
      <c r="V256" s="156"/>
      <c r="W256" s="156"/>
      <c r="X256" s="156"/>
      <c r="Y256" s="156"/>
      <c r="Z256" s="156"/>
      <c r="AA256" s="158"/>
      <c r="AB256" s="158"/>
      <c r="AC256" s="156"/>
      <c r="AD256" s="156"/>
      <c r="AE256" s="156"/>
      <c r="AF256" s="156"/>
      <c r="AG256" s="156"/>
      <c r="AH256" s="156"/>
      <c r="AI256" s="156"/>
      <c r="AJ256" s="156"/>
      <c r="AK256" s="156"/>
      <c r="AL256" s="156"/>
      <c r="AM256" s="156"/>
      <c r="AN256" s="156"/>
      <c r="AO256" s="156"/>
      <c r="AP256" s="156"/>
      <c r="AQ256" s="156"/>
      <c r="AR256" s="156"/>
      <c r="AS256" s="156"/>
      <c r="AT256" s="156"/>
      <c r="AU256" s="156"/>
      <c r="AV256" s="156"/>
      <c r="AW256" s="156"/>
      <c r="AX256" s="156"/>
      <c r="AY256" s="156"/>
      <c r="AZ256" s="156"/>
      <c r="BA256" s="156"/>
      <c r="BB256" s="156"/>
      <c r="BC256" s="156"/>
      <c r="BD256" s="156"/>
      <c r="BE256" s="156"/>
      <c r="BF256" s="156"/>
      <c r="BG256" s="156"/>
      <c r="BH256" s="156"/>
      <c r="BI256" s="156"/>
      <c r="BJ256" s="149"/>
      <c r="BK256" s="149"/>
      <c r="BL256" s="149"/>
      <c r="BM256" s="151"/>
      <c r="BN256" s="151"/>
      <c r="BO256" s="151"/>
      <c r="BP256" s="151"/>
      <c r="BQ256" s="151"/>
      <c r="BR256" s="151"/>
      <c r="BS256" s="151"/>
      <c r="BT256" s="151"/>
      <c r="BU256" s="151"/>
      <c r="BV256" s="151"/>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c r="DC256" s="151"/>
      <c r="DD256" s="151"/>
      <c r="DE256" s="151"/>
      <c r="DF256" s="16"/>
      <c r="DG256" s="151"/>
      <c r="DH256" s="16"/>
      <c r="DI256" s="151"/>
      <c r="DJ256" s="16"/>
      <c r="DK256" s="151"/>
      <c r="DL256" s="156"/>
      <c r="DM256" s="61"/>
    </row>
    <row r="257" spans="1:117" ht="129" hidden="1" customHeight="1">
      <c r="A257" s="65"/>
      <c r="B257" s="548"/>
      <c r="C257" s="476"/>
      <c r="D257" s="479"/>
      <c r="E257" s="122"/>
      <c r="F257" s="267"/>
      <c r="G257" s="246"/>
      <c r="H257" s="116"/>
      <c r="I257" s="154"/>
      <c r="J257" s="210"/>
      <c r="K257" s="151" t="s">
        <v>642</v>
      </c>
      <c r="L257" s="151" t="s">
        <v>408</v>
      </c>
      <c r="M257" s="72"/>
      <c r="N257" s="151"/>
      <c r="O257" s="151"/>
      <c r="P257" s="151"/>
      <c r="Q257" s="151"/>
      <c r="R257" s="151"/>
      <c r="S257" s="151"/>
      <c r="T257" s="151"/>
      <c r="U257" s="151"/>
      <c r="V257" s="151"/>
      <c r="W257" s="151"/>
      <c r="X257" s="151"/>
      <c r="Y257" s="151"/>
      <c r="Z257" s="151"/>
      <c r="AA257" s="158"/>
      <c r="AB257" s="158"/>
      <c r="AC257" s="151"/>
      <c r="AD257" s="151"/>
      <c r="AE257" s="151"/>
      <c r="AF257" s="151"/>
      <c r="AG257" s="151"/>
      <c r="AH257" s="151"/>
      <c r="AI257" s="151"/>
      <c r="AJ257" s="314"/>
      <c r="AK257" s="151"/>
      <c r="AL257" s="151"/>
      <c r="AM257" s="151"/>
      <c r="AN257" s="151"/>
      <c r="AO257" s="151"/>
      <c r="AP257" s="151"/>
      <c r="AQ257" s="151"/>
      <c r="AR257" s="151"/>
      <c r="AS257" s="151"/>
      <c r="AT257" s="151"/>
      <c r="AU257" s="151"/>
      <c r="AV257" s="151"/>
      <c r="AW257" s="151"/>
      <c r="AX257" s="151"/>
      <c r="AY257" s="151"/>
      <c r="AZ257" s="151"/>
      <c r="BA257" s="151"/>
      <c r="BB257" s="151"/>
      <c r="BC257" s="151"/>
      <c r="BD257" s="151"/>
      <c r="BE257" s="151"/>
      <c r="BF257" s="151"/>
      <c r="BG257" s="151"/>
      <c r="BH257" s="151"/>
      <c r="BI257" s="151"/>
      <c r="BJ257" s="88"/>
      <c r="BK257" s="194"/>
      <c r="BL257" s="151"/>
      <c r="BM257" s="151"/>
      <c r="BN257" s="151"/>
      <c r="BO257" s="151"/>
      <c r="BP257" s="151"/>
      <c r="BQ257" s="151"/>
      <c r="BR257" s="151"/>
      <c r="BS257" s="151"/>
      <c r="BT257" s="151"/>
      <c r="BU257" s="151"/>
      <c r="BV257" s="151"/>
      <c r="BW257" s="151"/>
      <c r="BX257" s="151"/>
      <c r="BY257" s="151"/>
      <c r="BZ257" s="151"/>
      <c r="CA257" s="151"/>
      <c r="CB257" s="151"/>
      <c r="CC257" s="151"/>
      <c r="CD257" s="151"/>
      <c r="CE257" s="151"/>
      <c r="CF257" s="151"/>
      <c r="CG257" s="151"/>
      <c r="CH257" s="151"/>
      <c r="CI257" s="151"/>
      <c r="CJ257" s="151"/>
      <c r="CK257" s="151"/>
      <c r="CL257" s="151"/>
      <c r="CM257" s="151"/>
      <c r="CN257" s="151"/>
      <c r="CO257" s="151"/>
      <c r="CP257" s="151"/>
      <c r="CQ257" s="151"/>
      <c r="CR257" s="151"/>
      <c r="CS257" s="151"/>
      <c r="CT257" s="151"/>
      <c r="CU257" s="151"/>
      <c r="CV257" s="151"/>
      <c r="CW257" s="151"/>
      <c r="CX257" s="151"/>
      <c r="CY257" s="151"/>
      <c r="CZ257" s="151"/>
      <c r="DA257" s="151"/>
      <c r="DB257" s="151"/>
      <c r="DC257" s="151"/>
      <c r="DD257" s="151"/>
      <c r="DE257" s="151"/>
      <c r="DF257" s="16"/>
      <c r="DG257" s="151"/>
      <c r="DH257" s="16"/>
      <c r="DI257" s="151"/>
      <c r="DJ257" s="16"/>
      <c r="DK257" s="151"/>
      <c r="DL257" s="151"/>
      <c r="DM257" s="61"/>
    </row>
    <row r="258" spans="1:117" ht="99.75" hidden="1" customHeight="1">
      <c r="A258" s="335"/>
      <c r="B258" s="338"/>
      <c r="C258" s="212"/>
      <c r="D258" s="268"/>
      <c r="E258" s="234"/>
      <c r="F258" s="269"/>
      <c r="G258" s="247"/>
      <c r="H258" s="252"/>
      <c r="I258" s="235"/>
      <c r="J258" s="235"/>
      <c r="K258" s="151" t="s">
        <v>641</v>
      </c>
      <c r="L258" s="151" t="s">
        <v>348</v>
      </c>
      <c r="M258" s="72"/>
      <c r="N258" s="151"/>
      <c r="O258" s="151"/>
      <c r="P258" s="151"/>
      <c r="Q258" s="21"/>
      <c r="R258" s="21"/>
      <c r="S258" s="21"/>
      <c r="T258" s="22"/>
      <c r="U258" s="151"/>
      <c r="V258" s="151"/>
      <c r="W258" s="151"/>
      <c r="X258" s="151"/>
      <c r="Y258" s="151"/>
      <c r="Z258" s="18"/>
      <c r="AA258" s="158"/>
      <c r="AB258" s="158"/>
      <c r="AC258" s="18"/>
      <c r="AD258" s="151"/>
      <c r="AE258" s="151"/>
      <c r="AF258" s="151"/>
      <c r="AG258" s="151"/>
      <c r="AH258" s="151"/>
      <c r="AI258" s="151"/>
      <c r="AJ258" s="314"/>
      <c r="AK258" s="151"/>
      <c r="AL258" s="151"/>
      <c r="AM258" s="151"/>
      <c r="AN258" s="151"/>
      <c r="AO258" s="151"/>
      <c r="AP258" s="151"/>
      <c r="AQ258" s="151"/>
      <c r="AR258" s="151"/>
      <c r="AS258" s="151"/>
      <c r="AT258" s="151"/>
      <c r="AU258" s="151"/>
      <c r="AV258" s="151"/>
      <c r="AW258" s="151"/>
      <c r="AX258" s="151"/>
      <c r="AY258" s="151"/>
      <c r="AZ258" s="151"/>
      <c r="BA258" s="151"/>
      <c r="BB258" s="151"/>
      <c r="BC258" s="151"/>
      <c r="BD258" s="151"/>
      <c r="BE258" s="151"/>
      <c r="BF258" s="151"/>
      <c r="BG258" s="151"/>
      <c r="BH258" s="151"/>
      <c r="BI258" s="151"/>
      <c r="BJ258" s="151"/>
      <c r="BK258" s="151"/>
      <c r="BL258" s="151"/>
      <c r="BM258" s="151"/>
      <c r="BN258" s="151"/>
      <c r="BO258" s="151"/>
      <c r="BP258" s="151"/>
      <c r="BQ258" s="151"/>
      <c r="BR258" s="151"/>
      <c r="BS258" s="151"/>
      <c r="BT258" s="151"/>
      <c r="BU258" s="151"/>
      <c r="BV258" s="151"/>
      <c r="BW258" s="151"/>
      <c r="BX258" s="151"/>
      <c r="BY258" s="151"/>
      <c r="BZ258" s="151"/>
      <c r="CA258" s="151"/>
      <c r="CB258" s="151"/>
      <c r="CC258" s="151"/>
      <c r="CD258" s="151"/>
      <c r="CE258" s="151"/>
      <c r="CF258" s="151"/>
      <c r="CG258" s="151"/>
      <c r="CH258" s="151"/>
      <c r="CI258" s="151"/>
      <c r="CJ258" s="151"/>
      <c r="CK258" s="151"/>
      <c r="CL258" s="151"/>
      <c r="CM258" s="151"/>
      <c r="CN258" s="151"/>
      <c r="CO258" s="151"/>
      <c r="CP258" s="151"/>
      <c r="CQ258" s="151"/>
      <c r="CR258" s="151"/>
      <c r="CS258" s="151"/>
      <c r="CT258" s="151"/>
      <c r="CU258" s="151"/>
      <c r="CV258" s="151"/>
      <c r="CW258" s="151"/>
      <c r="CX258" s="151"/>
      <c r="CY258" s="151"/>
      <c r="CZ258" s="151"/>
      <c r="DA258" s="151"/>
      <c r="DB258" s="151"/>
      <c r="DC258" s="151"/>
      <c r="DD258" s="151"/>
      <c r="DE258" s="151"/>
      <c r="DF258" s="16"/>
      <c r="DG258" s="151"/>
      <c r="DH258" s="16"/>
      <c r="DI258" s="151"/>
      <c r="DJ258" s="16"/>
      <c r="DK258" s="151"/>
      <c r="DL258" s="151"/>
      <c r="DM258" s="61"/>
    </row>
    <row r="259" spans="1:117">
      <c r="A259" s="409">
        <v>252</v>
      </c>
      <c r="B259" s="529" t="s">
        <v>177</v>
      </c>
      <c r="C259" s="529"/>
      <c r="D259" s="529"/>
      <c r="E259" s="529"/>
      <c r="F259" s="259" t="s">
        <v>363</v>
      </c>
      <c r="G259" s="95"/>
      <c r="H259" s="259" t="s">
        <v>363</v>
      </c>
      <c r="I259" s="410" t="s">
        <v>363</v>
      </c>
      <c r="J259" s="410"/>
      <c r="K259" s="259" t="s">
        <v>363</v>
      </c>
      <c r="L259" s="259" t="s">
        <v>363</v>
      </c>
      <c r="M259" s="150" t="s">
        <v>363</v>
      </c>
      <c r="N259" s="150" t="s">
        <v>363</v>
      </c>
      <c r="O259" s="150" t="s">
        <v>363</v>
      </c>
      <c r="P259" s="150" t="s">
        <v>363</v>
      </c>
      <c r="Q259" s="150" t="s">
        <v>363</v>
      </c>
      <c r="R259" s="150" t="s">
        <v>363</v>
      </c>
      <c r="S259" s="150" t="s">
        <v>363</v>
      </c>
      <c r="T259" s="150" t="s">
        <v>363</v>
      </c>
      <c r="U259" s="150" t="s">
        <v>363</v>
      </c>
      <c r="V259" s="150" t="s">
        <v>363</v>
      </c>
      <c r="W259" s="150" t="s">
        <v>363</v>
      </c>
      <c r="X259" s="150" t="s">
        <v>363</v>
      </c>
      <c r="Y259" s="150" t="s">
        <v>363</v>
      </c>
      <c r="Z259" s="150" t="s">
        <v>363</v>
      </c>
      <c r="AA259" s="150" t="s">
        <v>363</v>
      </c>
      <c r="AB259" s="274"/>
      <c r="AC259" s="150" t="s">
        <v>363</v>
      </c>
      <c r="AD259" s="150" t="s">
        <v>363</v>
      </c>
      <c r="AE259" s="150" t="s">
        <v>363</v>
      </c>
      <c r="AF259" s="150" t="s">
        <v>363</v>
      </c>
      <c r="AG259" s="150" t="s">
        <v>363</v>
      </c>
      <c r="AH259" s="259" t="s">
        <v>363</v>
      </c>
      <c r="AI259" s="259" t="s">
        <v>363</v>
      </c>
      <c r="AJ259" s="259"/>
      <c r="AK259" s="259" t="s">
        <v>363</v>
      </c>
      <c r="AL259" s="150" t="s">
        <v>363</v>
      </c>
      <c r="AM259" s="150" t="s">
        <v>363</v>
      </c>
      <c r="AN259" s="150" t="s">
        <v>363</v>
      </c>
      <c r="AO259" s="150" t="s">
        <v>363</v>
      </c>
      <c r="AP259" s="150" t="s">
        <v>363</v>
      </c>
      <c r="AQ259" s="150"/>
      <c r="AR259" s="150" t="s">
        <v>363</v>
      </c>
      <c r="AS259" s="150" t="s">
        <v>363</v>
      </c>
      <c r="AT259" s="150" t="s">
        <v>363</v>
      </c>
      <c r="AU259" s="150" t="s">
        <v>363</v>
      </c>
      <c r="AV259" s="150"/>
      <c r="AW259" s="150" t="s">
        <v>363</v>
      </c>
      <c r="AX259" s="150"/>
      <c r="AY259" s="150" t="s">
        <v>363</v>
      </c>
      <c r="AZ259" s="150" t="s">
        <v>363</v>
      </c>
      <c r="BA259" s="150"/>
      <c r="BB259" s="150" t="s">
        <v>363</v>
      </c>
      <c r="BC259" s="150" t="s">
        <v>363</v>
      </c>
      <c r="BD259" s="150" t="s">
        <v>363</v>
      </c>
      <c r="BE259" s="150" t="s">
        <v>363</v>
      </c>
      <c r="BF259" s="150" t="s">
        <v>363</v>
      </c>
      <c r="BG259" s="150" t="s">
        <v>363</v>
      </c>
      <c r="BH259" s="150"/>
      <c r="BI259" s="150" t="s">
        <v>363</v>
      </c>
      <c r="BJ259" s="150"/>
      <c r="BK259" s="150" t="s">
        <v>363</v>
      </c>
      <c r="BL259" s="150" t="s">
        <v>363</v>
      </c>
      <c r="BM259" s="150" t="s">
        <v>363</v>
      </c>
      <c r="BN259" s="150" t="s">
        <v>363</v>
      </c>
      <c r="BO259" s="150" t="s">
        <v>363</v>
      </c>
      <c r="BP259" s="150" t="s">
        <v>363</v>
      </c>
      <c r="BQ259" s="150" t="s">
        <v>363</v>
      </c>
      <c r="BR259" s="150"/>
      <c r="BS259" s="150"/>
      <c r="BT259" s="150"/>
      <c r="BU259" s="150"/>
      <c r="BV259" s="150"/>
      <c r="BW259" s="150"/>
      <c r="BX259" s="150"/>
      <c r="BY259" s="150"/>
      <c r="BZ259" s="150"/>
      <c r="CA259" s="150"/>
      <c r="CB259" s="150"/>
      <c r="CC259" s="150"/>
      <c r="CD259" s="150"/>
      <c r="CE259" s="150"/>
      <c r="CF259" s="150"/>
      <c r="CG259" s="150"/>
      <c r="CH259" s="150"/>
      <c r="CI259" s="150"/>
      <c r="CJ259" s="150"/>
      <c r="CK259" s="150"/>
      <c r="CL259" s="150"/>
      <c r="CM259" s="150"/>
      <c r="CN259" s="150"/>
      <c r="CO259" s="150"/>
      <c r="CP259" s="150"/>
      <c r="CQ259" s="150"/>
      <c r="CR259" s="150"/>
      <c r="CS259" s="150"/>
      <c r="CT259" s="150"/>
      <c r="CU259" s="150"/>
      <c r="CV259" s="150"/>
      <c r="CW259" s="150"/>
      <c r="CX259" s="150"/>
      <c r="CY259" s="150" t="s">
        <v>363</v>
      </c>
      <c r="CZ259" s="150" t="s">
        <v>363</v>
      </c>
      <c r="DA259" s="150" t="s">
        <v>363</v>
      </c>
      <c r="DB259" s="150"/>
      <c r="DC259" s="150" t="s">
        <v>363</v>
      </c>
      <c r="DD259" s="150" t="s">
        <v>363</v>
      </c>
      <c r="DE259" s="150" t="s">
        <v>363</v>
      </c>
      <c r="DF259" s="150" t="s">
        <v>363</v>
      </c>
      <c r="DG259" s="150" t="s">
        <v>363</v>
      </c>
      <c r="DH259" s="150" t="s">
        <v>363</v>
      </c>
      <c r="DI259" s="150" t="s">
        <v>363</v>
      </c>
      <c r="DJ259" s="150" t="s">
        <v>363</v>
      </c>
      <c r="DK259" s="150" t="s">
        <v>363</v>
      </c>
      <c r="DL259" s="150" t="s">
        <v>363</v>
      </c>
      <c r="DM259" s="153"/>
    </row>
    <row r="260" spans="1:117">
      <c r="A260" s="409">
        <v>253</v>
      </c>
      <c r="B260" s="529" t="s">
        <v>279</v>
      </c>
      <c r="C260" s="529"/>
      <c r="D260" s="529"/>
      <c r="E260" s="529"/>
      <c r="F260" s="259" t="s">
        <v>363</v>
      </c>
      <c r="G260" s="95"/>
      <c r="H260" s="259" t="s">
        <v>363</v>
      </c>
      <c r="I260" s="410" t="s">
        <v>363</v>
      </c>
      <c r="J260" s="410"/>
      <c r="K260" s="259" t="s">
        <v>363</v>
      </c>
      <c r="L260" s="259" t="s">
        <v>363</v>
      </c>
      <c r="M260" s="150" t="s">
        <v>363</v>
      </c>
      <c r="N260" s="150" t="s">
        <v>363</v>
      </c>
      <c r="O260" s="150" t="s">
        <v>363</v>
      </c>
      <c r="P260" s="150" t="s">
        <v>363</v>
      </c>
      <c r="Q260" s="150" t="s">
        <v>363</v>
      </c>
      <c r="R260" s="150" t="s">
        <v>363</v>
      </c>
      <c r="S260" s="150" t="s">
        <v>363</v>
      </c>
      <c r="T260" s="150" t="s">
        <v>363</v>
      </c>
      <c r="U260" s="150" t="s">
        <v>363</v>
      </c>
      <c r="V260" s="150" t="s">
        <v>363</v>
      </c>
      <c r="W260" s="150" t="s">
        <v>363</v>
      </c>
      <c r="X260" s="150" t="s">
        <v>363</v>
      </c>
      <c r="Y260" s="150" t="s">
        <v>363</v>
      </c>
      <c r="Z260" s="150" t="s">
        <v>363</v>
      </c>
      <c r="AA260" s="150" t="s">
        <v>363</v>
      </c>
      <c r="AB260" s="274"/>
      <c r="AC260" s="150" t="s">
        <v>363</v>
      </c>
      <c r="AD260" s="150" t="s">
        <v>363</v>
      </c>
      <c r="AE260" s="150" t="s">
        <v>363</v>
      </c>
      <c r="AF260" s="150" t="s">
        <v>363</v>
      </c>
      <c r="AG260" s="150" t="s">
        <v>363</v>
      </c>
      <c r="AH260" s="259" t="s">
        <v>363</v>
      </c>
      <c r="AI260" s="259" t="s">
        <v>363</v>
      </c>
      <c r="AJ260" s="259"/>
      <c r="AK260" s="259" t="s">
        <v>363</v>
      </c>
      <c r="AL260" s="150" t="s">
        <v>363</v>
      </c>
      <c r="AM260" s="150" t="s">
        <v>363</v>
      </c>
      <c r="AN260" s="150" t="s">
        <v>363</v>
      </c>
      <c r="AO260" s="150" t="s">
        <v>363</v>
      </c>
      <c r="AP260" s="150" t="s">
        <v>363</v>
      </c>
      <c r="AQ260" s="150"/>
      <c r="AR260" s="150" t="s">
        <v>363</v>
      </c>
      <c r="AS260" s="150" t="s">
        <v>363</v>
      </c>
      <c r="AT260" s="150" t="s">
        <v>363</v>
      </c>
      <c r="AU260" s="150" t="s">
        <v>363</v>
      </c>
      <c r="AV260" s="150"/>
      <c r="AW260" s="150" t="s">
        <v>363</v>
      </c>
      <c r="AX260" s="150"/>
      <c r="AY260" s="150" t="s">
        <v>363</v>
      </c>
      <c r="AZ260" s="150" t="s">
        <v>363</v>
      </c>
      <c r="BA260" s="150"/>
      <c r="BB260" s="150" t="s">
        <v>363</v>
      </c>
      <c r="BC260" s="150" t="s">
        <v>363</v>
      </c>
      <c r="BD260" s="150" t="s">
        <v>363</v>
      </c>
      <c r="BE260" s="150" t="s">
        <v>363</v>
      </c>
      <c r="BF260" s="150" t="s">
        <v>363</v>
      </c>
      <c r="BG260" s="150" t="s">
        <v>363</v>
      </c>
      <c r="BH260" s="150"/>
      <c r="BI260" s="150" t="s">
        <v>363</v>
      </c>
      <c r="BJ260" s="150"/>
      <c r="BK260" s="150" t="s">
        <v>363</v>
      </c>
      <c r="BL260" s="150" t="s">
        <v>363</v>
      </c>
      <c r="BM260" s="150" t="s">
        <v>363</v>
      </c>
      <c r="BN260" s="150" t="s">
        <v>363</v>
      </c>
      <c r="BO260" s="150" t="s">
        <v>363</v>
      </c>
      <c r="BP260" s="150" t="s">
        <v>363</v>
      </c>
      <c r="BQ260" s="150" t="s">
        <v>363</v>
      </c>
      <c r="BR260" s="150"/>
      <c r="BS260" s="150"/>
      <c r="BT260" s="150"/>
      <c r="BU260" s="150"/>
      <c r="BV260" s="150"/>
      <c r="BW260" s="150"/>
      <c r="BX260" s="150"/>
      <c r="BY260" s="150"/>
      <c r="BZ260" s="150"/>
      <c r="CA260" s="150"/>
      <c r="CB260" s="150"/>
      <c r="CC260" s="150"/>
      <c r="CD260" s="150"/>
      <c r="CE260" s="150"/>
      <c r="CF260" s="150"/>
      <c r="CG260" s="150"/>
      <c r="CH260" s="150"/>
      <c r="CI260" s="150"/>
      <c r="CJ260" s="150"/>
      <c r="CK260" s="150"/>
      <c r="CL260" s="150"/>
      <c r="CM260" s="150"/>
      <c r="CN260" s="150"/>
      <c r="CO260" s="150"/>
      <c r="CP260" s="150"/>
      <c r="CQ260" s="150"/>
      <c r="CR260" s="150"/>
      <c r="CS260" s="150"/>
      <c r="CT260" s="150"/>
      <c r="CU260" s="150"/>
      <c r="CV260" s="150"/>
      <c r="CW260" s="150"/>
      <c r="CX260" s="150"/>
      <c r="CY260" s="150" t="s">
        <v>363</v>
      </c>
      <c r="CZ260" s="150" t="s">
        <v>363</v>
      </c>
      <c r="DA260" s="150" t="s">
        <v>363</v>
      </c>
      <c r="DB260" s="150"/>
      <c r="DC260" s="150" t="s">
        <v>363</v>
      </c>
      <c r="DD260" s="150" t="s">
        <v>363</v>
      </c>
      <c r="DE260" s="150" t="s">
        <v>363</v>
      </c>
      <c r="DF260" s="150" t="s">
        <v>363</v>
      </c>
      <c r="DG260" s="150" t="s">
        <v>363</v>
      </c>
      <c r="DH260" s="150" t="s">
        <v>363</v>
      </c>
      <c r="DI260" s="150" t="s">
        <v>363</v>
      </c>
      <c r="DJ260" s="150" t="s">
        <v>363</v>
      </c>
      <c r="DK260" s="150" t="s">
        <v>363</v>
      </c>
      <c r="DL260" s="150" t="s">
        <v>363</v>
      </c>
      <c r="DM260" s="153"/>
    </row>
    <row r="261" spans="1:117" ht="124.5" hidden="1" customHeight="1">
      <c r="A261" s="65"/>
      <c r="B261" s="337"/>
      <c r="C261" s="92"/>
      <c r="D261" s="262"/>
      <c r="E261" s="126"/>
      <c r="F261" s="291"/>
      <c r="G261" s="96"/>
      <c r="H261" s="21"/>
      <c r="I261" s="136"/>
      <c r="J261" s="310"/>
      <c r="K261" s="151" t="s">
        <v>642</v>
      </c>
      <c r="L261" s="151" t="s">
        <v>408</v>
      </c>
      <c r="M261" s="71"/>
      <c r="N261" s="151"/>
      <c r="O261" s="151"/>
      <c r="P261" s="151"/>
      <c r="Q261" s="151"/>
      <c r="R261" s="151"/>
      <c r="S261" s="151"/>
      <c r="T261" s="151"/>
      <c r="U261" s="151"/>
      <c r="V261" s="151"/>
      <c r="W261" s="151"/>
      <c r="X261" s="151"/>
      <c r="Y261" s="151"/>
      <c r="Z261" s="151"/>
      <c r="AA261" s="158"/>
      <c r="AB261" s="158"/>
      <c r="AC261" s="151"/>
      <c r="AD261" s="151"/>
      <c r="AE261" s="151"/>
      <c r="AF261" s="151"/>
      <c r="AG261" s="237"/>
      <c r="AH261" s="151"/>
      <c r="AI261" s="151"/>
      <c r="AJ261" s="314"/>
      <c r="AK261" s="151"/>
      <c r="AL261" s="151"/>
      <c r="AM261" s="151"/>
      <c r="AN261" s="151"/>
      <c r="AO261" s="151"/>
      <c r="AP261" s="151"/>
      <c r="AQ261" s="151"/>
      <c r="AR261" s="151"/>
      <c r="AS261" s="151"/>
      <c r="AT261" s="151"/>
      <c r="AU261" s="151"/>
      <c r="AV261" s="151"/>
      <c r="AW261" s="151"/>
      <c r="AX261" s="151"/>
      <c r="AY261" s="151"/>
      <c r="AZ261" s="151"/>
      <c r="BA261" s="151"/>
      <c r="BB261" s="151"/>
      <c r="BC261" s="151"/>
      <c r="BD261" s="151"/>
      <c r="BE261" s="151"/>
      <c r="BF261" s="151"/>
      <c r="BG261" s="151"/>
      <c r="BH261" s="151"/>
      <c r="BI261" s="151"/>
      <c r="BJ261" s="151"/>
      <c r="BK261" s="151"/>
      <c r="BL261" s="151"/>
      <c r="BM261" s="151"/>
      <c r="BN261" s="151"/>
      <c r="BO261" s="151"/>
      <c r="BP261" s="151"/>
      <c r="BQ261" s="151"/>
      <c r="BR261" s="151"/>
      <c r="BS261" s="151"/>
      <c r="BT261" s="151"/>
      <c r="BU261" s="151"/>
      <c r="BV261" s="151"/>
      <c r="BW261" s="151"/>
      <c r="BX261" s="151"/>
      <c r="BY261" s="151"/>
      <c r="BZ261" s="151"/>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6"/>
      <c r="DG261" s="151"/>
      <c r="DH261" s="16"/>
      <c r="DI261" s="151"/>
      <c r="DJ261" s="16"/>
      <c r="DK261" s="151"/>
      <c r="DL261" s="151"/>
      <c r="DM261" s="61"/>
    </row>
    <row r="262" spans="1:117" ht="135.75" hidden="1" customHeight="1">
      <c r="A262" s="335"/>
      <c r="B262" s="337"/>
      <c r="C262" s="92"/>
      <c r="D262" s="262"/>
      <c r="E262" s="126"/>
      <c r="F262" s="291"/>
      <c r="G262" s="96"/>
      <c r="H262" s="21"/>
      <c r="I262" s="136"/>
      <c r="J262" s="310"/>
      <c r="K262" s="151" t="s">
        <v>642</v>
      </c>
      <c r="L262" s="151" t="s">
        <v>408</v>
      </c>
      <c r="M262" s="71"/>
      <c r="N262" s="151"/>
      <c r="O262" s="151"/>
      <c r="P262" s="151"/>
      <c r="Q262" s="151"/>
      <c r="R262" s="151"/>
      <c r="S262" s="151"/>
      <c r="T262" s="151"/>
      <c r="U262" s="151"/>
      <c r="V262" s="151"/>
      <c r="W262" s="151"/>
      <c r="X262" s="151"/>
      <c r="Y262" s="151"/>
      <c r="Z262" s="151"/>
      <c r="AA262" s="158"/>
      <c r="AB262" s="158"/>
      <c r="AC262" s="151"/>
      <c r="AD262" s="151"/>
      <c r="AE262" s="151"/>
      <c r="AF262" s="151"/>
      <c r="AG262" s="151"/>
      <c r="AH262" s="151"/>
      <c r="AI262" s="151"/>
      <c r="AJ262" s="314"/>
      <c r="AK262" s="151"/>
      <c r="AL262" s="151"/>
      <c r="AM262" s="151"/>
      <c r="AN262" s="151"/>
      <c r="AO262" s="151"/>
      <c r="AP262" s="151"/>
      <c r="AQ262" s="151"/>
      <c r="AR262" s="151"/>
      <c r="AS262" s="151"/>
      <c r="AT262" s="151"/>
      <c r="AU262" s="139"/>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6"/>
      <c r="DG262" s="151"/>
      <c r="DH262" s="16"/>
      <c r="DI262" s="151"/>
      <c r="DJ262" s="16"/>
      <c r="DK262" s="151"/>
      <c r="DL262" s="151"/>
      <c r="DM262" s="61"/>
    </row>
    <row r="263" spans="1:117" ht="117" hidden="1" customHeight="1">
      <c r="A263" s="335"/>
      <c r="B263" s="337"/>
      <c r="C263" s="116"/>
      <c r="D263" s="262"/>
      <c r="E263" s="125"/>
      <c r="F263" s="267"/>
      <c r="G263" s="246"/>
      <c r="H263" s="151"/>
      <c r="I263" s="154"/>
      <c r="J263" s="210"/>
      <c r="K263" s="151" t="s">
        <v>644</v>
      </c>
      <c r="L263" s="151" t="s">
        <v>348</v>
      </c>
      <c r="M263" s="71"/>
      <c r="N263" s="151"/>
      <c r="O263" s="151"/>
      <c r="P263" s="151"/>
      <c r="Q263" s="151"/>
      <c r="R263" s="151"/>
      <c r="S263" s="151"/>
      <c r="T263" s="151"/>
      <c r="U263" s="151"/>
      <c r="V263" s="151"/>
      <c r="W263" s="151"/>
      <c r="X263" s="151"/>
      <c r="Y263" s="151"/>
      <c r="Z263" s="151"/>
      <c r="AA263" s="158"/>
      <c r="AB263" s="158"/>
      <c r="AC263" s="151"/>
      <c r="AD263" s="151"/>
      <c r="AE263" s="151"/>
      <c r="AF263" s="151"/>
      <c r="AG263" s="151"/>
      <c r="AH263" s="151"/>
      <c r="AI263" s="151"/>
      <c r="AJ263" s="314"/>
      <c r="AK263" s="151"/>
      <c r="AL263" s="151"/>
      <c r="AM263" s="151"/>
      <c r="AN263" s="151"/>
      <c r="AO263" s="151"/>
      <c r="AP263" s="151"/>
      <c r="AQ263" s="151"/>
      <c r="AR263" s="151"/>
      <c r="AS263" s="151"/>
      <c r="AT263" s="151"/>
      <c r="AU263" s="151"/>
      <c r="AV263" s="151"/>
      <c r="AW263" s="151"/>
      <c r="AX263" s="151"/>
      <c r="AY263" s="151"/>
      <c r="AZ263" s="151"/>
      <c r="BA263" s="151"/>
      <c r="BB263" s="151"/>
      <c r="BC263" s="151"/>
      <c r="BD263" s="151"/>
      <c r="BE263" s="151"/>
      <c r="BF263" s="151"/>
      <c r="BG263" s="151"/>
      <c r="BH263" s="151"/>
      <c r="BI263" s="151"/>
      <c r="BJ263" s="151"/>
      <c r="BK263" s="151"/>
      <c r="BL263" s="151"/>
      <c r="BM263" s="151"/>
      <c r="BN263" s="151"/>
      <c r="BO263" s="151"/>
      <c r="BP263" s="151"/>
      <c r="BQ263" s="151"/>
      <c r="BR263" s="151"/>
      <c r="BS263" s="151"/>
      <c r="BT263" s="151"/>
      <c r="BU263" s="151"/>
      <c r="BV263" s="151"/>
      <c r="BW263" s="151"/>
      <c r="BX263" s="151"/>
      <c r="BY263" s="151"/>
      <c r="BZ263" s="151"/>
      <c r="CA263" s="151"/>
      <c r="CB263" s="151"/>
      <c r="CC263" s="151"/>
      <c r="CD263" s="151"/>
      <c r="CE263" s="151"/>
      <c r="CF263" s="151"/>
      <c r="CG263" s="151"/>
      <c r="CH263" s="151"/>
      <c r="CI263" s="151"/>
      <c r="CJ263" s="151"/>
      <c r="CK263" s="151"/>
      <c r="CL263" s="151"/>
      <c r="CM263" s="151"/>
      <c r="CN263" s="151"/>
      <c r="CO263" s="151"/>
      <c r="CP263" s="151"/>
      <c r="CQ263" s="151"/>
      <c r="CR263" s="151"/>
      <c r="CS263" s="151"/>
      <c r="CT263" s="151"/>
      <c r="CU263" s="151"/>
      <c r="CV263" s="151"/>
      <c r="CW263" s="151"/>
      <c r="CX263" s="151"/>
      <c r="CY263" s="151"/>
      <c r="CZ263" s="151"/>
      <c r="DA263" s="151"/>
      <c r="DB263" s="151"/>
      <c r="DC263" s="151"/>
      <c r="DD263" s="151"/>
      <c r="DE263" s="151"/>
      <c r="DF263" s="16"/>
      <c r="DG263" s="151"/>
      <c r="DH263" s="16"/>
      <c r="DI263" s="151"/>
      <c r="DJ263" s="16"/>
      <c r="DK263" s="151"/>
      <c r="DL263" s="151"/>
      <c r="DM263" s="61"/>
    </row>
    <row r="264" spans="1:117" ht="81" hidden="1" customHeight="1">
      <c r="A264" s="335"/>
      <c r="B264" s="337"/>
      <c r="C264" s="116"/>
      <c r="D264" s="262"/>
      <c r="E264" s="122"/>
      <c r="F264" s="267"/>
      <c r="G264" s="246"/>
      <c r="H264" s="116"/>
      <c r="I264" s="154"/>
      <c r="J264" s="210"/>
      <c r="K264" s="151" t="s">
        <v>642</v>
      </c>
      <c r="L264" s="151" t="s">
        <v>408</v>
      </c>
      <c r="M264" s="71"/>
      <c r="N264" s="151"/>
      <c r="O264" s="151"/>
      <c r="P264" s="151"/>
      <c r="Q264" s="151"/>
      <c r="R264" s="151"/>
      <c r="S264" s="151"/>
      <c r="T264" s="151"/>
      <c r="U264" s="151"/>
      <c r="V264" s="151"/>
      <c r="W264" s="151"/>
      <c r="X264" s="151"/>
      <c r="Y264" s="151"/>
      <c r="Z264" s="151"/>
      <c r="AA264" s="158"/>
      <c r="AB264" s="158"/>
      <c r="AC264" s="151"/>
      <c r="AD264" s="151"/>
      <c r="AE264" s="151"/>
      <c r="AF264" s="151"/>
      <c r="AG264" s="151"/>
      <c r="AH264" s="151"/>
      <c r="AI264" s="151"/>
      <c r="AJ264" s="314"/>
      <c r="AK264" s="151"/>
      <c r="AL264" s="151"/>
      <c r="AM264" s="151"/>
      <c r="AN264" s="151"/>
      <c r="AO264" s="151"/>
      <c r="AP264" s="151"/>
      <c r="AQ264" s="151"/>
      <c r="AR264" s="151"/>
      <c r="AS264" s="151"/>
      <c r="AT264" s="151"/>
      <c r="AU264" s="151"/>
      <c r="AV264" s="151"/>
      <c r="AW264" s="151"/>
      <c r="AX264" s="151"/>
      <c r="AY264" s="151"/>
      <c r="AZ264" s="151"/>
      <c r="BA264" s="151"/>
      <c r="BB264" s="151"/>
      <c r="BC264" s="151"/>
      <c r="BD264" s="151"/>
      <c r="BE264" s="151"/>
      <c r="BF264" s="151"/>
      <c r="BG264" s="151"/>
      <c r="BH264" s="151"/>
      <c r="BI264" s="151"/>
      <c r="BJ264" s="151"/>
      <c r="BK264" s="151"/>
      <c r="BL264" s="151"/>
      <c r="BM264" s="151"/>
      <c r="BN264" s="151"/>
      <c r="BO264" s="151"/>
      <c r="BP264" s="151"/>
      <c r="BQ264" s="151"/>
      <c r="BR264" s="151"/>
      <c r="BS264" s="151"/>
      <c r="BT264" s="151"/>
      <c r="BU264" s="151"/>
      <c r="BV264" s="151"/>
      <c r="BW264" s="151"/>
      <c r="BX264" s="151"/>
      <c r="BY264" s="151"/>
      <c r="BZ264" s="151"/>
      <c r="CA264" s="151"/>
      <c r="CB264" s="151"/>
      <c r="CC264" s="151"/>
      <c r="CD264" s="151"/>
      <c r="CE264" s="151"/>
      <c r="CF264" s="151"/>
      <c r="CG264" s="151"/>
      <c r="CH264" s="151"/>
      <c r="CI264" s="151"/>
      <c r="CJ264" s="151"/>
      <c r="CK264" s="151"/>
      <c r="CL264" s="151"/>
      <c r="CM264" s="151"/>
      <c r="CN264" s="151"/>
      <c r="CO264" s="151"/>
      <c r="CP264" s="151"/>
      <c r="CQ264" s="151"/>
      <c r="CR264" s="151"/>
      <c r="CS264" s="151"/>
      <c r="CT264" s="151"/>
      <c r="CU264" s="151"/>
      <c r="CV264" s="151"/>
      <c r="CW264" s="151"/>
      <c r="CX264" s="151"/>
      <c r="CY264" s="151"/>
      <c r="CZ264" s="151"/>
      <c r="DA264" s="151"/>
      <c r="DB264" s="151"/>
      <c r="DC264" s="151"/>
      <c r="DD264" s="151"/>
      <c r="DE264" s="151"/>
      <c r="DF264" s="16"/>
      <c r="DG264" s="151"/>
      <c r="DH264" s="16"/>
      <c r="DI264" s="151"/>
      <c r="DJ264" s="16"/>
      <c r="DK264" s="151"/>
      <c r="DL264" s="151"/>
      <c r="DM264" s="61"/>
    </row>
    <row r="265" spans="1:117" ht="82.5" hidden="1" customHeight="1">
      <c r="A265" s="65"/>
      <c r="B265" s="337"/>
      <c r="C265" s="92"/>
      <c r="D265" s="262"/>
      <c r="E265" s="125"/>
      <c r="F265" s="267"/>
      <c r="G265" s="246"/>
      <c r="H265" s="151"/>
      <c r="I265" s="154"/>
      <c r="J265" s="210"/>
      <c r="K265" s="151" t="s">
        <v>642</v>
      </c>
      <c r="L265" s="151" t="s">
        <v>408</v>
      </c>
      <c r="M265" s="71"/>
      <c r="N265" s="151"/>
      <c r="O265" s="151"/>
      <c r="P265" s="151"/>
      <c r="Q265" s="151"/>
      <c r="R265" s="151"/>
      <c r="S265" s="151"/>
      <c r="T265" s="151"/>
      <c r="U265" s="151"/>
      <c r="V265" s="151"/>
      <c r="W265" s="151"/>
      <c r="X265" s="151"/>
      <c r="Y265" s="151"/>
      <c r="Z265" s="151"/>
      <c r="AA265" s="158"/>
      <c r="AB265" s="158"/>
      <c r="AC265" s="151"/>
      <c r="AD265" s="79"/>
      <c r="AE265" s="151"/>
      <c r="AF265" s="151"/>
      <c r="AG265" s="151"/>
      <c r="AH265" s="151"/>
      <c r="AI265" s="151"/>
      <c r="AJ265" s="314"/>
      <c r="AK265" s="151"/>
      <c r="AL265" s="151"/>
      <c r="AM265" s="151"/>
      <c r="AN265" s="151"/>
      <c r="AO265" s="151"/>
      <c r="AP265" s="151"/>
      <c r="AQ265" s="151"/>
      <c r="AR265" s="151"/>
      <c r="AS265" s="151"/>
      <c r="AT265" s="151"/>
      <c r="AU265" s="151"/>
      <c r="AV265" s="151"/>
      <c r="AW265" s="151"/>
      <c r="AX265" s="151"/>
      <c r="AY265" s="151"/>
      <c r="AZ265" s="151"/>
      <c r="BA265" s="151"/>
      <c r="BB265" s="151"/>
      <c r="BC265" s="151"/>
      <c r="BD265" s="151"/>
      <c r="BE265" s="151"/>
      <c r="BF265" s="151"/>
      <c r="BG265" s="151"/>
      <c r="BH265" s="151"/>
      <c r="BI265" s="151"/>
      <c r="BJ265" s="151"/>
      <c r="BK265" s="151"/>
      <c r="BL265" s="151"/>
      <c r="BM265" s="151"/>
      <c r="BN265" s="151"/>
      <c r="BO265" s="151"/>
      <c r="BP265" s="151"/>
      <c r="BQ265" s="151"/>
      <c r="BR265" s="151"/>
      <c r="BS265" s="151"/>
      <c r="BT265" s="151"/>
      <c r="BU265" s="151"/>
      <c r="BV265" s="151"/>
      <c r="BW265" s="151"/>
      <c r="BX265" s="151"/>
      <c r="BY265" s="151"/>
      <c r="BZ265" s="151"/>
      <c r="CA265" s="151"/>
      <c r="CB265" s="151"/>
      <c r="CC265" s="151"/>
      <c r="CD265" s="151"/>
      <c r="CE265" s="151"/>
      <c r="CF265" s="151"/>
      <c r="CG265" s="151"/>
      <c r="CH265" s="151"/>
      <c r="CI265" s="151"/>
      <c r="CJ265" s="151"/>
      <c r="CK265" s="151"/>
      <c r="CL265" s="151"/>
      <c r="CM265" s="151"/>
      <c r="CN265" s="151"/>
      <c r="CO265" s="151"/>
      <c r="CP265" s="151"/>
      <c r="CQ265" s="151"/>
      <c r="CR265" s="151"/>
      <c r="CS265" s="151"/>
      <c r="CT265" s="151"/>
      <c r="CU265" s="151"/>
      <c r="CV265" s="151"/>
      <c r="CW265" s="151"/>
      <c r="CX265" s="151"/>
      <c r="CY265" s="151"/>
      <c r="CZ265" s="151"/>
      <c r="DA265" s="151"/>
      <c r="DB265" s="151"/>
      <c r="DC265" s="151"/>
      <c r="DD265" s="151"/>
      <c r="DE265" s="151"/>
      <c r="DF265" s="16"/>
      <c r="DG265" s="151"/>
      <c r="DH265" s="16"/>
      <c r="DI265" s="151"/>
      <c r="DJ265" s="16"/>
      <c r="DK265" s="151"/>
      <c r="DL265" s="151"/>
      <c r="DM265" s="61"/>
    </row>
    <row r="266" spans="1:117" ht="80.25" customHeight="1">
      <c r="A266" s="369">
        <v>259</v>
      </c>
      <c r="B266" s="370" t="s">
        <v>844</v>
      </c>
      <c r="C266" s="142" t="s">
        <v>1448</v>
      </c>
      <c r="D266" s="394" t="s">
        <v>9</v>
      </c>
      <c r="E266" s="361" t="s">
        <v>1449</v>
      </c>
      <c r="F266" s="394" t="s">
        <v>4</v>
      </c>
      <c r="G266" s="278"/>
      <c r="H266" s="361" t="s">
        <v>1450</v>
      </c>
      <c r="I266" s="400" t="s">
        <v>1330</v>
      </c>
      <c r="J266" s="143"/>
      <c r="K266" s="400" t="s">
        <v>642</v>
      </c>
      <c r="L266" s="400" t="s">
        <v>408</v>
      </c>
      <c r="M266" s="354" t="s">
        <v>350</v>
      </c>
      <c r="N266" s="91" t="s">
        <v>327</v>
      </c>
      <c r="O266" s="91" t="s">
        <v>187</v>
      </c>
      <c r="P266" s="91" t="s">
        <v>414</v>
      </c>
      <c r="Q266" s="91"/>
      <c r="R266" s="91" t="s">
        <v>187</v>
      </c>
      <c r="S266" s="91"/>
      <c r="T266" s="91"/>
      <c r="U266" s="91"/>
      <c r="V266" s="91"/>
      <c r="W266" s="91"/>
      <c r="X266" s="91"/>
      <c r="Y266" s="91"/>
      <c r="Z266" s="91"/>
      <c r="AA266" s="334">
        <f t="shared" si="56"/>
        <v>1</v>
      </c>
      <c r="AB266" s="334">
        <v>1</v>
      </c>
      <c r="AC266" s="91"/>
      <c r="AD266" s="91"/>
      <c r="AE266" s="91"/>
      <c r="AF266" s="91"/>
      <c r="AG266" s="91"/>
      <c r="AH266" s="400" t="s">
        <v>416</v>
      </c>
      <c r="AI266" s="400"/>
      <c r="AJ266" s="400"/>
      <c r="AK266" s="400" t="s">
        <v>484</v>
      </c>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91"/>
      <c r="BI266" s="91"/>
      <c r="BJ266" s="91"/>
      <c r="BK266" s="91"/>
      <c r="BL266" s="91"/>
      <c r="BM266" s="91"/>
      <c r="BN266" s="91"/>
      <c r="BO266" s="91"/>
      <c r="BP266" s="91"/>
      <c r="BQ266" s="91"/>
      <c r="BR266" s="91"/>
      <c r="BS266" s="91"/>
      <c r="BT266" s="91"/>
      <c r="BU266" s="91"/>
      <c r="BV266" s="91"/>
      <c r="BW266" s="91"/>
      <c r="BX266" s="91"/>
      <c r="BY266" s="91"/>
      <c r="BZ266" s="91"/>
      <c r="CA266" s="91"/>
      <c r="CB266" s="91"/>
      <c r="CC266" s="91"/>
      <c r="CD266" s="91"/>
      <c r="CE266" s="91"/>
      <c r="CF266" s="91"/>
      <c r="CG266" s="91"/>
      <c r="CH266" s="91"/>
      <c r="CI266" s="91"/>
      <c r="CJ266" s="91"/>
      <c r="CK266" s="91"/>
      <c r="CL266" s="91"/>
      <c r="CM266" s="91"/>
      <c r="CN266" s="91"/>
      <c r="CO266" s="91"/>
      <c r="CP266" s="91"/>
      <c r="CQ266" s="91"/>
      <c r="CR266" s="91"/>
      <c r="CS266" s="91"/>
      <c r="CT266" s="91"/>
      <c r="CU266" s="91"/>
      <c r="CV266" s="91"/>
      <c r="CW266" s="91"/>
      <c r="CX266" s="91"/>
      <c r="CY266" s="91"/>
      <c r="CZ266" s="91"/>
      <c r="DA266" s="91"/>
      <c r="DB266" s="91"/>
      <c r="DC266" s="91"/>
      <c r="DD266" s="91"/>
      <c r="DE266" s="91"/>
      <c r="DF266" s="372" t="e">
        <f t="shared" ref="DF266" si="68">DE266/COUNTA($BM266:$DD266)</f>
        <v>#DIV/0!</v>
      </c>
      <c r="DG266" s="91">
        <f t="shared" ref="DG266" si="69">COUNTIF($BM266:$DD266,1)</f>
        <v>0</v>
      </c>
      <c r="DH266" s="372" t="e">
        <f t="shared" ref="DH266" si="70">DG266/COUNTA($BM266:$DD266)</f>
        <v>#DIV/0!</v>
      </c>
      <c r="DI266" s="91">
        <f t="shared" ref="DI266" si="71">COUNTIF($BM266:$DD266,0)</f>
        <v>0</v>
      </c>
      <c r="DJ266" s="372" t="e">
        <f t="shared" ref="DJ266" si="72">DI266/COUNTA($BM266:$DD266)</f>
        <v>#DIV/0!</v>
      </c>
      <c r="DK266" s="91" t="e">
        <f t="shared" ref="DK266" si="73">(((DE266*2)+(DG266*1)+(DI266*0)))/COUNTA($BM266:$DD266)</f>
        <v>#DIV/0!</v>
      </c>
      <c r="DL266" s="91" t="e">
        <f t="shared" ref="DL266:DM266" si="74">IF(DK266&gt;=1.6,"Đạt mục tiêu",IF(DK266&gt;=1,"Cần cố gắng","Chưa đạt"))</f>
        <v>#DIV/0!</v>
      </c>
      <c r="DM266" s="59" t="e">
        <f t="shared" si="74"/>
        <v>#DIV/0!</v>
      </c>
    </row>
    <row r="267" spans="1:117" ht="103.5" hidden="1" customHeight="1">
      <c r="A267" s="335"/>
      <c r="B267" s="337"/>
      <c r="C267" s="92"/>
      <c r="D267" s="262"/>
      <c r="E267" s="125"/>
      <c r="F267" s="267"/>
      <c r="G267" s="246"/>
      <c r="H267" s="151"/>
      <c r="I267" s="154"/>
      <c r="J267" s="210"/>
      <c r="K267" s="151" t="s">
        <v>642</v>
      </c>
      <c r="L267" s="151" t="s">
        <v>408</v>
      </c>
      <c r="M267" s="71"/>
      <c r="N267" s="151"/>
      <c r="O267" s="151"/>
      <c r="P267" s="151"/>
      <c r="Q267" s="151"/>
      <c r="R267" s="151"/>
      <c r="S267" s="151"/>
      <c r="T267" s="151"/>
      <c r="U267" s="151"/>
      <c r="V267" s="151"/>
      <c r="W267" s="151"/>
      <c r="X267" s="151"/>
      <c r="Y267" s="151"/>
      <c r="Z267" s="151"/>
      <c r="AA267" s="158"/>
      <c r="AB267" s="158"/>
      <c r="AC267" s="151"/>
      <c r="AD267" s="151"/>
      <c r="AE267" s="151"/>
      <c r="AF267" s="151"/>
      <c r="AG267" s="151"/>
      <c r="AH267" s="151"/>
      <c r="AI267" s="151"/>
      <c r="AJ267" s="314"/>
      <c r="AK267" s="151"/>
      <c r="AL267" s="79"/>
      <c r="AM267" s="151"/>
      <c r="AN267" s="151"/>
      <c r="AO267" s="151"/>
      <c r="AP267" s="151"/>
      <c r="AQ267" s="151"/>
      <c r="AR267" s="151"/>
      <c r="AS267" s="151"/>
      <c r="AT267" s="151"/>
      <c r="AU267" s="151"/>
      <c r="AV267" s="151"/>
      <c r="AW267" s="151"/>
      <c r="AX267" s="151"/>
      <c r="AY267" s="151"/>
      <c r="AZ267" s="151"/>
      <c r="BA267" s="151"/>
      <c r="BB267" s="151"/>
      <c r="BC267" s="151"/>
      <c r="BD267" s="151"/>
      <c r="BE267" s="151"/>
      <c r="BF267" s="151"/>
      <c r="BG267" s="151"/>
      <c r="BH267" s="151"/>
      <c r="BI267" s="151"/>
      <c r="BJ267" s="151"/>
      <c r="BK267" s="151"/>
      <c r="BL267" s="151"/>
      <c r="BM267" s="151"/>
      <c r="BN267" s="151"/>
      <c r="BO267" s="151"/>
      <c r="BP267" s="151"/>
      <c r="BQ267" s="151"/>
      <c r="BR267" s="151"/>
      <c r="BS267" s="151"/>
      <c r="BT267" s="151"/>
      <c r="BU267" s="151"/>
      <c r="BV267" s="151"/>
      <c r="BW267" s="151"/>
      <c r="BX267" s="151"/>
      <c r="BY267" s="151"/>
      <c r="BZ267" s="151"/>
      <c r="CA267" s="151"/>
      <c r="CB267" s="151"/>
      <c r="CC267" s="151"/>
      <c r="CD267" s="151"/>
      <c r="CE267" s="151"/>
      <c r="CF267" s="151"/>
      <c r="CG267" s="151"/>
      <c r="CH267" s="151"/>
      <c r="CI267" s="151"/>
      <c r="CJ267" s="151"/>
      <c r="CK267" s="151"/>
      <c r="CL267" s="151"/>
      <c r="CM267" s="151"/>
      <c r="CN267" s="151"/>
      <c r="CO267" s="151"/>
      <c r="CP267" s="151"/>
      <c r="CQ267" s="151"/>
      <c r="CR267" s="151"/>
      <c r="CS267" s="151"/>
      <c r="CT267" s="151"/>
      <c r="CU267" s="151"/>
      <c r="CV267" s="151"/>
      <c r="CW267" s="151"/>
      <c r="CX267" s="151"/>
      <c r="CY267" s="151"/>
      <c r="CZ267" s="151"/>
      <c r="DA267" s="151"/>
      <c r="DB267" s="151"/>
      <c r="DC267" s="151"/>
      <c r="DD267" s="151"/>
      <c r="DE267" s="151"/>
      <c r="DF267" s="16"/>
      <c r="DG267" s="151"/>
      <c r="DH267" s="16"/>
      <c r="DI267" s="151"/>
      <c r="DJ267" s="16"/>
      <c r="DK267" s="151"/>
      <c r="DL267" s="151"/>
      <c r="DM267" s="61"/>
    </row>
    <row r="268" spans="1:117" ht="102.75" hidden="1" customHeight="1">
      <c r="A268" s="335"/>
      <c r="B268" s="337"/>
      <c r="C268" s="92"/>
      <c r="D268" s="262"/>
      <c r="E268" s="125"/>
      <c r="F268" s="267"/>
      <c r="G268" s="246"/>
      <c r="H268" s="151"/>
      <c r="I268" s="154"/>
      <c r="J268" s="210"/>
      <c r="K268" s="151" t="s">
        <v>642</v>
      </c>
      <c r="L268" s="151" t="s">
        <v>408</v>
      </c>
      <c r="M268" s="71"/>
      <c r="N268" s="151"/>
      <c r="O268" s="151"/>
      <c r="P268" s="151"/>
      <c r="Q268" s="151"/>
      <c r="R268" s="151"/>
      <c r="S268" s="151"/>
      <c r="T268" s="151"/>
      <c r="U268" s="151"/>
      <c r="V268" s="151"/>
      <c r="W268" s="151"/>
      <c r="X268" s="151"/>
      <c r="Y268" s="151"/>
      <c r="Z268" s="151"/>
      <c r="AA268" s="158"/>
      <c r="AB268" s="158"/>
      <c r="AC268" s="151"/>
      <c r="AD268" s="151"/>
      <c r="AE268" s="151"/>
      <c r="AF268" s="151"/>
      <c r="AG268" s="151"/>
      <c r="AH268" s="151"/>
      <c r="AI268" s="151"/>
      <c r="AJ268" s="314"/>
      <c r="AK268" s="151"/>
      <c r="AL268" s="151"/>
      <c r="AM268" s="151"/>
      <c r="AN268" s="151"/>
      <c r="AO268" s="151"/>
      <c r="AP268" s="88"/>
      <c r="AQ268" s="151"/>
      <c r="AR268" s="151"/>
      <c r="AS268" s="151"/>
      <c r="AT268" s="151"/>
      <c r="AU268" s="151"/>
      <c r="AV268" s="151"/>
      <c r="AW268" s="151"/>
      <c r="AX268" s="151"/>
      <c r="AY268" s="151"/>
      <c r="AZ268" s="151"/>
      <c r="BA268" s="151"/>
      <c r="BB268" s="151"/>
      <c r="BC268" s="151"/>
      <c r="BD268" s="151"/>
      <c r="BE268" s="151"/>
      <c r="BF268" s="151"/>
      <c r="BG268" s="151"/>
      <c r="BH268" s="151"/>
      <c r="BI268" s="151"/>
      <c r="BJ268" s="151"/>
      <c r="BK268" s="151"/>
      <c r="BL268" s="151"/>
      <c r="BM268" s="151"/>
      <c r="BN268" s="151"/>
      <c r="BO268" s="151"/>
      <c r="BP268" s="151"/>
      <c r="BQ268" s="151"/>
      <c r="BR268" s="151"/>
      <c r="BS268" s="151"/>
      <c r="BT268" s="151"/>
      <c r="BU268" s="151"/>
      <c r="BV268" s="151"/>
      <c r="BW268" s="151"/>
      <c r="BX268" s="151"/>
      <c r="BY268" s="151"/>
      <c r="BZ268" s="151"/>
      <c r="CA268" s="151"/>
      <c r="CB268" s="151"/>
      <c r="CC268" s="151"/>
      <c r="CD268" s="151"/>
      <c r="CE268" s="151"/>
      <c r="CF268" s="151"/>
      <c r="CG268" s="151"/>
      <c r="CH268" s="151"/>
      <c r="CI268" s="151"/>
      <c r="CJ268" s="151"/>
      <c r="CK268" s="151"/>
      <c r="CL268" s="151"/>
      <c r="CM268" s="151"/>
      <c r="CN268" s="151"/>
      <c r="CO268" s="151"/>
      <c r="CP268" s="151"/>
      <c r="CQ268" s="151"/>
      <c r="CR268" s="151"/>
      <c r="CS268" s="151"/>
      <c r="CT268" s="151"/>
      <c r="CU268" s="151"/>
      <c r="CV268" s="151"/>
      <c r="CW268" s="151"/>
      <c r="CX268" s="151"/>
      <c r="CY268" s="151"/>
      <c r="CZ268" s="151"/>
      <c r="DA268" s="151"/>
      <c r="DB268" s="151"/>
      <c r="DC268" s="151"/>
      <c r="DD268" s="151"/>
      <c r="DE268" s="151"/>
      <c r="DF268" s="16"/>
      <c r="DG268" s="151"/>
      <c r="DH268" s="16"/>
      <c r="DI268" s="151"/>
      <c r="DJ268" s="16"/>
      <c r="DK268" s="151"/>
      <c r="DL268" s="151"/>
      <c r="DM268" s="61"/>
    </row>
    <row r="269" spans="1:117" ht="87.75" hidden="1" customHeight="1">
      <c r="A269" s="65"/>
      <c r="B269" s="337"/>
      <c r="C269" s="148"/>
      <c r="D269" s="263"/>
      <c r="E269" s="125"/>
      <c r="F269" s="267"/>
      <c r="G269" s="246"/>
      <c r="H269" s="151"/>
      <c r="I269" s="154"/>
      <c r="J269" s="210"/>
      <c r="K269" s="151" t="s">
        <v>642</v>
      </c>
      <c r="L269" s="151" t="s">
        <v>408</v>
      </c>
      <c r="M269" s="71"/>
      <c r="N269" s="151"/>
      <c r="O269" s="151"/>
      <c r="P269" s="151"/>
      <c r="Q269" s="151"/>
      <c r="R269" s="151"/>
      <c r="S269" s="151"/>
      <c r="T269" s="151"/>
      <c r="U269" s="151"/>
      <c r="V269" s="151"/>
      <c r="W269" s="151"/>
      <c r="X269" s="151"/>
      <c r="Y269" s="151"/>
      <c r="Z269" s="151"/>
      <c r="AA269" s="158"/>
      <c r="AB269" s="158"/>
      <c r="AC269" s="151"/>
      <c r="AD269" s="151"/>
      <c r="AE269" s="151"/>
      <c r="AF269" s="151"/>
      <c r="AG269" s="151"/>
      <c r="AH269" s="151"/>
      <c r="AI269" s="151"/>
      <c r="AJ269" s="314"/>
      <c r="AK269" s="151"/>
      <c r="AL269" s="151"/>
      <c r="AM269" s="151"/>
      <c r="AN269" s="151"/>
      <c r="AO269" s="151"/>
      <c r="AP269" s="151"/>
      <c r="AQ269" s="151"/>
      <c r="AR269" s="151"/>
      <c r="AS269" s="151"/>
      <c r="AT269" s="151"/>
      <c r="AU269" s="151"/>
      <c r="AV269" s="151"/>
      <c r="AW269" s="151"/>
      <c r="AX269" s="151"/>
      <c r="AY269" s="151"/>
      <c r="AZ269" s="151"/>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c r="BV269" s="151"/>
      <c r="BW269" s="151"/>
      <c r="BX269" s="151"/>
      <c r="BY269" s="151"/>
      <c r="BZ269" s="151"/>
      <c r="CA269" s="151"/>
      <c r="CB269" s="151"/>
      <c r="CC269" s="151"/>
      <c r="CD269" s="151"/>
      <c r="CE269" s="151"/>
      <c r="CF269" s="151"/>
      <c r="CG269" s="151"/>
      <c r="CH269" s="151"/>
      <c r="CI269" s="151"/>
      <c r="CJ269" s="151"/>
      <c r="CK269" s="151"/>
      <c r="CL269" s="151"/>
      <c r="CM269" s="151"/>
      <c r="CN269" s="151"/>
      <c r="CO269" s="151"/>
      <c r="CP269" s="151"/>
      <c r="CQ269" s="151"/>
      <c r="CR269" s="151"/>
      <c r="CS269" s="151"/>
      <c r="CT269" s="151"/>
      <c r="CU269" s="151"/>
      <c r="CV269" s="151"/>
      <c r="CW269" s="151"/>
      <c r="CX269" s="151"/>
      <c r="CY269" s="151"/>
      <c r="CZ269" s="151"/>
      <c r="DA269" s="151"/>
      <c r="DB269" s="151"/>
      <c r="DC269" s="151"/>
      <c r="DD269" s="151"/>
      <c r="DE269" s="151"/>
      <c r="DF269" s="16"/>
      <c r="DG269" s="151"/>
      <c r="DH269" s="16"/>
      <c r="DI269" s="151"/>
      <c r="DJ269" s="16"/>
      <c r="DK269" s="151"/>
      <c r="DL269" s="151"/>
      <c r="DM269" s="61"/>
    </row>
    <row r="270" spans="1:117" ht="87.75" hidden="1" customHeight="1">
      <c r="A270" s="335"/>
      <c r="B270" s="337"/>
      <c r="C270" s="92"/>
      <c r="D270" s="262"/>
      <c r="E270" s="125"/>
      <c r="F270" s="267"/>
      <c r="G270" s="246"/>
      <c r="H270" s="151"/>
      <c r="I270" s="154"/>
      <c r="J270" s="210"/>
      <c r="K270" s="151" t="s">
        <v>642</v>
      </c>
      <c r="L270" s="151" t="s">
        <v>408</v>
      </c>
      <c r="M270" s="71"/>
      <c r="N270" s="151"/>
      <c r="O270" s="151"/>
      <c r="P270" s="151"/>
      <c r="Q270" s="151"/>
      <c r="R270" s="151"/>
      <c r="S270" s="151"/>
      <c r="T270" s="151"/>
      <c r="U270" s="151"/>
      <c r="V270" s="151"/>
      <c r="W270" s="151"/>
      <c r="X270" s="151"/>
      <c r="Y270" s="151"/>
      <c r="Z270" s="151"/>
      <c r="AA270" s="158"/>
      <c r="AB270" s="158"/>
      <c r="AC270" s="151"/>
      <c r="AD270" s="151"/>
      <c r="AE270" s="151"/>
      <c r="AF270" s="151"/>
      <c r="AG270" s="151"/>
      <c r="AH270" s="151"/>
      <c r="AI270" s="151"/>
      <c r="AJ270" s="314"/>
      <c r="AK270" s="151"/>
      <c r="AL270" s="151"/>
      <c r="AM270" s="151"/>
      <c r="AN270" s="151"/>
      <c r="AO270" s="151"/>
      <c r="AP270" s="151"/>
      <c r="AQ270" s="151"/>
      <c r="AR270" s="151"/>
      <c r="AS270" s="151"/>
      <c r="AT270" s="151"/>
      <c r="AU270" s="151"/>
      <c r="AV270" s="151"/>
      <c r="AW270" s="88"/>
      <c r="AX270" s="151"/>
      <c r="AY270" s="151"/>
      <c r="AZ270" s="151"/>
      <c r="BA270" s="151"/>
      <c r="BB270" s="151"/>
      <c r="BC270" s="151"/>
      <c r="BD270" s="151"/>
      <c r="BE270" s="151"/>
      <c r="BF270" s="151"/>
      <c r="BG270" s="151"/>
      <c r="BH270" s="151"/>
      <c r="BI270" s="151"/>
      <c r="BJ270" s="151"/>
      <c r="BK270" s="151"/>
      <c r="BL270" s="151"/>
      <c r="BM270" s="151"/>
      <c r="BN270" s="151"/>
      <c r="BO270" s="151"/>
      <c r="BP270" s="151"/>
      <c r="BQ270" s="151"/>
      <c r="BR270" s="151"/>
      <c r="BS270" s="151"/>
      <c r="BT270" s="151"/>
      <c r="BU270" s="151"/>
      <c r="BV270" s="151"/>
      <c r="BW270" s="151"/>
      <c r="BX270" s="151"/>
      <c r="BY270" s="151"/>
      <c r="BZ270" s="151"/>
      <c r="CA270" s="151"/>
      <c r="CB270" s="151"/>
      <c r="CC270" s="151"/>
      <c r="CD270" s="151"/>
      <c r="CE270" s="151"/>
      <c r="CF270" s="151"/>
      <c r="CG270" s="151"/>
      <c r="CH270" s="151"/>
      <c r="CI270" s="151"/>
      <c r="CJ270" s="151"/>
      <c r="CK270" s="151"/>
      <c r="CL270" s="151"/>
      <c r="CM270" s="151"/>
      <c r="CN270" s="151"/>
      <c r="CO270" s="151"/>
      <c r="CP270" s="151"/>
      <c r="CQ270" s="151"/>
      <c r="CR270" s="151"/>
      <c r="CS270" s="151"/>
      <c r="CT270" s="151"/>
      <c r="CU270" s="151"/>
      <c r="CV270" s="151"/>
      <c r="CW270" s="151"/>
      <c r="CX270" s="151"/>
      <c r="CY270" s="151"/>
      <c r="CZ270" s="151"/>
      <c r="DA270" s="151"/>
      <c r="DB270" s="151"/>
      <c r="DC270" s="151"/>
      <c r="DD270" s="151"/>
      <c r="DE270" s="151"/>
      <c r="DF270" s="16"/>
      <c r="DG270" s="151"/>
      <c r="DH270" s="16"/>
      <c r="DI270" s="151"/>
      <c r="DJ270" s="16"/>
      <c r="DK270" s="151"/>
      <c r="DL270" s="151"/>
      <c r="DM270" s="61"/>
    </row>
    <row r="271" spans="1:117" ht="75" hidden="1" customHeight="1">
      <c r="A271" s="335"/>
      <c r="B271" s="337"/>
      <c r="C271" s="92"/>
      <c r="D271" s="262"/>
      <c r="E271" s="125"/>
      <c r="F271" s="267"/>
      <c r="G271" s="246"/>
      <c r="H271" s="151"/>
      <c r="I271" s="154"/>
      <c r="J271" s="210"/>
      <c r="K271" s="151" t="s">
        <v>642</v>
      </c>
      <c r="L271" s="151" t="s">
        <v>408</v>
      </c>
      <c r="M271" s="71"/>
      <c r="N271" s="151"/>
      <c r="O271" s="151"/>
      <c r="P271" s="151"/>
      <c r="Q271" s="151"/>
      <c r="R271" s="151"/>
      <c r="S271" s="151"/>
      <c r="T271" s="151"/>
      <c r="U271" s="151"/>
      <c r="V271" s="151"/>
      <c r="W271" s="151"/>
      <c r="X271" s="151"/>
      <c r="Y271" s="151"/>
      <c r="Z271" s="151"/>
      <c r="AA271" s="158"/>
      <c r="AB271" s="158"/>
      <c r="AC271" s="151"/>
      <c r="AD271" s="151"/>
      <c r="AE271" s="151"/>
      <c r="AF271" s="151"/>
      <c r="AG271" s="151"/>
      <c r="AH271" s="151"/>
      <c r="AI271" s="151"/>
      <c r="AJ271" s="314"/>
      <c r="AK271" s="151"/>
      <c r="AL271" s="151"/>
      <c r="AM271" s="151"/>
      <c r="AN271" s="151"/>
      <c r="AO271" s="151"/>
      <c r="AP271" s="151"/>
      <c r="AQ271" s="151"/>
      <c r="AR271" s="151"/>
      <c r="AS271" s="151"/>
      <c r="AT271" s="151"/>
      <c r="AU271" s="151"/>
      <c r="AV271" s="151"/>
      <c r="AW271" s="151"/>
      <c r="AX271" s="151"/>
      <c r="AY271" s="151"/>
      <c r="AZ271" s="114"/>
      <c r="BA271" s="88"/>
      <c r="BB271" s="151"/>
      <c r="BC271" s="151"/>
      <c r="BD271" s="151"/>
      <c r="BE271" s="151"/>
      <c r="BF271" s="151"/>
      <c r="BG271" s="151"/>
      <c r="BH271" s="151"/>
      <c r="BI271" s="151"/>
      <c r="BJ271" s="151"/>
      <c r="BK271" s="151"/>
      <c r="BL271" s="151"/>
      <c r="BM271" s="151"/>
      <c r="BN271" s="151"/>
      <c r="BO271" s="151"/>
      <c r="BP271" s="151"/>
      <c r="BQ271" s="151"/>
      <c r="BR271" s="151"/>
      <c r="BS271" s="151"/>
      <c r="BT271" s="151"/>
      <c r="BU271" s="151"/>
      <c r="BV271" s="151"/>
      <c r="BW271" s="151"/>
      <c r="BX271" s="151"/>
      <c r="BY271" s="151"/>
      <c r="BZ271" s="151"/>
      <c r="CA271" s="151"/>
      <c r="CB271" s="151"/>
      <c r="CC271" s="151"/>
      <c r="CD271" s="151"/>
      <c r="CE271" s="151"/>
      <c r="CF271" s="151"/>
      <c r="CG271" s="151"/>
      <c r="CH271" s="151"/>
      <c r="CI271" s="151"/>
      <c r="CJ271" s="151"/>
      <c r="CK271" s="151"/>
      <c r="CL271" s="151"/>
      <c r="CM271" s="151"/>
      <c r="CN271" s="151"/>
      <c r="CO271" s="151"/>
      <c r="CP271" s="151"/>
      <c r="CQ271" s="151"/>
      <c r="CR271" s="151"/>
      <c r="CS271" s="151"/>
      <c r="CT271" s="151"/>
      <c r="CU271" s="151"/>
      <c r="CV271" s="151"/>
      <c r="CW271" s="151"/>
      <c r="CX271" s="151"/>
      <c r="CY271" s="151"/>
      <c r="CZ271" s="151"/>
      <c r="DA271" s="151"/>
      <c r="DB271" s="151"/>
      <c r="DC271" s="151"/>
      <c r="DD271" s="151"/>
      <c r="DE271" s="151"/>
      <c r="DF271" s="16"/>
      <c r="DG271" s="151"/>
      <c r="DH271" s="16"/>
      <c r="DI271" s="151"/>
      <c r="DJ271" s="16"/>
      <c r="DK271" s="151"/>
      <c r="DL271" s="151"/>
      <c r="DM271" s="61"/>
    </row>
    <row r="272" spans="1:117" ht="141.75" hidden="1" customHeight="1">
      <c r="A272" s="335"/>
      <c r="B272" s="337"/>
      <c r="C272" s="92"/>
      <c r="D272" s="262"/>
      <c r="E272" s="125"/>
      <c r="F272" s="267"/>
      <c r="G272" s="246"/>
      <c r="H272" s="151"/>
      <c r="I272" s="154"/>
      <c r="J272" s="210"/>
      <c r="K272" s="151" t="s">
        <v>642</v>
      </c>
      <c r="L272" s="151" t="s">
        <v>408</v>
      </c>
      <c r="M272" s="71"/>
      <c r="N272" s="151"/>
      <c r="O272" s="151"/>
      <c r="P272" s="151"/>
      <c r="Q272" s="151"/>
      <c r="R272" s="151"/>
      <c r="S272" s="151"/>
      <c r="T272" s="151"/>
      <c r="U272" s="151"/>
      <c r="V272" s="151"/>
      <c r="W272" s="151"/>
      <c r="X272" s="151"/>
      <c r="Y272" s="151"/>
      <c r="Z272" s="151"/>
      <c r="AA272" s="158"/>
      <c r="AB272" s="158"/>
      <c r="AC272" s="151"/>
      <c r="AD272" s="151"/>
      <c r="AE272" s="151"/>
      <c r="AF272" s="151"/>
      <c r="AG272" s="151"/>
      <c r="AH272" s="151"/>
      <c r="AI272" s="151"/>
      <c r="AJ272" s="314"/>
      <c r="AK272" s="151"/>
      <c r="AL272" s="151"/>
      <c r="AM272" s="151"/>
      <c r="AN272" s="151"/>
      <c r="AO272" s="151"/>
      <c r="AP272" s="151"/>
      <c r="AQ272" s="151"/>
      <c r="AR272" s="151"/>
      <c r="AS272" s="151"/>
      <c r="AT272" s="151"/>
      <c r="AU272" s="151"/>
      <c r="AV272" s="151"/>
      <c r="AW272" s="151"/>
      <c r="AX272" s="151"/>
      <c r="AY272" s="151"/>
      <c r="AZ272" s="151"/>
      <c r="BA272" s="151"/>
      <c r="BB272" s="151"/>
      <c r="BC272" s="151"/>
      <c r="BD272" s="88"/>
      <c r="BE272" s="151"/>
      <c r="BF272" s="151"/>
      <c r="BG272" s="151"/>
      <c r="BH272" s="151"/>
      <c r="BI272" s="151"/>
      <c r="BJ272" s="151"/>
      <c r="BK272" s="151"/>
      <c r="BL272" s="151"/>
      <c r="BM272" s="151"/>
      <c r="BN272" s="151"/>
      <c r="BO272" s="151"/>
      <c r="BP272" s="151"/>
      <c r="BQ272" s="151"/>
      <c r="BR272" s="151"/>
      <c r="BS272" s="151"/>
      <c r="BT272" s="151"/>
      <c r="BU272" s="151"/>
      <c r="BV272" s="151"/>
      <c r="BW272" s="151"/>
      <c r="BX272" s="151"/>
      <c r="BY272" s="151"/>
      <c r="BZ272" s="151"/>
      <c r="CA272" s="151"/>
      <c r="CB272" s="151"/>
      <c r="CC272" s="151"/>
      <c r="CD272" s="151"/>
      <c r="CE272" s="151"/>
      <c r="CF272" s="151"/>
      <c r="CG272" s="151"/>
      <c r="CH272" s="151"/>
      <c r="CI272" s="151"/>
      <c r="CJ272" s="151"/>
      <c r="CK272" s="151"/>
      <c r="CL272" s="151"/>
      <c r="CM272" s="151"/>
      <c r="CN272" s="151"/>
      <c r="CO272" s="151"/>
      <c r="CP272" s="151"/>
      <c r="CQ272" s="151"/>
      <c r="CR272" s="151"/>
      <c r="CS272" s="151"/>
      <c r="CT272" s="151"/>
      <c r="CU272" s="151"/>
      <c r="CV272" s="151"/>
      <c r="CW272" s="151"/>
      <c r="CX272" s="151"/>
      <c r="CY272" s="151"/>
      <c r="CZ272" s="151"/>
      <c r="DA272" s="151"/>
      <c r="DB272" s="151"/>
      <c r="DC272" s="151"/>
      <c r="DD272" s="151"/>
      <c r="DE272" s="151"/>
      <c r="DF272" s="16"/>
      <c r="DG272" s="151"/>
      <c r="DH272" s="16"/>
      <c r="DI272" s="151"/>
      <c r="DJ272" s="16"/>
      <c r="DK272" s="151"/>
      <c r="DL272" s="151"/>
      <c r="DM272" s="61"/>
    </row>
    <row r="273" spans="1:117" ht="101.25" hidden="1" customHeight="1">
      <c r="A273" s="65"/>
      <c r="B273" s="337"/>
      <c r="C273" s="92"/>
      <c r="D273" s="262"/>
      <c r="E273" s="125"/>
      <c r="F273" s="267"/>
      <c r="G273" s="246"/>
      <c r="H273" s="151"/>
      <c r="I273" s="154"/>
      <c r="J273" s="210"/>
      <c r="K273" s="151" t="s">
        <v>642</v>
      </c>
      <c r="L273" s="151" t="s">
        <v>408</v>
      </c>
      <c r="M273" s="71"/>
      <c r="N273" s="151"/>
      <c r="O273" s="151"/>
      <c r="P273" s="151"/>
      <c r="Q273" s="151"/>
      <c r="R273" s="151"/>
      <c r="S273" s="151"/>
      <c r="T273" s="151"/>
      <c r="U273" s="151"/>
      <c r="V273" s="151"/>
      <c r="W273" s="151"/>
      <c r="X273" s="151"/>
      <c r="Y273" s="151"/>
      <c r="Z273" s="151"/>
      <c r="AA273" s="158"/>
      <c r="AB273" s="158"/>
      <c r="AC273" s="151"/>
      <c r="AD273" s="151"/>
      <c r="AE273" s="151"/>
      <c r="AF273" s="151"/>
      <c r="AG273" s="151"/>
      <c r="AH273" s="151"/>
      <c r="AI273" s="151"/>
      <c r="AJ273" s="314"/>
      <c r="AK273" s="151"/>
      <c r="AL273" s="151"/>
      <c r="AM273" s="151"/>
      <c r="AN273" s="151"/>
      <c r="AO273" s="151"/>
      <c r="AP273" s="151"/>
      <c r="AQ273" s="151"/>
      <c r="AR273" s="151"/>
      <c r="AS273" s="151"/>
      <c r="AT273" s="151"/>
      <c r="AU273" s="151"/>
      <c r="AV273" s="151"/>
      <c r="AW273" s="151"/>
      <c r="AX273" s="151"/>
      <c r="AY273" s="151"/>
      <c r="AZ273" s="151"/>
      <c r="BA273" s="151"/>
      <c r="BB273" s="151"/>
      <c r="BC273" s="151"/>
      <c r="BD273" s="151"/>
      <c r="BE273" s="151"/>
      <c r="BF273" s="151"/>
      <c r="BG273" s="151"/>
      <c r="BH273" s="88"/>
      <c r="BI273" s="151"/>
      <c r="BJ273" s="151"/>
      <c r="BK273" s="151"/>
      <c r="BL273" s="151"/>
      <c r="BM273" s="151"/>
      <c r="BN273" s="151"/>
      <c r="BO273" s="151"/>
      <c r="BP273" s="151"/>
      <c r="BQ273" s="151"/>
      <c r="BR273" s="151"/>
      <c r="BS273" s="151"/>
      <c r="BT273" s="151"/>
      <c r="BU273" s="151"/>
      <c r="BV273" s="151"/>
      <c r="BW273" s="151"/>
      <c r="BX273" s="151"/>
      <c r="BY273" s="151"/>
      <c r="BZ273" s="151"/>
      <c r="CA273" s="151"/>
      <c r="CB273" s="151"/>
      <c r="CC273" s="151"/>
      <c r="CD273" s="151"/>
      <c r="CE273" s="151"/>
      <c r="CF273" s="151"/>
      <c r="CG273" s="151"/>
      <c r="CH273" s="151"/>
      <c r="CI273" s="151"/>
      <c r="CJ273" s="151"/>
      <c r="CK273" s="151"/>
      <c r="CL273" s="151"/>
      <c r="CM273" s="151"/>
      <c r="CN273" s="151"/>
      <c r="CO273" s="151"/>
      <c r="CP273" s="151"/>
      <c r="CQ273" s="151"/>
      <c r="CR273" s="151"/>
      <c r="CS273" s="151"/>
      <c r="CT273" s="151"/>
      <c r="CU273" s="151"/>
      <c r="CV273" s="151"/>
      <c r="CW273" s="151"/>
      <c r="CX273" s="151"/>
      <c r="CY273" s="151"/>
      <c r="CZ273" s="151"/>
      <c r="DA273" s="151"/>
      <c r="DB273" s="151"/>
      <c r="DC273" s="151"/>
      <c r="DD273" s="151"/>
      <c r="DE273" s="151"/>
      <c r="DF273" s="16"/>
      <c r="DG273" s="151"/>
      <c r="DH273" s="16"/>
      <c r="DI273" s="151"/>
      <c r="DJ273" s="16"/>
      <c r="DK273" s="151"/>
      <c r="DL273" s="151"/>
      <c r="DM273" s="61"/>
    </row>
    <row r="274" spans="1:117" ht="100.5" hidden="1" customHeight="1">
      <c r="A274" s="335"/>
      <c r="B274" s="337"/>
      <c r="C274" s="92"/>
      <c r="D274" s="262"/>
      <c r="E274" s="125"/>
      <c r="F274" s="267"/>
      <c r="G274" s="246"/>
      <c r="H274" s="151"/>
      <c r="I274" s="154"/>
      <c r="J274" s="210"/>
      <c r="K274" s="151" t="s">
        <v>642</v>
      </c>
      <c r="L274" s="151" t="s">
        <v>408</v>
      </c>
      <c r="M274" s="71"/>
      <c r="N274" s="151"/>
      <c r="O274" s="151"/>
      <c r="P274" s="151"/>
      <c r="Q274" s="151"/>
      <c r="R274" s="151"/>
      <c r="S274" s="151"/>
      <c r="T274" s="151"/>
      <c r="U274" s="151"/>
      <c r="V274" s="151"/>
      <c r="W274" s="151"/>
      <c r="X274" s="151"/>
      <c r="Y274" s="151"/>
      <c r="Z274" s="151"/>
      <c r="AA274" s="158"/>
      <c r="AB274" s="158"/>
      <c r="AC274" s="151"/>
      <c r="AD274" s="151"/>
      <c r="AE274" s="151"/>
      <c r="AF274" s="151"/>
      <c r="AG274" s="151"/>
      <c r="AH274" s="151"/>
      <c r="AI274" s="151"/>
      <c r="AJ274" s="314"/>
      <c r="AK274" s="151"/>
      <c r="AL274" s="151"/>
      <c r="AM274" s="151"/>
      <c r="AN274" s="151"/>
      <c r="AO274" s="151"/>
      <c r="AP274" s="151"/>
      <c r="AQ274" s="151"/>
      <c r="AR274" s="151"/>
      <c r="AS274" s="151"/>
      <c r="AT274" s="151"/>
      <c r="AU274" s="151"/>
      <c r="AV274" s="151"/>
      <c r="AW274" s="151"/>
      <c r="AX274" s="151"/>
      <c r="AY274" s="151"/>
      <c r="AZ274" s="151"/>
      <c r="BA274" s="151"/>
      <c r="BB274" s="151"/>
      <c r="BC274" s="151"/>
      <c r="BD274" s="151"/>
      <c r="BE274" s="151"/>
      <c r="BF274" s="151"/>
      <c r="BG274" s="151"/>
      <c r="BH274" s="151"/>
      <c r="BI274" s="151"/>
      <c r="BJ274" s="151"/>
      <c r="BK274" s="195"/>
      <c r="BM274" s="193"/>
      <c r="BN274" s="151"/>
      <c r="BO274" s="151"/>
      <c r="BP274" s="151"/>
      <c r="BQ274" s="151"/>
      <c r="BR274" s="151"/>
      <c r="BS274" s="151"/>
      <c r="BT274" s="151"/>
      <c r="BU274" s="151"/>
      <c r="BV274" s="151"/>
      <c r="BW274" s="151"/>
      <c r="BX274" s="151"/>
      <c r="BY274" s="151"/>
      <c r="BZ274" s="151"/>
      <c r="CA274" s="151"/>
      <c r="CB274" s="151"/>
      <c r="CC274" s="151"/>
      <c r="CD274" s="151"/>
      <c r="CE274" s="151"/>
      <c r="CF274" s="151"/>
      <c r="CG274" s="151"/>
      <c r="CH274" s="151"/>
      <c r="CI274" s="151"/>
      <c r="CJ274" s="151"/>
      <c r="CK274" s="151"/>
      <c r="CL274" s="151"/>
      <c r="CM274" s="151"/>
      <c r="CN274" s="151"/>
      <c r="CO274" s="151"/>
      <c r="CP274" s="151"/>
      <c r="CQ274" s="151"/>
      <c r="CR274" s="151"/>
      <c r="CS274" s="151"/>
      <c r="CT274" s="151"/>
      <c r="CU274" s="151"/>
      <c r="CV274" s="151"/>
      <c r="CW274" s="151"/>
      <c r="CX274" s="151"/>
      <c r="CY274" s="151"/>
      <c r="CZ274" s="151"/>
      <c r="DA274" s="151"/>
      <c r="DB274" s="151"/>
      <c r="DC274" s="151"/>
      <c r="DD274" s="151"/>
      <c r="DE274" s="151"/>
      <c r="DF274" s="16"/>
      <c r="DG274" s="151"/>
      <c r="DH274" s="16"/>
      <c r="DI274" s="151"/>
      <c r="DJ274" s="16"/>
      <c r="DK274" s="151"/>
      <c r="DL274" s="151"/>
      <c r="DM274" s="61"/>
    </row>
    <row r="275" spans="1:117" ht="195.75" hidden="1" customHeight="1">
      <c r="A275" s="335"/>
      <c r="B275" s="337"/>
      <c r="C275" s="116"/>
      <c r="D275" s="262"/>
      <c r="E275" s="122"/>
      <c r="F275" s="267"/>
      <c r="G275" s="246"/>
      <c r="H275" s="116"/>
      <c r="I275" s="154"/>
      <c r="J275" s="210"/>
      <c r="K275" s="151" t="s">
        <v>642</v>
      </c>
      <c r="L275" s="151" t="s">
        <v>408</v>
      </c>
      <c r="M275" s="71"/>
      <c r="N275" s="151"/>
      <c r="O275" s="151"/>
      <c r="P275" s="151"/>
      <c r="Q275" s="151"/>
      <c r="R275" s="151"/>
      <c r="S275" s="151"/>
      <c r="T275" s="151"/>
      <c r="U275" s="151"/>
      <c r="V275" s="151"/>
      <c r="W275" s="151"/>
      <c r="X275" s="151"/>
      <c r="Y275" s="151"/>
      <c r="Z275" s="151"/>
      <c r="AA275" s="158"/>
      <c r="AB275" s="158"/>
      <c r="AC275" s="151"/>
      <c r="AD275" s="151"/>
      <c r="AE275" s="151"/>
      <c r="AF275" s="151"/>
      <c r="AG275" s="151"/>
      <c r="AH275" s="151"/>
      <c r="AI275" s="151"/>
      <c r="AJ275" s="314"/>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203"/>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6"/>
      <c r="DG275" s="151"/>
      <c r="DH275" s="16"/>
      <c r="DI275" s="151"/>
      <c r="DJ275" s="16"/>
      <c r="DK275" s="151"/>
      <c r="DL275" s="151"/>
      <c r="DM275" s="61"/>
    </row>
    <row r="276" spans="1:117" ht="57.75" hidden="1" customHeight="1">
      <c r="A276" s="335"/>
      <c r="B276" s="337"/>
      <c r="C276" s="116"/>
      <c r="D276" s="262"/>
      <c r="E276" s="122"/>
      <c r="F276" s="267"/>
      <c r="G276" s="246"/>
      <c r="H276" s="116"/>
      <c r="I276" s="130"/>
      <c r="J276" s="130"/>
      <c r="K276" s="151" t="s">
        <v>642</v>
      </c>
      <c r="L276" s="151" t="s">
        <v>408</v>
      </c>
      <c r="M276" s="71"/>
      <c r="N276" s="151"/>
      <c r="O276" s="151"/>
      <c r="P276" s="151"/>
      <c r="Q276" s="151"/>
      <c r="R276" s="151"/>
      <c r="S276" s="151"/>
      <c r="T276" s="151"/>
      <c r="U276" s="151"/>
      <c r="V276" s="151"/>
      <c r="W276" s="151"/>
      <c r="X276" s="151"/>
      <c r="Y276" s="151"/>
      <c r="Z276" s="151"/>
      <c r="AA276" s="158"/>
      <c r="AB276" s="158"/>
      <c r="AC276" s="151"/>
      <c r="AD276" s="151"/>
      <c r="AE276" s="151"/>
      <c r="AF276" s="151"/>
      <c r="AG276" s="151"/>
      <c r="AH276" s="151"/>
      <c r="AI276" s="151"/>
      <c r="AJ276" s="314"/>
      <c r="AK276" s="151"/>
      <c r="AL276" s="151"/>
      <c r="AM276" s="151"/>
      <c r="AN276" s="151"/>
      <c r="AO276" s="151"/>
      <c r="AP276" s="151"/>
      <c r="AQ276" s="151"/>
      <c r="AR276" s="151"/>
      <c r="AS276" s="151"/>
      <c r="AT276" s="151"/>
      <c r="AU276" s="151"/>
      <c r="AV276" s="151"/>
      <c r="AW276" s="151"/>
      <c r="AX276" s="151"/>
      <c r="AY276" s="151"/>
      <c r="AZ276" s="151"/>
      <c r="BA276" s="151"/>
      <c r="BB276" s="151"/>
      <c r="BC276" s="151"/>
      <c r="BD276" s="151"/>
      <c r="BE276" s="151"/>
      <c r="BF276" s="151"/>
      <c r="BG276" s="151"/>
      <c r="BH276" s="151"/>
      <c r="BI276" s="151"/>
      <c r="BJ276" s="151"/>
      <c r="BK276" s="151"/>
      <c r="BL276" s="151"/>
      <c r="BM276" s="151"/>
      <c r="BN276" s="151"/>
      <c r="BO276" s="151"/>
      <c r="BP276" s="151"/>
      <c r="BQ276" s="151"/>
      <c r="BR276" s="151"/>
      <c r="BS276" s="151"/>
      <c r="BT276" s="151"/>
      <c r="BU276" s="151"/>
      <c r="BV276" s="151"/>
      <c r="BW276" s="151"/>
      <c r="BX276" s="151"/>
      <c r="BY276" s="151"/>
      <c r="BZ276" s="151"/>
      <c r="CA276" s="151"/>
      <c r="CB276" s="151"/>
      <c r="CC276" s="151"/>
      <c r="CD276" s="151"/>
      <c r="CE276" s="151"/>
      <c r="CF276" s="151"/>
      <c r="CG276" s="151"/>
      <c r="CH276" s="151"/>
      <c r="CI276" s="151"/>
      <c r="CJ276" s="151"/>
      <c r="CK276" s="151"/>
      <c r="CL276" s="151"/>
      <c r="CM276" s="151"/>
      <c r="CN276" s="151"/>
      <c r="CO276" s="151"/>
      <c r="CP276" s="151"/>
      <c r="CQ276" s="151"/>
      <c r="CR276" s="151"/>
      <c r="CS276" s="151"/>
      <c r="CT276" s="151"/>
      <c r="CU276" s="151"/>
      <c r="CV276" s="151"/>
      <c r="CW276" s="151"/>
      <c r="CX276" s="151"/>
      <c r="CY276" s="151"/>
      <c r="CZ276" s="151"/>
      <c r="DA276" s="151"/>
      <c r="DB276" s="151"/>
      <c r="DC276" s="151"/>
      <c r="DD276" s="151"/>
      <c r="DE276" s="151"/>
      <c r="DF276" s="16"/>
      <c r="DG276" s="151"/>
      <c r="DH276" s="16"/>
      <c r="DI276" s="151"/>
      <c r="DJ276" s="16"/>
      <c r="DK276" s="151"/>
      <c r="DL276" s="151"/>
      <c r="DM276" s="61"/>
    </row>
    <row r="277" spans="1:117">
      <c r="A277" s="409">
        <v>270</v>
      </c>
      <c r="B277" s="529" t="s">
        <v>280</v>
      </c>
      <c r="C277" s="529"/>
      <c r="D277" s="529"/>
      <c r="E277" s="529"/>
      <c r="F277" s="259" t="s">
        <v>363</v>
      </c>
      <c r="G277" s="95"/>
      <c r="H277" s="259" t="s">
        <v>363</v>
      </c>
      <c r="I277" s="410" t="s">
        <v>363</v>
      </c>
      <c r="J277" s="410"/>
      <c r="K277" s="259"/>
      <c r="L277" s="259" t="s">
        <v>363</v>
      </c>
      <c r="M277" s="150" t="s">
        <v>363</v>
      </c>
      <c r="N277" s="150" t="s">
        <v>363</v>
      </c>
      <c r="O277" s="150" t="s">
        <v>363</v>
      </c>
      <c r="P277" s="150" t="s">
        <v>363</v>
      </c>
      <c r="Q277" s="150" t="s">
        <v>363</v>
      </c>
      <c r="R277" s="150" t="s">
        <v>363</v>
      </c>
      <c r="S277" s="150" t="s">
        <v>363</v>
      </c>
      <c r="T277" s="150" t="s">
        <v>363</v>
      </c>
      <c r="U277" s="150" t="s">
        <v>363</v>
      </c>
      <c r="V277" s="150" t="s">
        <v>363</v>
      </c>
      <c r="W277" s="150" t="s">
        <v>363</v>
      </c>
      <c r="X277" s="150" t="s">
        <v>363</v>
      </c>
      <c r="Y277" s="150" t="s">
        <v>363</v>
      </c>
      <c r="Z277" s="150" t="s">
        <v>363</v>
      </c>
      <c r="AA277" s="150" t="s">
        <v>363</v>
      </c>
      <c r="AB277" s="274"/>
      <c r="AC277" s="150" t="s">
        <v>363</v>
      </c>
      <c r="AD277" s="150" t="s">
        <v>363</v>
      </c>
      <c r="AE277" s="150" t="s">
        <v>363</v>
      </c>
      <c r="AF277" s="150" t="s">
        <v>363</v>
      </c>
      <c r="AG277" s="150" t="s">
        <v>363</v>
      </c>
      <c r="AH277" s="259" t="s">
        <v>363</v>
      </c>
      <c r="AI277" s="259" t="s">
        <v>363</v>
      </c>
      <c r="AJ277" s="259"/>
      <c r="AK277" s="259" t="s">
        <v>363</v>
      </c>
      <c r="AL277" s="150" t="s">
        <v>363</v>
      </c>
      <c r="AM277" s="150" t="s">
        <v>363</v>
      </c>
      <c r="AN277" s="150" t="s">
        <v>363</v>
      </c>
      <c r="AO277" s="150" t="s">
        <v>363</v>
      </c>
      <c r="AP277" s="150" t="s">
        <v>363</v>
      </c>
      <c r="AQ277" s="150"/>
      <c r="AR277" s="150" t="s">
        <v>363</v>
      </c>
      <c r="AS277" s="150" t="s">
        <v>363</v>
      </c>
      <c r="AT277" s="150" t="s">
        <v>363</v>
      </c>
      <c r="AU277" s="150" t="s">
        <v>363</v>
      </c>
      <c r="AV277" s="150"/>
      <c r="AW277" s="150" t="s">
        <v>363</v>
      </c>
      <c r="AX277" s="150"/>
      <c r="AY277" s="150" t="s">
        <v>363</v>
      </c>
      <c r="AZ277" s="150" t="s">
        <v>363</v>
      </c>
      <c r="BA277" s="150"/>
      <c r="BB277" s="150" t="s">
        <v>363</v>
      </c>
      <c r="BC277" s="150" t="s">
        <v>363</v>
      </c>
      <c r="BD277" s="150" t="s">
        <v>363</v>
      </c>
      <c r="BE277" s="150" t="s">
        <v>363</v>
      </c>
      <c r="BF277" s="150" t="s">
        <v>363</v>
      </c>
      <c r="BG277" s="150" t="s">
        <v>363</v>
      </c>
      <c r="BH277" s="150"/>
      <c r="BI277" s="150" t="s">
        <v>363</v>
      </c>
      <c r="BJ277" s="150"/>
      <c r="BK277" s="150" t="s">
        <v>363</v>
      </c>
      <c r="BL277" s="150" t="s">
        <v>363</v>
      </c>
      <c r="BM277" s="150" t="s">
        <v>363</v>
      </c>
      <c r="BN277" s="150" t="s">
        <v>363</v>
      </c>
      <c r="BO277" s="150" t="s">
        <v>363</v>
      </c>
      <c r="BP277" s="150" t="s">
        <v>363</v>
      </c>
      <c r="BQ277" s="150" t="s">
        <v>363</v>
      </c>
      <c r="BR277" s="150"/>
      <c r="BS277" s="150"/>
      <c r="BT277" s="150"/>
      <c r="BU277" s="150"/>
      <c r="BV277" s="150"/>
      <c r="BW277" s="150"/>
      <c r="BX277" s="150"/>
      <c r="BY277" s="150"/>
      <c r="BZ277" s="150"/>
      <c r="CA277" s="150"/>
      <c r="CB277" s="150"/>
      <c r="CC277" s="150"/>
      <c r="CD277" s="150"/>
      <c r="CE277" s="150"/>
      <c r="CF277" s="150"/>
      <c r="CG277" s="150"/>
      <c r="CH277" s="150"/>
      <c r="CI277" s="150"/>
      <c r="CJ277" s="150"/>
      <c r="CK277" s="150"/>
      <c r="CL277" s="150"/>
      <c r="CM277" s="150"/>
      <c r="CN277" s="150"/>
      <c r="CO277" s="150"/>
      <c r="CP277" s="150"/>
      <c r="CQ277" s="150"/>
      <c r="CR277" s="150"/>
      <c r="CS277" s="150"/>
      <c r="CT277" s="150"/>
      <c r="CU277" s="150"/>
      <c r="CV277" s="150"/>
      <c r="CW277" s="150"/>
      <c r="CX277" s="150"/>
      <c r="CY277" s="150" t="s">
        <v>363</v>
      </c>
      <c r="CZ277" s="150" t="s">
        <v>363</v>
      </c>
      <c r="DA277" s="150" t="s">
        <v>363</v>
      </c>
      <c r="DB277" s="150"/>
      <c r="DC277" s="150" t="s">
        <v>363</v>
      </c>
      <c r="DD277" s="150" t="s">
        <v>363</v>
      </c>
      <c r="DE277" s="150" t="s">
        <v>363</v>
      </c>
      <c r="DF277" s="150" t="s">
        <v>363</v>
      </c>
      <c r="DG277" s="150" t="s">
        <v>363</v>
      </c>
      <c r="DH277" s="150" t="s">
        <v>363</v>
      </c>
      <c r="DI277" s="150" t="s">
        <v>363</v>
      </c>
      <c r="DJ277" s="150" t="s">
        <v>363</v>
      </c>
      <c r="DK277" s="150" t="s">
        <v>363</v>
      </c>
      <c r="DL277" s="150" t="s">
        <v>363</v>
      </c>
      <c r="DM277" s="153"/>
    </row>
    <row r="278" spans="1:117" s="333" customFormat="1" ht="56.25">
      <c r="A278" s="369">
        <v>271</v>
      </c>
      <c r="B278" s="552" t="s">
        <v>855</v>
      </c>
      <c r="C278" s="465" t="s">
        <v>550</v>
      </c>
      <c r="D278" s="465" t="s">
        <v>3</v>
      </c>
      <c r="E278" s="465" t="s">
        <v>555</v>
      </c>
      <c r="F278" s="465" t="s">
        <v>5</v>
      </c>
      <c r="G278" s="535"/>
      <c r="H278" s="465" t="s">
        <v>1380</v>
      </c>
      <c r="I278" s="373" t="s">
        <v>1347</v>
      </c>
      <c r="J278" s="415"/>
      <c r="K278" s="400" t="s">
        <v>642</v>
      </c>
      <c r="L278" s="400" t="s">
        <v>408</v>
      </c>
      <c r="M278" s="354" t="s">
        <v>350</v>
      </c>
      <c r="N278" s="91" t="s">
        <v>327</v>
      </c>
      <c r="O278" s="91" t="s">
        <v>187</v>
      </c>
      <c r="P278" s="91" t="s">
        <v>414</v>
      </c>
      <c r="Q278" s="345"/>
      <c r="R278" s="91" t="s">
        <v>187</v>
      </c>
      <c r="S278" s="345"/>
      <c r="T278" s="345"/>
      <c r="U278" s="345"/>
      <c r="V278" s="345"/>
      <c r="W278" s="345"/>
      <c r="X278" s="345"/>
      <c r="Y278" s="345"/>
      <c r="Z278" s="345"/>
      <c r="AA278" s="334">
        <f t="shared" ref="AA278:AA279" si="75">COUNTIF($Q278:$Z278,"x")</f>
        <v>1</v>
      </c>
      <c r="AB278" s="345"/>
      <c r="AC278" s="345"/>
      <c r="AD278" s="345"/>
      <c r="AE278" s="345"/>
      <c r="AF278" s="345"/>
      <c r="AG278" s="345"/>
      <c r="AH278" s="394" t="s">
        <v>486</v>
      </c>
      <c r="AI278" s="394" t="s">
        <v>486</v>
      </c>
      <c r="AJ278" s="394" t="s">
        <v>486</v>
      </c>
      <c r="AK278" s="394" t="s">
        <v>486</v>
      </c>
      <c r="AL278" s="345"/>
      <c r="AM278" s="345"/>
      <c r="AN278" s="345"/>
      <c r="AO278" s="345"/>
      <c r="AP278" s="345"/>
      <c r="AQ278" s="345"/>
      <c r="AR278" s="345"/>
      <c r="AS278" s="345"/>
      <c r="AT278" s="345"/>
      <c r="AU278" s="345"/>
      <c r="AV278" s="345"/>
      <c r="AW278" s="345"/>
      <c r="AX278" s="345"/>
      <c r="AY278" s="345"/>
      <c r="AZ278" s="345"/>
      <c r="BA278" s="345"/>
      <c r="BB278" s="345"/>
      <c r="BC278" s="345"/>
      <c r="BD278" s="345"/>
      <c r="BE278" s="345"/>
      <c r="BF278" s="345"/>
      <c r="BG278" s="345"/>
      <c r="BH278" s="345"/>
      <c r="BI278" s="345"/>
      <c r="BJ278" s="345"/>
      <c r="BK278" s="345"/>
      <c r="BL278" s="345"/>
      <c r="BM278" s="345"/>
      <c r="BN278" s="345"/>
      <c r="BO278" s="345"/>
      <c r="BP278" s="345"/>
      <c r="BQ278" s="345"/>
      <c r="BR278" s="345"/>
      <c r="BS278" s="345"/>
      <c r="BT278" s="345"/>
      <c r="BU278" s="345"/>
      <c r="BV278" s="345"/>
      <c r="BW278" s="345"/>
      <c r="BX278" s="345"/>
      <c r="BY278" s="345"/>
      <c r="BZ278" s="345"/>
      <c r="CA278" s="345"/>
      <c r="CB278" s="345"/>
      <c r="CC278" s="345"/>
      <c r="CD278" s="345"/>
      <c r="CE278" s="345"/>
      <c r="CF278" s="345"/>
      <c r="CG278" s="345"/>
      <c r="CH278" s="345"/>
      <c r="CI278" s="345"/>
      <c r="CJ278" s="345"/>
      <c r="CK278" s="345"/>
      <c r="CL278" s="345"/>
      <c r="CM278" s="345"/>
      <c r="CN278" s="345"/>
      <c r="CO278" s="345"/>
      <c r="CP278" s="345"/>
      <c r="CQ278" s="345"/>
      <c r="CR278" s="345"/>
      <c r="CS278" s="345"/>
      <c r="CT278" s="345"/>
      <c r="CU278" s="345"/>
      <c r="CV278" s="345"/>
      <c r="CW278" s="345"/>
      <c r="CX278" s="345"/>
      <c r="CY278" s="345"/>
      <c r="CZ278" s="345"/>
      <c r="DA278" s="345"/>
      <c r="DB278" s="345"/>
      <c r="DC278" s="345"/>
      <c r="DD278" s="345"/>
      <c r="DE278" s="345"/>
      <c r="DF278" s="345"/>
      <c r="DG278" s="345"/>
      <c r="DH278" s="345"/>
      <c r="DI278" s="345"/>
      <c r="DJ278" s="345"/>
      <c r="DK278" s="345"/>
      <c r="DL278" s="345"/>
      <c r="DM278" s="59"/>
    </row>
    <row r="279" spans="1:117" s="333" customFormat="1" ht="45.75" customHeight="1">
      <c r="A279" s="369">
        <v>272</v>
      </c>
      <c r="B279" s="554"/>
      <c r="C279" s="528"/>
      <c r="D279" s="528"/>
      <c r="E279" s="528"/>
      <c r="F279" s="528"/>
      <c r="G279" s="536"/>
      <c r="H279" s="528"/>
      <c r="I279" s="373" t="s">
        <v>1379</v>
      </c>
      <c r="J279" s="415"/>
      <c r="K279" s="400" t="s">
        <v>642</v>
      </c>
      <c r="L279" s="400" t="s">
        <v>408</v>
      </c>
      <c r="M279" s="354" t="s">
        <v>350</v>
      </c>
      <c r="N279" s="91" t="s">
        <v>327</v>
      </c>
      <c r="O279" s="91" t="s">
        <v>187</v>
      </c>
      <c r="P279" s="91" t="s">
        <v>414</v>
      </c>
      <c r="Q279" s="345"/>
      <c r="R279" s="91" t="s">
        <v>187</v>
      </c>
      <c r="S279" s="345"/>
      <c r="T279" s="345"/>
      <c r="U279" s="345"/>
      <c r="V279" s="345"/>
      <c r="W279" s="345"/>
      <c r="X279" s="345"/>
      <c r="Y279" s="345"/>
      <c r="Z279" s="345"/>
      <c r="AA279" s="334">
        <f t="shared" si="75"/>
        <v>1</v>
      </c>
      <c r="AB279" s="345"/>
      <c r="AC279" s="345"/>
      <c r="AD279" s="345"/>
      <c r="AE279" s="345"/>
      <c r="AF279" s="345"/>
      <c r="AG279" s="345"/>
      <c r="AH279" s="394" t="s">
        <v>484</v>
      </c>
      <c r="AI279" s="394" t="s">
        <v>484</v>
      </c>
      <c r="AJ279" s="394" t="s">
        <v>484</v>
      </c>
      <c r="AK279" s="394" t="s">
        <v>484</v>
      </c>
      <c r="AL279" s="345"/>
      <c r="AM279" s="345"/>
      <c r="AN279" s="345"/>
      <c r="AO279" s="345"/>
      <c r="AP279" s="345"/>
      <c r="AQ279" s="345"/>
      <c r="AR279" s="345"/>
      <c r="AS279" s="345"/>
      <c r="AT279" s="345"/>
      <c r="AU279" s="345"/>
      <c r="AV279" s="345"/>
      <c r="AW279" s="345"/>
      <c r="AX279" s="345"/>
      <c r="AY279" s="345"/>
      <c r="AZ279" s="345"/>
      <c r="BA279" s="345"/>
      <c r="BB279" s="345"/>
      <c r="BC279" s="345"/>
      <c r="BD279" s="345"/>
      <c r="BE279" s="345"/>
      <c r="BF279" s="345"/>
      <c r="BG279" s="345"/>
      <c r="BH279" s="345"/>
      <c r="BI279" s="345"/>
      <c r="BJ279" s="345"/>
      <c r="BK279" s="345"/>
      <c r="BL279" s="345"/>
      <c r="BM279" s="345"/>
      <c r="BN279" s="345"/>
      <c r="BO279" s="345"/>
      <c r="BP279" s="345"/>
      <c r="BQ279" s="345"/>
      <c r="BR279" s="345"/>
      <c r="BS279" s="345"/>
      <c r="BT279" s="345"/>
      <c r="BU279" s="345"/>
      <c r="BV279" s="345"/>
      <c r="BW279" s="345"/>
      <c r="BX279" s="345"/>
      <c r="BY279" s="345"/>
      <c r="BZ279" s="345"/>
      <c r="CA279" s="345"/>
      <c r="CB279" s="345"/>
      <c r="CC279" s="345"/>
      <c r="CD279" s="345"/>
      <c r="CE279" s="345"/>
      <c r="CF279" s="345"/>
      <c r="CG279" s="345"/>
      <c r="CH279" s="345"/>
      <c r="CI279" s="345"/>
      <c r="CJ279" s="345"/>
      <c r="CK279" s="345"/>
      <c r="CL279" s="345"/>
      <c r="CM279" s="345"/>
      <c r="CN279" s="345"/>
      <c r="CO279" s="345"/>
      <c r="CP279" s="345"/>
      <c r="CQ279" s="345"/>
      <c r="CR279" s="345"/>
      <c r="CS279" s="345"/>
      <c r="CT279" s="345"/>
      <c r="CU279" s="345"/>
      <c r="CV279" s="345"/>
      <c r="CW279" s="345"/>
      <c r="CX279" s="345"/>
      <c r="CY279" s="345"/>
      <c r="CZ279" s="345"/>
      <c r="DA279" s="345"/>
      <c r="DB279" s="345"/>
      <c r="DC279" s="345"/>
      <c r="DD279" s="345"/>
      <c r="DE279" s="345"/>
      <c r="DF279" s="345"/>
      <c r="DG279" s="345"/>
      <c r="DH279" s="345"/>
      <c r="DI279" s="345"/>
      <c r="DJ279" s="345"/>
      <c r="DK279" s="345"/>
      <c r="DL279" s="345"/>
      <c r="DM279" s="59"/>
    </row>
    <row r="280" spans="1:117" ht="67.5" hidden="1" customHeight="1">
      <c r="A280" s="65"/>
      <c r="B280" s="338"/>
      <c r="C280" s="116"/>
      <c r="D280" s="262"/>
      <c r="E280" s="122"/>
      <c r="F280" s="267"/>
      <c r="G280" s="246"/>
      <c r="H280" s="151"/>
      <c r="I280" s="154"/>
      <c r="J280" s="210"/>
      <c r="K280" s="151" t="s">
        <v>642</v>
      </c>
      <c r="L280" s="151" t="s">
        <v>408</v>
      </c>
      <c r="M280" s="71"/>
      <c r="N280" s="151"/>
      <c r="O280" s="151"/>
      <c r="P280" s="151"/>
      <c r="Q280" s="151"/>
      <c r="R280" s="151"/>
      <c r="S280" s="151"/>
      <c r="T280" s="151"/>
      <c r="U280" s="151"/>
      <c r="V280" s="151"/>
      <c r="W280" s="151"/>
      <c r="X280" s="151"/>
      <c r="Y280" s="151"/>
      <c r="Z280" s="151"/>
      <c r="AA280" s="158"/>
      <c r="AB280" s="158"/>
      <c r="AC280" s="151"/>
      <c r="AD280" s="151"/>
      <c r="AE280" s="151"/>
      <c r="AF280" s="151"/>
      <c r="AG280" s="151"/>
      <c r="AH280" s="151"/>
      <c r="AI280" s="151"/>
      <c r="AJ280" s="314"/>
      <c r="AK280" s="151"/>
      <c r="AL280" s="151"/>
      <c r="AM280" s="151"/>
      <c r="AN280" s="151"/>
      <c r="AO280" s="151"/>
      <c r="AP280" s="151"/>
      <c r="AQ280" s="151"/>
      <c r="AR280" s="151"/>
      <c r="AS280" s="151"/>
      <c r="AT280" s="151"/>
      <c r="AU280" s="151"/>
      <c r="AV280" s="151"/>
      <c r="AW280" s="151"/>
      <c r="AX280" s="151"/>
      <c r="AY280" s="151"/>
      <c r="AZ280" s="151"/>
      <c r="BA280" s="151"/>
      <c r="BB280" s="151"/>
      <c r="BC280" s="151"/>
      <c r="BD280" s="151"/>
      <c r="BE280" s="151"/>
      <c r="BF280" s="151"/>
      <c r="BG280" s="151"/>
      <c r="BH280" s="151"/>
      <c r="BI280" s="151"/>
      <c r="BJ280" s="151"/>
      <c r="BK280" s="151"/>
      <c r="BL280" s="151"/>
      <c r="BM280" s="151"/>
      <c r="BN280" s="151"/>
      <c r="BO280" s="151"/>
      <c r="BP280" s="151"/>
      <c r="BQ280" s="151"/>
      <c r="BR280" s="151"/>
      <c r="BS280" s="151"/>
      <c r="BT280" s="151"/>
      <c r="BU280" s="151"/>
      <c r="BV280" s="151"/>
      <c r="BW280" s="151"/>
      <c r="BX280" s="151"/>
      <c r="BY280" s="151"/>
      <c r="BZ280" s="151"/>
      <c r="CA280" s="151"/>
      <c r="CB280" s="151"/>
      <c r="CC280" s="151"/>
      <c r="CD280" s="151"/>
      <c r="CE280" s="151"/>
      <c r="CF280" s="151"/>
      <c r="CG280" s="151"/>
      <c r="CH280" s="151"/>
      <c r="CI280" s="151"/>
      <c r="CJ280" s="151"/>
      <c r="CK280" s="151"/>
      <c r="CL280" s="151"/>
      <c r="CM280" s="151"/>
      <c r="CN280" s="151"/>
      <c r="CO280" s="151"/>
      <c r="CP280" s="151"/>
      <c r="CQ280" s="151"/>
      <c r="CR280" s="151"/>
      <c r="CS280" s="151"/>
      <c r="CT280" s="151"/>
      <c r="CU280" s="151"/>
      <c r="CV280" s="151"/>
      <c r="CW280" s="151"/>
      <c r="CX280" s="151"/>
      <c r="CY280" s="151"/>
      <c r="CZ280" s="151"/>
      <c r="DA280" s="151"/>
      <c r="DB280" s="151"/>
      <c r="DC280" s="151"/>
      <c r="DD280" s="151"/>
      <c r="DE280" s="151"/>
      <c r="DF280" s="16"/>
      <c r="DG280" s="151"/>
      <c r="DH280" s="16"/>
      <c r="DI280" s="151"/>
      <c r="DJ280" s="16"/>
      <c r="DK280" s="151"/>
      <c r="DL280" s="151"/>
      <c r="DM280" s="61"/>
    </row>
    <row r="281" spans="1:117" ht="127.5" customHeight="1">
      <c r="A281" s="369">
        <v>275</v>
      </c>
      <c r="B281" s="399" t="s">
        <v>857</v>
      </c>
      <c r="C281" s="115" t="s">
        <v>1408</v>
      </c>
      <c r="D281" s="394" t="s">
        <v>3</v>
      </c>
      <c r="E281" s="140" t="s">
        <v>230</v>
      </c>
      <c r="F281" s="394" t="s">
        <v>5</v>
      </c>
      <c r="G281" s="278"/>
      <c r="H281" s="115" t="s">
        <v>230</v>
      </c>
      <c r="I281" s="143" t="s">
        <v>1419</v>
      </c>
      <c r="J281" s="143"/>
      <c r="K281" s="400" t="s">
        <v>642</v>
      </c>
      <c r="L281" s="400" t="s">
        <v>408</v>
      </c>
      <c r="M281" s="354" t="s">
        <v>350</v>
      </c>
      <c r="N281" s="91" t="s">
        <v>327</v>
      </c>
      <c r="O281" s="91" t="s">
        <v>187</v>
      </c>
      <c r="P281" s="91" t="s">
        <v>414</v>
      </c>
      <c r="Q281" s="91"/>
      <c r="R281" s="91" t="s">
        <v>187</v>
      </c>
      <c r="S281" s="91"/>
      <c r="T281" s="91"/>
      <c r="U281" s="91"/>
      <c r="V281" s="91"/>
      <c r="W281" s="91"/>
      <c r="X281" s="91"/>
      <c r="Y281" s="91"/>
      <c r="Z281" s="91"/>
      <c r="AA281" s="334">
        <f t="shared" ref="AA281:AA341" si="76">COUNTIF($Q281:$Z281,"x")</f>
        <v>1</v>
      </c>
      <c r="AB281" s="334"/>
      <c r="AC281" s="91"/>
      <c r="AD281" s="91"/>
      <c r="AE281" s="91"/>
      <c r="AF281" s="91"/>
      <c r="AG281" s="91"/>
      <c r="AH281" s="400" t="s">
        <v>484</v>
      </c>
      <c r="AI281" s="400" t="s">
        <v>484</v>
      </c>
      <c r="AJ281" s="400"/>
      <c r="AK281" s="400" t="s">
        <v>484</v>
      </c>
      <c r="AL281" s="91"/>
      <c r="AM281" s="91"/>
      <c r="AN281" s="91"/>
      <c r="AO281" s="91"/>
      <c r="AP281" s="91"/>
      <c r="AQ281" s="91"/>
      <c r="AR281" s="91"/>
      <c r="AS281" s="91"/>
      <c r="AT281" s="91"/>
      <c r="AU281" s="91"/>
      <c r="AV281" s="91"/>
      <c r="AW281" s="91"/>
      <c r="AX281" s="91"/>
      <c r="AY281" s="91"/>
      <c r="AZ281" s="91"/>
      <c r="BA281" s="91"/>
      <c r="BB281" s="91"/>
      <c r="BC281" s="91"/>
      <c r="BD281" s="91"/>
      <c r="BE281" s="91"/>
      <c r="BF281" s="91"/>
      <c r="BG281" s="91"/>
      <c r="BH281" s="91"/>
      <c r="BI281" s="91"/>
      <c r="BJ281" s="91"/>
      <c r="BK281" s="91"/>
      <c r="BL281" s="91"/>
      <c r="BM281" s="91"/>
      <c r="BN281" s="91"/>
      <c r="BO281" s="91"/>
      <c r="BP281" s="91"/>
      <c r="BQ281" s="91"/>
      <c r="BR281" s="91"/>
      <c r="BS281" s="91"/>
      <c r="BT281" s="91"/>
      <c r="BU281" s="91"/>
      <c r="BV281" s="91"/>
      <c r="BW281" s="91"/>
      <c r="BX281" s="91"/>
      <c r="BY281" s="91"/>
      <c r="BZ281" s="91"/>
      <c r="CA281" s="91"/>
      <c r="CB281" s="91"/>
      <c r="CC281" s="91"/>
      <c r="CD281" s="91"/>
      <c r="CE281" s="91"/>
      <c r="CF281" s="91"/>
      <c r="CG281" s="91"/>
      <c r="CH281" s="91"/>
      <c r="CI281" s="91"/>
      <c r="CJ281" s="91"/>
      <c r="CK281" s="91"/>
      <c r="CL281" s="91"/>
      <c r="CM281" s="91"/>
      <c r="CN281" s="91"/>
      <c r="CO281" s="91"/>
      <c r="CP281" s="91"/>
      <c r="CQ281" s="91"/>
      <c r="CR281" s="91"/>
      <c r="CS281" s="91"/>
      <c r="CT281" s="91"/>
      <c r="CU281" s="91"/>
      <c r="CV281" s="91"/>
      <c r="CW281" s="91"/>
      <c r="CX281" s="91"/>
      <c r="CY281" s="91"/>
      <c r="CZ281" s="91"/>
      <c r="DA281" s="91"/>
      <c r="DB281" s="91"/>
      <c r="DC281" s="91"/>
      <c r="DD281" s="91"/>
      <c r="DE281" s="91"/>
      <c r="DF281" s="372" t="e">
        <f>DE281/COUNTA($BM281:$DD281)</f>
        <v>#DIV/0!</v>
      </c>
      <c r="DG281" s="91">
        <f t="shared" ref="DG281:DG286" si="77">COUNTIF($BM281:$DD281,1)</f>
        <v>0</v>
      </c>
      <c r="DH281" s="372" t="e">
        <f>DG281/COUNTA($BM281:$DD281)</f>
        <v>#DIV/0!</v>
      </c>
      <c r="DI281" s="91">
        <f t="shared" ref="DI281:DI311" si="78">COUNTIF($BM281:$DD281,0)</f>
        <v>0</v>
      </c>
      <c r="DJ281" s="372" t="e">
        <f>DI281/COUNTA($BM281:$DD281)</f>
        <v>#DIV/0!</v>
      </c>
      <c r="DK281" s="91" t="e">
        <f>(((DE281*2)+(DG281*1)+(DI281*0)))/COUNTA($BM281:$DD281)</f>
        <v>#DIV/0!</v>
      </c>
      <c r="DL281" s="91" t="e">
        <f t="shared" ref="DL281:DM286" si="79">IF(DK281&gt;=1.6,"Đạt mục tiêu",IF(DK281&gt;=1,"Cần cố gắng","Chưa đạt"))</f>
        <v>#DIV/0!</v>
      </c>
      <c r="DM281" s="59" t="e">
        <f t="shared" si="79"/>
        <v>#DIV/0!</v>
      </c>
    </row>
    <row r="282" spans="1:117" ht="91.5" hidden="1" customHeight="1">
      <c r="A282" s="335"/>
      <c r="B282" s="338"/>
      <c r="C282" s="116"/>
      <c r="D282" s="262"/>
      <c r="E282" s="122"/>
      <c r="F282" s="267"/>
      <c r="G282" s="246"/>
      <c r="H282" s="116"/>
      <c r="I282" s="154"/>
      <c r="J282" s="210"/>
      <c r="K282" s="151" t="s">
        <v>642</v>
      </c>
      <c r="L282" s="151" t="s">
        <v>348</v>
      </c>
      <c r="M282" s="71"/>
      <c r="N282" s="151"/>
      <c r="O282" s="151"/>
      <c r="P282" s="151"/>
      <c r="Q282" s="151"/>
      <c r="R282" s="151"/>
      <c r="S282" s="151"/>
      <c r="T282" s="151"/>
      <c r="U282" s="151"/>
      <c r="V282" s="151"/>
      <c r="W282" s="151"/>
      <c r="X282" s="151"/>
      <c r="Y282" s="151"/>
      <c r="Z282" s="151"/>
      <c r="AA282" s="158"/>
      <c r="AB282" s="158"/>
      <c r="AC282" s="151"/>
      <c r="AD282" s="151"/>
      <c r="AE282" s="151"/>
      <c r="AF282" s="151"/>
      <c r="AG282" s="151"/>
      <c r="AH282" s="151"/>
      <c r="AI282" s="151"/>
      <c r="AJ282" s="314"/>
      <c r="AK282" s="151"/>
      <c r="AL282" s="151"/>
      <c r="AM282" s="151"/>
      <c r="AN282" s="151"/>
      <c r="AO282" s="151"/>
      <c r="AP282" s="151"/>
      <c r="AQ282" s="151"/>
      <c r="AR282" s="151"/>
      <c r="AS282" s="151"/>
      <c r="AT282" s="151"/>
      <c r="AU282" s="151"/>
      <c r="AV282" s="151"/>
      <c r="AW282" s="151"/>
      <c r="AX282" s="151"/>
      <c r="AY282" s="151"/>
      <c r="AZ282" s="151"/>
      <c r="BA282" s="151"/>
      <c r="BB282" s="151"/>
      <c r="BC282" s="151"/>
      <c r="BD282" s="151"/>
      <c r="BE282" s="151"/>
      <c r="BF282" s="151"/>
      <c r="BG282" s="151"/>
      <c r="BH282" s="151"/>
      <c r="BI282" s="151"/>
      <c r="BJ282" s="151"/>
      <c r="BK282" s="151"/>
      <c r="BL282" s="151"/>
      <c r="BM282" s="151"/>
      <c r="BN282" s="151"/>
      <c r="BO282" s="151"/>
      <c r="BP282" s="151"/>
      <c r="BQ282" s="151"/>
      <c r="BR282" s="151"/>
      <c r="BS282" s="151"/>
      <c r="BT282" s="151"/>
      <c r="BU282" s="151"/>
      <c r="BV282" s="151"/>
      <c r="BW282" s="151"/>
      <c r="BX282" s="151"/>
      <c r="BY282" s="151"/>
      <c r="BZ282" s="151"/>
      <c r="CA282" s="151"/>
      <c r="CB282" s="151"/>
      <c r="CC282" s="151"/>
      <c r="CD282" s="151"/>
      <c r="CE282" s="151"/>
      <c r="CF282" s="151"/>
      <c r="CG282" s="151"/>
      <c r="CH282" s="151"/>
      <c r="CI282" s="151"/>
      <c r="CJ282" s="151"/>
      <c r="CK282" s="151"/>
      <c r="CL282" s="151"/>
      <c r="CM282" s="151"/>
      <c r="CN282" s="151"/>
      <c r="CO282" s="151"/>
      <c r="CP282" s="151"/>
      <c r="CQ282" s="151"/>
      <c r="CR282" s="151"/>
      <c r="CS282" s="151"/>
      <c r="CT282" s="151"/>
      <c r="CU282" s="151"/>
      <c r="CV282" s="151"/>
      <c r="CW282" s="151"/>
      <c r="CX282" s="151"/>
      <c r="CY282" s="151"/>
      <c r="CZ282" s="151"/>
      <c r="DA282" s="151"/>
      <c r="DB282" s="151"/>
      <c r="DC282" s="151"/>
      <c r="DD282" s="151"/>
      <c r="DE282" s="151"/>
      <c r="DF282" s="16"/>
      <c r="DG282" s="151"/>
      <c r="DH282" s="16"/>
      <c r="DI282" s="151"/>
      <c r="DJ282" s="16"/>
      <c r="DK282" s="151"/>
      <c r="DL282" s="151"/>
      <c r="DM282" s="61"/>
    </row>
    <row r="283" spans="1:117" ht="12" hidden="1" customHeight="1">
      <c r="A283" s="335"/>
      <c r="B283" s="338"/>
      <c r="C283" s="92"/>
      <c r="D283" s="262"/>
      <c r="E283" s="261"/>
      <c r="F283" s="267"/>
      <c r="G283" s="246"/>
      <c r="H283" s="23"/>
      <c r="I283" s="154"/>
      <c r="J283" s="210"/>
      <c r="K283" s="151" t="s">
        <v>642</v>
      </c>
      <c r="L283" s="151" t="s">
        <v>408</v>
      </c>
      <c r="M283" s="71"/>
      <c r="N283" s="151"/>
      <c r="O283" s="151"/>
      <c r="P283" s="151"/>
      <c r="Q283" s="151"/>
      <c r="R283" s="151"/>
      <c r="S283" s="151"/>
      <c r="T283" s="151"/>
      <c r="U283" s="151"/>
      <c r="V283" s="151"/>
      <c r="W283" s="151"/>
      <c r="X283" s="151"/>
      <c r="Y283" s="151"/>
      <c r="Z283" s="151"/>
      <c r="AA283" s="158"/>
      <c r="AB283" s="158"/>
      <c r="AC283" s="151"/>
      <c r="AD283" s="151"/>
      <c r="AE283" s="79"/>
      <c r="AG283" s="151"/>
      <c r="AH283" s="151"/>
      <c r="AI283" s="151"/>
      <c r="AJ283" s="314"/>
      <c r="AK283" s="151"/>
      <c r="AL283" s="151"/>
      <c r="AM283" s="151"/>
      <c r="AN283" s="151"/>
      <c r="AO283" s="151"/>
      <c r="AP283" s="151"/>
      <c r="AQ283" s="151"/>
      <c r="AR283" s="151"/>
      <c r="AS283" s="151"/>
      <c r="AT283" s="151"/>
      <c r="AU283" s="151"/>
      <c r="AV283" s="151"/>
      <c r="AW283" s="151"/>
      <c r="AX283" s="151"/>
      <c r="AY283" s="151"/>
      <c r="AZ283" s="151"/>
      <c r="BA283" s="151"/>
      <c r="BB283" s="151"/>
      <c r="BC283" s="151"/>
      <c r="BD283" s="151"/>
      <c r="BE283" s="151"/>
      <c r="BF283" s="151"/>
      <c r="BG283" s="151"/>
      <c r="BH283" s="151"/>
      <c r="BI283" s="151"/>
      <c r="BJ283" s="151"/>
      <c r="BK283" s="151"/>
      <c r="BL283" s="151"/>
      <c r="BM283" s="151"/>
      <c r="BN283" s="151"/>
      <c r="BO283" s="151"/>
      <c r="BP283" s="151"/>
      <c r="BQ283" s="151"/>
      <c r="BR283" s="151"/>
      <c r="BS283" s="151"/>
      <c r="BT283" s="151"/>
      <c r="BU283" s="151"/>
      <c r="BV283" s="151"/>
      <c r="BW283" s="151"/>
      <c r="BX283" s="151"/>
      <c r="BY283" s="151"/>
      <c r="BZ283" s="151"/>
      <c r="CA283" s="151"/>
      <c r="CB283" s="151"/>
      <c r="CC283" s="151"/>
      <c r="CD283" s="151"/>
      <c r="CE283" s="151"/>
      <c r="CF283" s="151"/>
      <c r="CG283" s="151"/>
      <c r="CH283" s="151"/>
      <c r="CI283" s="151"/>
      <c r="CJ283" s="151"/>
      <c r="CK283" s="151"/>
      <c r="CL283" s="151"/>
      <c r="CM283" s="151"/>
      <c r="CN283" s="151"/>
      <c r="CO283" s="151"/>
      <c r="CP283" s="151"/>
      <c r="CQ283" s="151"/>
      <c r="CR283" s="151"/>
      <c r="CS283" s="151"/>
      <c r="CT283" s="151"/>
      <c r="CU283" s="151"/>
      <c r="CV283" s="151"/>
      <c r="CW283" s="151"/>
      <c r="CX283" s="151"/>
      <c r="CY283" s="151"/>
      <c r="CZ283" s="151"/>
      <c r="DA283" s="151"/>
      <c r="DB283" s="151"/>
      <c r="DC283" s="151"/>
      <c r="DD283" s="151"/>
      <c r="DE283" s="151"/>
      <c r="DF283" s="16"/>
      <c r="DG283" s="151"/>
      <c r="DH283" s="16"/>
      <c r="DI283" s="151"/>
      <c r="DJ283" s="16"/>
      <c r="DK283" s="151"/>
      <c r="DL283" s="151"/>
      <c r="DM283" s="61"/>
    </row>
    <row r="284" spans="1:117" ht="42.75" customHeight="1">
      <c r="A284" s="369">
        <v>278</v>
      </c>
      <c r="B284" s="552" t="s">
        <v>860</v>
      </c>
      <c r="C284" s="465" t="s">
        <v>1402</v>
      </c>
      <c r="D284" s="465" t="s">
        <v>3</v>
      </c>
      <c r="E284" s="465" t="s">
        <v>1277</v>
      </c>
      <c r="F284" s="465" t="s">
        <v>4</v>
      </c>
      <c r="G284" s="467"/>
      <c r="H284" s="465" t="s">
        <v>1277</v>
      </c>
      <c r="I284" s="143" t="s">
        <v>1432</v>
      </c>
      <c r="J284" s="143"/>
      <c r="K284" s="400" t="s">
        <v>642</v>
      </c>
      <c r="L284" s="400" t="s">
        <v>408</v>
      </c>
      <c r="M284" s="354" t="s">
        <v>350</v>
      </c>
      <c r="N284" s="91" t="s">
        <v>327</v>
      </c>
      <c r="O284" s="91" t="s">
        <v>187</v>
      </c>
      <c r="P284" s="91" t="s">
        <v>414</v>
      </c>
      <c r="Q284" s="91"/>
      <c r="R284" s="91" t="s">
        <v>187</v>
      </c>
      <c r="S284" s="91"/>
      <c r="T284" s="91"/>
      <c r="U284" s="91"/>
      <c r="V284" s="91"/>
      <c r="W284" s="91"/>
      <c r="X284" s="91"/>
      <c r="Y284" s="91"/>
      <c r="Z284" s="91"/>
      <c r="AA284" s="334">
        <f t="shared" si="76"/>
        <v>1</v>
      </c>
      <c r="AB284" s="334"/>
      <c r="AC284" s="91"/>
      <c r="AD284" s="91"/>
      <c r="AE284" s="91"/>
      <c r="AF284" s="374"/>
      <c r="AG284" s="91"/>
      <c r="AH284" s="400" t="s">
        <v>486</v>
      </c>
      <c r="AI284" s="378" t="s">
        <v>417</v>
      </c>
      <c r="AJ284" s="400"/>
      <c r="AK284" s="400"/>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1"/>
      <c r="BM284" s="91"/>
      <c r="BN284" s="91"/>
      <c r="BO284" s="91"/>
      <c r="BP284" s="91"/>
      <c r="BQ284" s="91"/>
      <c r="BR284" s="91"/>
      <c r="BS284" s="91"/>
      <c r="BT284" s="91"/>
      <c r="BU284" s="91"/>
      <c r="BV284" s="91"/>
      <c r="BW284" s="91"/>
      <c r="BX284" s="91"/>
      <c r="BY284" s="91"/>
      <c r="BZ284" s="91"/>
      <c r="CA284" s="91"/>
      <c r="CB284" s="91"/>
      <c r="CC284" s="91"/>
      <c r="CD284" s="91"/>
      <c r="CE284" s="91"/>
      <c r="CF284" s="91"/>
      <c r="CG284" s="91"/>
      <c r="CH284" s="91"/>
      <c r="CI284" s="91"/>
      <c r="CJ284" s="91"/>
      <c r="CK284" s="91"/>
      <c r="CL284" s="91"/>
      <c r="CM284" s="91"/>
      <c r="CN284" s="91"/>
      <c r="CO284" s="91"/>
      <c r="CP284" s="91"/>
      <c r="CQ284" s="91"/>
      <c r="CR284" s="91"/>
      <c r="CS284" s="91"/>
      <c r="CT284" s="91"/>
      <c r="CU284" s="91"/>
      <c r="CV284" s="91"/>
      <c r="CW284" s="91"/>
      <c r="CX284" s="91"/>
      <c r="CY284" s="91"/>
      <c r="CZ284" s="91"/>
      <c r="DA284" s="91"/>
      <c r="DB284" s="91"/>
      <c r="DC284" s="91"/>
      <c r="DD284" s="91"/>
      <c r="DE284" s="91"/>
      <c r="DF284" s="372"/>
      <c r="DG284" s="91"/>
      <c r="DH284" s="372"/>
      <c r="DI284" s="91"/>
      <c r="DJ284" s="372"/>
      <c r="DK284" s="91"/>
      <c r="DL284" s="91"/>
      <c r="DM284" s="59"/>
    </row>
    <row r="285" spans="1:117" ht="30" customHeight="1">
      <c r="A285" s="369">
        <v>279</v>
      </c>
      <c r="B285" s="554"/>
      <c r="C285" s="528"/>
      <c r="D285" s="528"/>
      <c r="E285" s="528"/>
      <c r="F285" s="528"/>
      <c r="G285" s="530"/>
      <c r="H285" s="528"/>
      <c r="I285" s="143" t="s">
        <v>1338</v>
      </c>
      <c r="J285" s="143"/>
      <c r="K285" s="400" t="s">
        <v>642</v>
      </c>
      <c r="L285" s="400" t="s">
        <v>408</v>
      </c>
      <c r="M285" s="354" t="s">
        <v>350</v>
      </c>
      <c r="N285" s="91" t="s">
        <v>327</v>
      </c>
      <c r="O285" s="91" t="s">
        <v>187</v>
      </c>
      <c r="P285" s="91" t="s">
        <v>414</v>
      </c>
      <c r="Q285" s="91"/>
      <c r="R285" s="91" t="s">
        <v>187</v>
      </c>
      <c r="S285" s="91"/>
      <c r="T285" s="91"/>
      <c r="U285" s="91"/>
      <c r="V285" s="91"/>
      <c r="W285" s="91"/>
      <c r="X285" s="91"/>
      <c r="Y285" s="91"/>
      <c r="Z285" s="91"/>
      <c r="AA285" s="334">
        <f t="shared" si="76"/>
        <v>1</v>
      </c>
      <c r="AB285" s="334">
        <v>1</v>
      </c>
      <c r="AC285" s="91"/>
      <c r="AD285" s="91"/>
      <c r="AE285" s="91"/>
      <c r="AF285" s="374"/>
      <c r="AG285" s="91"/>
      <c r="AH285" s="400"/>
      <c r="AI285" s="400" t="s">
        <v>416</v>
      </c>
      <c r="AJ285" s="400"/>
      <c r="AK285" s="400"/>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c r="BK285" s="91"/>
      <c r="BL285" s="91"/>
      <c r="BM285" s="91"/>
      <c r="BN285" s="91"/>
      <c r="BO285" s="91"/>
      <c r="BP285" s="91"/>
      <c r="BQ285" s="91"/>
      <c r="BR285" s="91"/>
      <c r="BS285" s="91"/>
      <c r="BT285" s="91"/>
      <c r="BU285" s="91"/>
      <c r="BV285" s="91"/>
      <c r="BW285" s="91"/>
      <c r="BX285" s="91"/>
      <c r="BY285" s="91"/>
      <c r="BZ285" s="91"/>
      <c r="CA285" s="91"/>
      <c r="CB285" s="91"/>
      <c r="CC285" s="91"/>
      <c r="CD285" s="91"/>
      <c r="CE285" s="91"/>
      <c r="CF285" s="91"/>
      <c r="CG285" s="91"/>
      <c r="CH285" s="91"/>
      <c r="CI285" s="91"/>
      <c r="CJ285" s="91"/>
      <c r="CK285" s="91"/>
      <c r="CL285" s="91"/>
      <c r="CM285" s="91"/>
      <c r="CN285" s="91"/>
      <c r="CO285" s="91"/>
      <c r="CP285" s="91"/>
      <c r="CQ285" s="91"/>
      <c r="CR285" s="91"/>
      <c r="CS285" s="91"/>
      <c r="CT285" s="91"/>
      <c r="CU285" s="91"/>
      <c r="CV285" s="91"/>
      <c r="CW285" s="91"/>
      <c r="CX285" s="91"/>
      <c r="CY285" s="91"/>
      <c r="CZ285" s="91"/>
      <c r="DA285" s="91"/>
      <c r="DB285" s="91"/>
      <c r="DC285" s="91"/>
      <c r="DD285" s="91"/>
      <c r="DE285" s="91"/>
      <c r="DF285" s="372"/>
      <c r="DG285" s="91"/>
      <c r="DH285" s="372"/>
      <c r="DI285" s="91"/>
      <c r="DJ285" s="372"/>
      <c r="DK285" s="91"/>
      <c r="DL285" s="91"/>
      <c r="DM285" s="59"/>
    </row>
    <row r="286" spans="1:117" ht="51" customHeight="1">
      <c r="A286" s="369">
        <v>280</v>
      </c>
      <c r="B286" s="553"/>
      <c r="C286" s="466"/>
      <c r="D286" s="466"/>
      <c r="E286" s="466"/>
      <c r="F286" s="466"/>
      <c r="G286" s="468"/>
      <c r="H286" s="466"/>
      <c r="I286" s="143" t="s">
        <v>1369</v>
      </c>
      <c r="J286" s="143"/>
      <c r="K286" s="400" t="s">
        <v>642</v>
      </c>
      <c r="L286" s="400" t="s">
        <v>408</v>
      </c>
      <c r="M286" s="354" t="s">
        <v>350</v>
      </c>
      <c r="N286" s="91" t="s">
        <v>327</v>
      </c>
      <c r="O286" s="91" t="s">
        <v>187</v>
      </c>
      <c r="P286" s="91" t="s">
        <v>414</v>
      </c>
      <c r="Q286" s="91"/>
      <c r="R286" s="91" t="s">
        <v>187</v>
      </c>
      <c r="S286" s="91"/>
      <c r="T286" s="91"/>
      <c r="U286" s="91"/>
      <c r="V286" s="91"/>
      <c r="W286" s="91"/>
      <c r="X286" s="91"/>
      <c r="Y286" s="91"/>
      <c r="Z286" s="91"/>
      <c r="AA286" s="334">
        <f t="shared" si="76"/>
        <v>1</v>
      </c>
      <c r="AB286" s="334">
        <v>1</v>
      </c>
      <c r="AC286" s="91"/>
      <c r="AD286" s="91"/>
      <c r="AE286" s="91"/>
      <c r="AF286" s="91"/>
      <c r="AG286" s="91"/>
      <c r="AH286" s="400"/>
      <c r="AJ286" s="400" t="s">
        <v>416</v>
      </c>
      <c r="AK286" s="400" t="s">
        <v>484</v>
      </c>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c r="BK286" s="91"/>
      <c r="BL286" s="91"/>
      <c r="BM286" s="91"/>
      <c r="BN286" s="91"/>
      <c r="BO286" s="91"/>
      <c r="BP286" s="91"/>
      <c r="BQ286" s="91"/>
      <c r="BR286" s="91"/>
      <c r="BS286" s="91"/>
      <c r="BT286" s="91"/>
      <c r="BU286" s="91"/>
      <c r="BV286" s="91"/>
      <c r="BW286" s="91"/>
      <c r="BX286" s="91"/>
      <c r="BY286" s="91"/>
      <c r="BZ286" s="91"/>
      <c r="CA286" s="91"/>
      <c r="CB286" s="91"/>
      <c r="CC286" s="91"/>
      <c r="CD286" s="91"/>
      <c r="CE286" s="91"/>
      <c r="CF286" s="91"/>
      <c r="CG286" s="91"/>
      <c r="CH286" s="91"/>
      <c r="CI286" s="91"/>
      <c r="CJ286" s="91"/>
      <c r="CK286" s="91"/>
      <c r="CL286" s="91"/>
      <c r="CM286" s="91"/>
      <c r="CN286" s="91"/>
      <c r="CO286" s="91"/>
      <c r="CP286" s="91"/>
      <c r="CQ286" s="91"/>
      <c r="CR286" s="91"/>
      <c r="CS286" s="91"/>
      <c r="CT286" s="91"/>
      <c r="CU286" s="91"/>
      <c r="CV286" s="91"/>
      <c r="CW286" s="91"/>
      <c r="CX286" s="91"/>
      <c r="CY286" s="91"/>
      <c r="CZ286" s="91"/>
      <c r="DA286" s="91"/>
      <c r="DB286" s="91"/>
      <c r="DC286" s="91"/>
      <c r="DD286" s="91"/>
      <c r="DE286" s="91"/>
      <c r="DF286" s="372" t="e">
        <f t="shared" ref="DF286" si="80">DE286/COUNTA($BM286:$DD286)</f>
        <v>#DIV/0!</v>
      </c>
      <c r="DG286" s="91">
        <f t="shared" si="77"/>
        <v>0</v>
      </c>
      <c r="DH286" s="372" t="e">
        <f t="shared" ref="DH286" si="81">DG286/COUNTA($BM286:$DD286)</f>
        <v>#DIV/0!</v>
      </c>
      <c r="DI286" s="91">
        <f t="shared" si="78"/>
        <v>0</v>
      </c>
      <c r="DJ286" s="372" t="e">
        <f t="shared" ref="DJ286" si="82">DI286/COUNTA($BM286:$DD286)</f>
        <v>#DIV/0!</v>
      </c>
      <c r="DK286" s="91" t="e">
        <f t="shared" ref="DK286:DK311" si="83">(((DE286*2)+(DG286*1)+(DI286*0)))/COUNTA($BM286:$DD286)</f>
        <v>#DIV/0!</v>
      </c>
      <c r="DL286" s="91" t="e">
        <f t="shared" si="79"/>
        <v>#DIV/0!</v>
      </c>
      <c r="DM286" s="59" t="e">
        <f t="shared" si="79"/>
        <v>#DIV/0!</v>
      </c>
    </row>
    <row r="287" spans="1:117" ht="114.75" hidden="1" customHeight="1">
      <c r="A287" s="335"/>
      <c r="B287" s="338"/>
      <c r="C287" s="92"/>
      <c r="D287" s="262"/>
      <c r="E287" s="122"/>
      <c r="F287" s="267"/>
      <c r="G287" s="246"/>
      <c r="H287" s="23"/>
      <c r="I287" s="154"/>
      <c r="J287" s="210"/>
      <c r="K287" s="151" t="s">
        <v>642</v>
      </c>
      <c r="L287" s="151" t="s">
        <v>408</v>
      </c>
      <c r="M287" s="71"/>
      <c r="N287" s="151"/>
      <c r="O287" s="151"/>
      <c r="P287" s="151"/>
      <c r="Q287" s="151"/>
      <c r="R287" s="151"/>
      <c r="S287" s="151"/>
      <c r="T287" s="151"/>
      <c r="U287" s="151"/>
      <c r="V287" s="151"/>
      <c r="W287" s="151"/>
      <c r="X287" s="151"/>
      <c r="Y287" s="151"/>
      <c r="Z287" s="151"/>
      <c r="AA287" s="158"/>
      <c r="AB287" s="158"/>
      <c r="AC287" s="151"/>
      <c r="AD287" s="151"/>
      <c r="AE287" s="151"/>
      <c r="AF287" s="151"/>
      <c r="AG287" s="151"/>
      <c r="AH287" s="151"/>
      <c r="AI287" s="151"/>
      <c r="AJ287" s="314"/>
      <c r="AK287" s="151"/>
      <c r="AL287" s="151"/>
      <c r="AM287" s="79"/>
      <c r="AN287" s="151"/>
      <c r="AO287" s="151"/>
      <c r="AP287" s="151"/>
      <c r="AQ287" s="151"/>
      <c r="AR287" s="151"/>
      <c r="AS287" s="151"/>
      <c r="AT287" s="151"/>
      <c r="AU287" s="151"/>
      <c r="AV287" s="151"/>
      <c r="AW287" s="151"/>
      <c r="AX287" s="151"/>
      <c r="AY287" s="151"/>
      <c r="AZ287" s="151"/>
      <c r="BA287" s="151"/>
      <c r="BB287" s="151"/>
      <c r="BC287" s="151"/>
      <c r="BD287" s="151"/>
      <c r="BE287" s="151"/>
      <c r="BF287" s="151"/>
      <c r="BG287" s="151"/>
      <c r="BH287" s="151"/>
      <c r="BI287" s="151"/>
      <c r="BJ287" s="151"/>
      <c r="BK287" s="151"/>
      <c r="BL287" s="151"/>
      <c r="BM287" s="151"/>
      <c r="BN287" s="151"/>
      <c r="BO287" s="151"/>
      <c r="BP287" s="151"/>
      <c r="BQ287" s="151"/>
      <c r="BR287" s="151"/>
      <c r="BS287" s="151"/>
      <c r="BT287" s="151"/>
      <c r="BU287" s="151"/>
      <c r="BV287" s="151"/>
      <c r="BW287" s="151"/>
      <c r="BX287" s="151"/>
      <c r="BY287" s="151"/>
      <c r="BZ287" s="151"/>
      <c r="CA287" s="151"/>
      <c r="CB287" s="151"/>
      <c r="CC287" s="151"/>
      <c r="CD287" s="151"/>
      <c r="CE287" s="151"/>
      <c r="CF287" s="151"/>
      <c r="CG287" s="151"/>
      <c r="CH287" s="151"/>
      <c r="CI287" s="151"/>
      <c r="CJ287" s="151"/>
      <c r="CK287" s="151"/>
      <c r="CL287" s="151"/>
      <c r="CM287" s="151"/>
      <c r="CN287" s="151"/>
      <c r="CO287" s="151"/>
      <c r="CP287" s="151"/>
      <c r="CQ287" s="151"/>
      <c r="CR287" s="151"/>
      <c r="CS287" s="151"/>
      <c r="CT287" s="151"/>
      <c r="CU287" s="151"/>
      <c r="CV287" s="151"/>
      <c r="CW287" s="151"/>
      <c r="CX287" s="151"/>
      <c r="CY287" s="151"/>
      <c r="CZ287" s="151"/>
      <c r="DA287" s="151"/>
      <c r="DB287" s="151"/>
      <c r="DC287" s="151"/>
      <c r="DD287" s="151"/>
      <c r="DE287" s="151"/>
      <c r="DF287" s="16"/>
      <c r="DG287" s="151"/>
      <c r="DH287" s="16"/>
      <c r="DI287" s="151"/>
      <c r="DJ287" s="16"/>
      <c r="DK287" s="151"/>
      <c r="DL287" s="151"/>
      <c r="DM287" s="61"/>
    </row>
    <row r="288" spans="1:117" ht="135" hidden="1" customHeight="1">
      <c r="A288" s="65"/>
      <c r="B288" s="338"/>
      <c r="C288" s="92"/>
      <c r="D288" s="262"/>
      <c r="E288" s="122"/>
      <c r="F288" s="267"/>
      <c r="G288" s="246"/>
      <c r="H288" s="23"/>
      <c r="I288" s="154"/>
      <c r="J288" s="210"/>
      <c r="K288" s="151" t="s">
        <v>642</v>
      </c>
      <c r="L288" s="151" t="s">
        <v>408</v>
      </c>
      <c r="M288" s="71"/>
      <c r="N288" s="151"/>
      <c r="O288" s="151"/>
      <c r="P288" s="151"/>
      <c r="Q288" s="151"/>
      <c r="R288" s="151"/>
      <c r="S288" s="151"/>
      <c r="T288" s="151"/>
      <c r="U288" s="151"/>
      <c r="V288" s="151"/>
      <c r="W288" s="151"/>
      <c r="X288" s="151"/>
      <c r="Y288" s="151"/>
      <c r="Z288" s="151"/>
      <c r="AA288" s="158"/>
      <c r="AB288" s="158"/>
      <c r="AC288" s="151"/>
      <c r="AD288" s="151"/>
      <c r="AE288" s="151"/>
      <c r="AF288" s="151"/>
      <c r="AG288" s="151"/>
      <c r="AH288" s="151"/>
      <c r="AI288" s="151"/>
      <c r="AJ288" s="314"/>
      <c r="AK288" s="151"/>
      <c r="AL288" s="151"/>
      <c r="AM288" s="151"/>
      <c r="AN288" s="151"/>
      <c r="AO288" s="151"/>
      <c r="AP288" s="151"/>
      <c r="AQ288" s="88"/>
      <c r="AR288" s="151"/>
      <c r="AS288" s="151"/>
      <c r="AT288" s="151"/>
      <c r="AU288" s="151"/>
      <c r="AV288" s="151"/>
      <c r="AW288" s="151"/>
      <c r="AX288" s="151"/>
      <c r="AY288" s="151"/>
      <c r="AZ288" s="151"/>
      <c r="BA288" s="151"/>
      <c r="BB288" s="151"/>
      <c r="BC288" s="151"/>
      <c r="BD288" s="151"/>
      <c r="BE288" s="151"/>
      <c r="BF288" s="151"/>
      <c r="BG288" s="151"/>
      <c r="BH288" s="151"/>
      <c r="BI288" s="151"/>
      <c r="BJ288" s="151"/>
      <c r="BK288" s="151"/>
      <c r="BL288" s="151"/>
      <c r="BM288" s="151"/>
      <c r="BN288" s="151"/>
      <c r="BO288" s="151"/>
      <c r="BP288" s="151"/>
      <c r="BQ288" s="151"/>
      <c r="BR288" s="151"/>
      <c r="BS288" s="151"/>
      <c r="BT288" s="151"/>
      <c r="BU288" s="151"/>
      <c r="BV288" s="151"/>
      <c r="BW288" s="151"/>
      <c r="BX288" s="151"/>
      <c r="BY288" s="151"/>
      <c r="BZ288" s="151"/>
      <c r="CA288" s="151"/>
      <c r="CB288" s="151"/>
      <c r="CC288" s="151"/>
      <c r="CD288" s="151"/>
      <c r="CE288" s="151"/>
      <c r="CF288" s="151"/>
      <c r="CG288" s="151"/>
      <c r="CH288" s="151"/>
      <c r="CI288" s="151"/>
      <c r="CJ288" s="151"/>
      <c r="CK288" s="151"/>
      <c r="CL288" s="151"/>
      <c r="CM288" s="151"/>
      <c r="CN288" s="151"/>
      <c r="CO288" s="151"/>
      <c r="CP288" s="151"/>
      <c r="CQ288" s="151"/>
      <c r="CR288" s="151"/>
      <c r="CS288" s="151"/>
      <c r="CT288" s="151"/>
      <c r="CU288" s="151"/>
      <c r="CV288" s="151"/>
      <c r="CW288" s="151"/>
      <c r="CX288" s="151"/>
      <c r="CY288" s="151"/>
      <c r="CZ288" s="151"/>
      <c r="DA288" s="151"/>
      <c r="DB288" s="151"/>
      <c r="DC288" s="151"/>
      <c r="DD288" s="151"/>
      <c r="DE288" s="151"/>
      <c r="DF288" s="16"/>
      <c r="DG288" s="151"/>
      <c r="DH288" s="16"/>
      <c r="DI288" s="151"/>
      <c r="DJ288" s="16"/>
      <c r="DK288" s="151"/>
      <c r="DL288" s="151"/>
      <c r="DM288" s="61"/>
    </row>
    <row r="289" spans="1:117" ht="131.25" hidden="1" customHeight="1">
      <c r="A289" s="335"/>
      <c r="B289" s="338"/>
      <c r="C289" s="148"/>
      <c r="D289" s="262"/>
      <c r="E289" s="248"/>
      <c r="F289" s="265"/>
      <c r="G289" s="251"/>
      <c r="H289" s="145"/>
      <c r="I289" s="131"/>
      <c r="J289" s="131"/>
      <c r="K289" s="151" t="s">
        <v>642</v>
      </c>
      <c r="L289" s="151" t="s">
        <v>408</v>
      </c>
      <c r="M289" s="71"/>
      <c r="N289" s="151"/>
      <c r="O289" s="151"/>
      <c r="P289" s="151"/>
      <c r="Q289" s="151"/>
      <c r="R289" s="151"/>
      <c r="S289" s="151"/>
      <c r="T289" s="151"/>
      <c r="U289" s="151"/>
      <c r="V289" s="151"/>
      <c r="W289" s="151"/>
      <c r="X289" s="151"/>
      <c r="Y289" s="151"/>
      <c r="Z289" s="151"/>
      <c r="AA289" s="158"/>
      <c r="AB289" s="158"/>
      <c r="AC289" s="151"/>
      <c r="AD289" s="151"/>
      <c r="AE289" s="151"/>
      <c r="AF289" s="151"/>
      <c r="AG289" s="151"/>
      <c r="AH289" s="151"/>
      <c r="AI289" s="151"/>
      <c r="AJ289" s="314"/>
      <c r="AK289" s="151"/>
      <c r="AL289" s="151"/>
      <c r="AM289" s="151"/>
      <c r="AN289" s="151"/>
      <c r="AO289" s="151"/>
      <c r="AP289" s="151"/>
      <c r="AQ289" s="151"/>
      <c r="AR289" s="151"/>
      <c r="AS289" s="151"/>
      <c r="AT289" s="151"/>
      <c r="AU289" s="88"/>
      <c r="AV289" s="146"/>
      <c r="AW289" s="151"/>
      <c r="AX289" s="151"/>
      <c r="AY289" s="151"/>
      <c r="AZ289" s="151"/>
      <c r="BA289" s="151"/>
      <c r="BB289" s="151"/>
      <c r="BC289" s="151"/>
      <c r="BD289" s="151"/>
      <c r="BE289" s="151"/>
      <c r="BF289" s="151"/>
      <c r="BG289" s="151"/>
      <c r="BH289" s="151"/>
      <c r="BI289" s="151"/>
      <c r="BJ289" s="151"/>
      <c r="BK289" s="151"/>
      <c r="BL289" s="151"/>
      <c r="BM289" s="151"/>
      <c r="BN289" s="151"/>
      <c r="BO289" s="151"/>
      <c r="BP289" s="151"/>
      <c r="BQ289" s="151"/>
      <c r="BR289" s="151"/>
      <c r="BS289" s="151"/>
      <c r="BT289" s="151"/>
      <c r="BU289" s="151"/>
      <c r="BV289" s="151"/>
      <c r="BW289" s="151"/>
      <c r="BX289" s="151"/>
      <c r="BY289" s="151"/>
      <c r="BZ289" s="151"/>
      <c r="CA289" s="151"/>
      <c r="CB289" s="151"/>
      <c r="CC289" s="151"/>
      <c r="CD289" s="151"/>
      <c r="CE289" s="151"/>
      <c r="CF289" s="151"/>
      <c r="CG289" s="151"/>
      <c r="CH289" s="151"/>
      <c r="CI289" s="151"/>
      <c r="CJ289" s="151"/>
      <c r="CK289" s="151"/>
      <c r="CL289" s="151"/>
      <c r="CM289" s="151"/>
      <c r="CN289" s="151"/>
      <c r="CO289" s="151"/>
      <c r="CP289" s="151"/>
      <c r="CQ289" s="151"/>
      <c r="CR289" s="151"/>
      <c r="CS289" s="151"/>
      <c r="CT289" s="151"/>
      <c r="CU289" s="151"/>
      <c r="CV289" s="151"/>
      <c r="CW289" s="151"/>
      <c r="CX289" s="151"/>
      <c r="CY289" s="151"/>
      <c r="CZ289" s="151"/>
      <c r="DA289" s="151"/>
      <c r="DB289" s="151"/>
      <c r="DC289" s="151"/>
      <c r="DD289" s="151"/>
      <c r="DE289" s="151"/>
      <c r="DF289" s="16"/>
      <c r="DG289" s="151"/>
      <c r="DH289" s="16"/>
      <c r="DI289" s="151"/>
      <c r="DJ289" s="16"/>
      <c r="DK289" s="151"/>
      <c r="DL289" s="151"/>
      <c r="DM289" s="90"/>
    </row>
    <row r="290" spans="1:117" ht="122.25" hidden="1" customHeight="1">
      <c r="A290" s="335"/>
      <c r="B290" s="338"/>
      <c r="C290" s="92"/>
      <c r="D290" s="262"/>
      <c r="E290" s="122"/>
      <c r="F290" s="267"/>
      <c r="G290" s="246"/>
      <c r="H290" s="23"/>
      <c r="I290" s="137"/>
      <c r="J290" s="137"/>
      <c r="K290" s="151" t="s">
        <v>642</v>
      </c>
      <c r="L290" s="151" t="s">
        <v>408</v>
      </c>
      <c r="M290" s="71"/>
      <c r="N290" s="151"/>
      <c r="O290" s="151"/>
      <c r="P290" s="151"/>
      <c r="Q290" s="151"/>
      <c r="R290" s="151"/>
      <c r="S290" s="151"/>
      <c r="T290" s="151"/>
      <c r="U290" s="151"/>
      <c r="V290" s="151"/>
      <c r="W290" s="151"/>
      <c r="X290" s="151"/>
      <c r="Y290" s="151"/>
      <c r="Z290" s="151"/>
      <c r="AA290" s="158"/>
      <c r="AB290" s="158"/>
      <c r="AC290" s="151"/>
      <c r="AD290" s="151"/>
      <c r="AE290" s="151"/>
      <c r="AF290" s="151"/>
      <c r="AG290" s="151"/>
      <c r="AH290" s="151"/>
      <c r="AI290" s="151"/>
      <c r="AJ290" s="314"/>
      <c r="AK290" s="151"/>
      <c r="AL290" s="151"/>
      <c r="AM290" s="151"/>
      <c r="AN290" s="151"/>
      <c r="AO290" s="151"/>
      <c r="AP290" s="151"/>
      <c r="AQ290" s="151"/>
      <c r="AR290" s="151"/>
      <c r="AS290" s="151"/>
      <c r="AT290" s="151"/>
      <c r="AU290" s="151"/>
      <c r="AV290" s="151"/>
      <c r="AW290" s="151"/>
      <c r="AX290" s="151"/>
      <c r="AY290" s="88"/>
      <c r="AZ290" s="151"/>
      <c r="BA290" s="151"/>
      <c r="BB290" s="151"/>
      <c r="BC290" s="151"/>
      <c r="BD290" s="151"/>
      <c r="BE290" s="151"/>
      <c r="BF290" s="151"/>
      <c r="BG290" s="151"/>
      <c r="BH290" s="151"/>
      <c r="BI290" s="151"/>
      <c r="BJ290" s="151"/>
      <c r="BK290" s="151"/>
      <c r="BL290" s="151"/>
      <c r="BM290" s="151"/>
      <c r="BN290" s="151"/>
      <c r="BO290" s="151"/>
      <c r="BP290" s="151"/>
      <c r="BQ290" s="151"/>
      <c r="BR290" s="151"/>
      <c r="BS290" s="151"/>
      <c r="BT290" s="151"/>
      <c r="BU290" s="151"/>
      <c r="BV290" s="151"/>
      <c r="BW290" s="151"/>
      <c r="BX290" s="151"/>
      <c r="BY290" s="151"/>
      <c r="BZ290" s="151"/>
      <c r="CA290" s="151"/>
      <c r="CB290" s="151"/>
      <c r="CC290" s="151"/>
      <c r="CD290" s="151"/>
      <c r="CE290" s="151"/>
      <c r="CF290" s="151"/>
      <c r="CG290" s="151"/>
      <c r="CH290" s="151"/>
      <c r="CI290" s="151"/>
      <c r="CJ290" s="151"/>
      <c r="CK290" s="151"/>
      <c r="CL290" s="151"/>
      <c r="CM290" s="151"/>
      <c r="CN290" s="151"/>
      <c r="CO290" s="151"/>
      <c r="CP290" s="151"/>
      <c r="CQ290" s="151"/>
      <c r="CR290" s="151"/>
      <c r="CS290" s="151"/>
      <c r="CT290" s="151"/>
      <c r="CU290" s="151"/>
      <c r="CV290" s="151"/>
      <c r="CW290" s="151"/>
      <c r="CX290" s="151"/>
      <c r="CY290" s="151"/>
      <c r="CZ290" s="151"/>
      <c r="DA290" s="151"/>
      <c r="DB290" s="151"/>
      <c r="DC290" s="151"/>
      <c r="DD290" s="151"/>
      <c r="DE290" s="151"/>
      <c r="DF290" s="16"/>
      <c r="DG290" s="151"/>
      <c r="DH290" s="16"/>
      <c r="DI290" s="151"/>
      <c r="DJ290" s="16"/>
      <c r="DK290" s="151"/>
      <c r="DL290" s="151"/>
      <c r="DM290" s="61"/>
    </row>
    <row r="291" spans="1:117" ht="153.75" hidden="1" customHeight="1">
      <c r="A291" s="335"/>
      <c r="B291" s="338"/>
      <c r="C291" s="92"/>
      <c r="D291" s="262"/>
      <c r="E291" s="122"/>
      <c r="F291" s="267"/>
      <c r="G291" s="246"/>
      <c r="H291" s="23"/>
      <c r="I291" s="23"/>
      <c r="J291" s="210"/>
      <c r="K291" s="151" t="s">
        <v>642</v>
      </c>
      <c r="L291" s="151" t="s">
        <v>408</v>
      </c>
      <c r="M291" s="71"/>
      <c r="N291" s="151"/>
      <c r="O291" s="151"/>
      <c r="P291" s="151"/>
      <c r="Q291" s="151"/>
      <c r="R291" s="151"/>
      <c r="S291" s="151"/>
      <c r="T291" s="151"/>
      <c r="U291" s="151"/>
      <c r="V291" s="151"/>
      <c r="W291" s="151"/>
      <c r="X291" s="151"/>
      <c r="Y291" s="151"/>
      <c r="Z291" s="151"/>
      <c r="AA291" s="158"/>
      <c r="AB291" s="158"/>
      <c r="AC291" s="151"/>
      <c r="AD291" s="151"/>
      <c r="AE291" s="151"/>
      <c r="AF291" s="151"/>
      <c r="AG291" s="151"/>
      <c r="AH291" s="151"/>
      <c r="AI291" s="151"/>
      <c r="AJ291" s="314"/>
      <c r="AK291" s="151"/>
      <c r="AL291" s="151"/>
      <c r="AM291" s="151"/>
      <c r="AN291" s="151"/>
      <c r="AO291" s="151"/>
      <c r="AP291" s="151"/>
      <c r="AQ291" s="151"/>
      <c r="AR291" s="151"/>
      <c r="AS291" s="151"/>
      <c r="AT291" s="151"/>
      <c r="AU291" s="151"/>
      <c r="AV291" s="151"/>
      <c r="AW291" s="151"/>
      <c r="AX291" s="151"/>
      <c r="AY291" s="151"/>
      <c r="AZ291" s="91"/>
      <c r="BA291" s="91"/>
      <c r="BB291" s="91"/>
      <c r="BC291" s="91"/>
      <c r="BD291" s="151"/>
      <c r="BE291" s="151"/>
      <c r="BF291" s="151"/>
      <c r="BG291" s="151"/>
      <c r="BH291" s="151"/>
      <c r="BI291" s="151"/>
      <c r="BJ291" s="151"/>
      <c r="BK291" s="151"/>
      <c r="BL291" s="151"/>
      <c r="BM291" s="151"/>
      <c r="BN291" s="151"/>
      <c r="BO291" s="151"/>
      <c r="BP291" s="151"/>
      <c r="BQ291" s="151"/>
      <c r="BR291" s="151"/>
      <c r="BS291" s="151"/>
      <c r="BT291" s="151"/>
      <c r="BU291" s="151"/>
      <c r="BV291" s="151"/>
      <c r="BW291" s="151"/>
      <c r="BX291" s="151"/>
      <c r="BY291" s="151"/>
      <c r="BZ291" s="151"/>
      <c r="CA291" s="151"/>
      <c r="CB291" s="151"/>
      <c r="CC291" s="151"/>
      <c r="CD291" s="151"/>
      <c r="CE291" s="151"/>
      <c r="CF291" s="151"/>
      <c r="CG291" s="151"/>
      <c r="CH291" s="151"/>
      <c r="CI291" s="151"/>
      <c r="CJ291" s="151"/>
      <c r="CK291" s="151"/>
      <c r="CL291" s="151"/>
      <c r="CM291" s="151"/>
      <c r="CN291" s="151"/>
      <c r="CO291" s="151"/>
      <c r="CP291" s="151"/>
      <c r="CQ291" s="151"/>
      <c r="CR291" s="151"/>
      <c r="CS291" s="151"/>
      <c r="CT291" s="151"/>
      <c r="CU291" s="151"/>
      <c r="CV291" s="151"/>
      <c r="CW291" s="151"/>
      <c r="CX291" s="151"/>
      <c r="CY291" s="151"/>
      <c r="CZ291" s="151"/>
      <c r="DA291" s="151"/>
      <c r="DB291" s="151"/>
      <c r="DC291" s="151"/>
      <c r="DD291" s="151"/>
      <c r="DE291" s="151"/>
      <c r="DF291" s="16"/>
      <c r="DG291" s="151"/>
      <c r="DH291" s="16"/>
      <c r="DI291" s="151"/>
      <c r="DJ291" s="16"/>
      <c r="DK291" s="151"/>
      <c r="DL291" s="151"/>
      <c r="DM291" s="61"/>
    </row>
    <row r="292" spans="1:117" ht="114.75" hidden="1" customHeight="1">
      <c r="A292" s="65"/>
      <c r="B292" s="338"/>
      <c r="C292" s="92"/>
      <c r="D292" s="262"/>
      <c r="E292" s="122"/>
      <c r="F292" s="267"/>
      <c r="G292" s="246"/>
      <c r="H292" s="23"/>
      <c r="I292" s="154"/>
      <c r="J292" s="210"/>
      <c r="K292" s="151" t="s">
        <v>642</v>
      </c>
      <c r="L292" s="151" t="s">
        <v>408</v>
      </c>
      <c r="M292" s="71"/>
      <c r="N292" s="151"/>
      <c r="O292" s="151"/>
      <c r="P292" s="151"/>
      <c r="Q292" s="151"/>
      <c r="R292" s="151"/>
      <c r="S292" s="151"/>
      <c r="T292" s="151"/>
      <c r="U292" s="151"/>
      <c r="V292" s="151"/>
      <c r="W292" s="151"/>
      <c r="X292" s="151"/>
      <c r="Y292" s="151"/>
      <c r="Z292" s="151"/>
      <c r="AA292" s="158"/>
      <c r="AB292" s="158"/>
      <c r="AC292" s="151"/>
      <c r="AD292" s="151"/>
      <c r="AE292" s="151"/>
      <c r="AF292" s="151"/>
      <c r="AG292" s="151"/>
      <c r="AH292" s="151"/>
      <c r="AI292" s="151"/>
      <c r="AJ292" s="314"/>
      <c r="AK292" s="151"/>
      <c r="AL292" s="151"/>
      <c r="AM292" s="151"/>
      <c r="AN292" s="151"/>
      <c r="AO292" s="151"/>
      <c r="AP292" s="151"/>
      <c r="AQ292" s="151"/>
      <c r="AR292" s="151"/>
      <c r="AS292" s="151"/>
      <c r="AT292" s="151"/>
      <c r="AU292" s="151"/>
      <c r="AV292" s="151"/>
      <c r="AW292" s="151"/>
      <c r="AX292" s="151"/>
      <c r="AY292" s="151"/>
      <c r="AZ292" s="151"/>
      <c r="BA292" s="151"/>
      <c r="BB292" s="151"/>
      <c r="BC292" s="151"/>
      <c r="BD292" s="151"/>
      <c r="BE292" s="151"/>
      <c r="BF292" s="151"/>
      <c r="BG292" s="151"/>
      <c r="BH292" s="151"/>
      <c r="BI292" s="151"/>
      <c r="BJ292" s="151"/>
      <c r="BK292" s="151"/>
      <c r="BL292" s="151"/>
      <c r="BM292" s="151"/>
      <c r="BN292" s="151"/>
      <c r="BO292" s="151"/>
      <c r="BP292" s="151"/>
      <c r="BQ292" s="151"/>
      <c r="BR292" s="151"/>
      <c r="BS292" s="151"/>
      <c r="BT292" s="151"/>
      <c r="BU292" s="151"/>
      <c r="BV292" s="151"/>
      <c r="BW292" s="151"/>
      <c r="BX292" s="151"/>
      <c r="BY292" s="151"/>
      <c r="BZ292" s="151"/>
      <c r="CA292" s="151"/>
      <c r="CB292" s="151"/>
      <c r="CC292" s="151"/>
      <c r="CD292" s="151"/>
      <c r="CE292" s="151"/>
      <c r="CF292" s="151"/>
      <c r="CG292" s="151"/>
      <c r="CH292" s="151"/>
      <c r="CI292" s="151"/>
      <c r="CJ292" s="151"/>
      <c r="CK292" s="151"/>
      <c r="CL292" s="151"/>
      <c r="CM292" s="151"/>
      <c r="CN292" s="151"/>
      <c r="CO292" s="151"/>
      <c r="CP292" s="151"/>
      <c r="CQ292" s="151"/>
      <c r="CR292" s="151"/>
      <c r="CS292" s="151"/>
      <c r="CT292" s="151"/>
      <c r="CU292" s="151"/>
      <c r="CV292" s="151"/>
      <c r="CW292" s="151"/>
      <c r="CX292" s="151"/>
      <c r="CY292" s="151"/>
      <c r="CZ292" s="151"/>
      <c r="DA292" s="151"/>
      <c r="DB292" s="151"/>
      <c r="DC292" s="151"/>
      <c r="DD292" s="151"/>
      <c r="DE292" s="151"/>
      <c r="DF292" s="16"/>
      <c r="DG292" s="151"/>
      <c r="DH292" s="16"/>
      <c r="DI292" s="151"/>
      <c r="DJ292" s="16"/>
      <c r="DK292" s="151"/>
      <c r="DL292" s="151"/>
      <c r="DM292" s="61"/>
    </row>
    <row r="293" spans="1:117" ht="107.25" hidden="1" customHeight="1">
      <c r="A293" s="335"/>
      <c r="B293" s="338"/>
      <c r="C293" s="92"/>
      <c r="D293" s="262"/>
      <c r="E293" s="122"/>
      <c r="F293" s="267"/>
      <c r="G293" s="246"/>
      <c r="H293" s="116"/>
      <c r="I293" s="154"/>
      <c r="J293" s="210"/>
      <c r="K293" s="151" t="s">
        <v>642</v>
      </c>
      <c r="L293" s="151" t="s">
        <v>408</v>
      </c>
      <c r="M293" s="71"/>
      <c r="N293" s="151"/>
      <c r="O293" s="151"/>
      <c r="P293" s="151"/>
      <c r="Q293" s="151"/>
      <c r="R293" s="151"/>
      <c r="S293" s="151"/>
      <c r="T293" s="151"/>
      <c r="U293" s="151"/>
      <c r="V293" s="151"/>
      <c r="W293" s="151"/>
      <c r="X293" s="151"/>
      <c r="Y293" s="151"/>
      <c r="Z293" s="151"/>
      <c r="AA293" s="158"/>
      <c r="AB293" s="158"/>
      <c r="AC293" s="151"/>
      <c r="AD293" s="151"/>
      <c r="AE293" s="151"/>
      <c r="AF293" s="151"/>
      <c r="AG293" s="151"/>
      <c r="AH293" s="151"/>
      <c r="AI293" s="151"/>
      <c r="AJ293" s="314"/>
      <c r="AK293" s="151"/>
      <c r="AL293" s="151"/>
      <c r="AM293" s="151"/>
      <c r="AN293" s="151"/>
      <c r="AO293" s="151"/>
      <c r="AP293" s="151"/>
      <c r="AQ293" s="151"/>
      <c r="AR293" s="151"/>
      <c r="AS293" s="151"/>
      <c r="AT293" s="151"/>
      <c r="AU293" s="151"/>
      <c r="AV293" s="151"/>
      <c r="AW293" s="151"/>
      <c r="AX293" s="151"/>
      <c r="AY293" s="151"/>
      <c r="AZ293" s="151"/>
      <c r="BA293" s="151"/>
      <c r="BB293" s="151"/>
      <c r="BC293" s="151"/>
      <c r="BD293" s="151"/>
      <c r="BE293" s="151"/>
      <c r="BF293" s="151"/>
      <c r="BG293" s="88"/>
      <c r="BH293" s="151"/>
      <c r="BI293" s="151"/>
      <c r="BJ293" s="151"/>
      <c r="BK293" s="151"/>
      <c r="BL293" s="151"/>
      <c r="BM293" s="151"/>
      <c r="BN293" s="151"/>
      <c r="BO293" s="151"/>
      <c r="BP293" s="151"/>
      <c r="BQ293" s="151"/>
      <c r="BR293" s="151"/>
      <c r="BS293" s="151"/>
      <c r="BT293" s="151"/>
      <c r="BU293" s="151"/>
      <c r="BV293" s="151"/>
      <c r="BW293" s="151"/>
      <c r="BX293" s="151"/>
      <c r="BY293" s="151"/>
      <c r="BZ293" s="151"/>
      <c r="CA293" s="151"/>
      <c r="CB293" s="151"/>
      <c r="CC293" s="151"/>
      <c r="CD293" s="151"/>
      <c r="CE293" s="151"/>
      <c r="CF293" s="151"/>
      <c r="CG293" s="151"/>
      <c r="CH293" s="151"/>
      <c r="CI293" s="151"/>
      <c r="CJ293" s="151"/>
      <c r="CK293" s="151"/>
      <c r="CL293" s="151"/>
      <c r="CM293" s="151"/>
      <c r="CN293" s="151"/>
      <c r="CO293" s="151"/>
      <c r="CP293" s="151"/>
      <c r="CQ293" s="151"/>
      <c r="CR293" s="151"/>
      <c r="CS293" s="151"/>
      <c r="CT293" s="151"/>
      <c r="CU293" s="151"/>
      <c r="CV293" s="151"/>
      <c r="CW293" s="151"/>
      <c r="CX293" s="151"/>
      <c r="CY293" s="151"/>
      <c r="CZ293" s="151"/>
      <c r="DA293" s="151"/>
      <c r="DB293" s="151"/>
      <c r="DC293" s="151"/>
      <c r="DD293" s="151"/>
      <c r="DE293" s="151"/>
      <c r="DF293" s="16"/>
      <c r="DG293" s="151"/>
      <c r="DH293" s="16"/>
      <c r="DI293" s="151"/>
      <c r="DJ293" s="16"/>
      <c r="DK293" s="151"/>
      <c r="DL293" s="151"/>
      <c r="DM293" s="61"/>
    </row>
    <row r="294" spans="1:117" ht="96.75" hidden="1" customHeight="1">
      <c r="A294" s="335"/>
      <c r="B294" s="338"/>
      <c r="C294" s="92"/>
      <c r="D294" s="262"/>
      <c r="E294" s="122"/>
      <c r="F294" s="267"/>
      <c r="G294" s="246"/>
      <c r="H294" s="23"/>
      <c r="I294" s="137"/>
      <c r="J294" s="137"/>
      <c r="K294" s="151" t="s">
        <v>642</v>
      </c>
      <c r="L294" s="151" t="s">
        <v>408</v>
      </c>
      <c r="M294" s="71"/>
      <c r="N294" s="151"/>
      <c r="O294" s="151"/>
      <c r="P294" s="151"/>
      <c r="Q294" s="151"/>
      <c r="R294" s="151"/>
      <c r="S294" s="151"/>
      <c r="T294" s="151"/>
      <c r="U294" s="151"/>
      <c r="V294" s="151"/>
      <c r="W294" s="151"/>
      <c r="X294" s="151"/>
      <c r="Y294" s="151"/>
      <c r="Z294" s="151"/>
      <c r="AA294" s="158"/>
      <c r="AB294" s="158"/>
      <c r="AC294" s="151"/>
      <c r="AD294" s="151"/>
      <c r="AE294" s="151"/>
      <c r="AF294" s="151"/>
      <c r="AG294" s="151"/>
      <c r="AH294" s="151"/>
      <c r="AI294" s="151"/>
      <c r="AJ294" s="314"/>
      <c r="AK294" s="151"/>
      <c r="AL294" s="151"/>
      <c r="AM294" s="151"/>
      <c r="AN294" s="151"/>
      <c r="AO294" s="151"/>
      <c r="AP294" s="151"/>
      <c r="AQ294" s="151"/>
      <c r="AR294" s="151"/>
      <c r="AS294" s="151"/>
      <c r="AT294" s="151"/>
      <c r="AU294" s="151"/>
      <c r="AV294" s="151"/>
      <c r="AW294" s="151"/>
      <c r="AX294" s="151"/>
      <c r="AY294" s="151"/>
      <c r="AZ294" s="151"/>
      <c r="BA294" s="151"/>
      <c r="BB294" s="151"/>
      <c r="BC294" s="151"/>
      <c r="BD294" s="151"/>
      <c r="BE294" s="151"/>
      <c r="BF294" s="151"/>
      <c r="BG294" s="151"/>
      <c r="BH294" s="151"/>
      <c r="BI294" s="151"/>
      <c r="BJ294" s="151"/>
      <c r="BK294" s="151"/>
      <c r="BL294" s="151"/>
      <c r="BM294" s="151"/>
      <c r="BN294" s="151"/>
      <c r="BO294" s="151"/>
      <c r="BP294" s="151"/>
      <c r="BQ294" s="151"/>
      <c r="BR294" s="151"/>
      <c r="BS294" s="151"/>
      <c r="BT294" s="151"/>
      <c r="BU294" s="151"/>
      <c r="BV294" s="151"/>
      <c r="BW294" s="151"/>
      <c r="BX294" s="151"/>
      <c r="BY294" s="151"/>
      <c r="BZ294" s="151"/>
      <c r="CA294" s="151"/>
      <c r="CB294" s="151"/>
      <c r="CC294" s="151"/>
      <c r="CD294" s="151"/>
      <c r="CE294" s="151"/>
      <c r="CF294" s="151"/>
      <c r="CG294" s="151"/>
      <c r="CH294" s="151"/>
      <c r="CI294" s="151"/>
      <c r="CJ294" s="151"/>
      <c r="CK294" s="151"/>
      <c r="CL294" s="151"/>
      <c r="CM294" s="151"/>
      <c r="CN294" s="151"/>
      <c r="CO294" s="151"/>
      <c r="CP294" s="151"/>
      <c r="CQ294" s="151"/>
      <c r="CR294" s="151"/>
      <c r="CS294" s="151"/>
      <c r="CT294" s="151"/>
      <c r="CU294" s="151"/>
      <c r="CV294" s="151"/>
      <c r="CW294" s="151"/>
      <c r="CX294" s="151"/>
      <c r="CY294" s="151"/>
      <c r="CZ294" s="151"/>
      <c r="DA294" s="151"/>
      <c r="DB294" s="151"/>
      <c r="DC294" s="151"/>
      <c r="DD294" s="151"/>
      <c r="DE294" s="151"/>
      <c r="DF294" s="16"/>
      <c r="DG294" s="151"/>
      <c r="DH294" s="16"/>
      <c r="DI294" s="151"/>
      <c r="DJ294" s="16"/>
      <c r="DK294" s="151"/>
      <c r="DL294" s="151"/>
      <c r="DM294" s="61"/>
    </row>
    <row r="295" spans="1:117" ht="113.25" hidden="1" customHeight="1">
      <c r="A295" s="335"/>
      <c r="B295" s="338"/>
      <c r="C295" s="92"/>
      <c r="D295" s="263"/>
      <c r="E295" s="152"/>
      <c r="F295" s="267"/>
      <c r="G295" s="246"/>
      <c r="H295" s="149"/>
      <c r="I295" s="154"/>
      <c r="J295" s="210"/>
      <c r="K295" s="151" t="s">
        <v>642</v>
      </c>
      <c r="L295" s="151" t="s">
        <v>408</v>
      </c>
      <c r="M295" s="71"/>
      <c r="N295" s="151"/>
      <c r="O295" s="151"/>
      <c r="P295" s="151"/>
      <c r="Q295" s="151"/>
      <c r="R295" s="151"/>
      <c r="S295" s="151"/>
      <c r="T295" s="151"/>
      <c r="U295" s="151"/>
      <c r="V295" s="151"/>
      <c r="W295" s="151"/>
      <c r="X295" s="151"/>
      <c r="Y295" s="151"/>
      <c r="Z295" s="151"/>
      <c r="AA295" s="158"/>
      <c r="AB295" s="158"/>
      <c r="AC295" s="151"/>
      <c r="AD295" s="151"/>
      <c r="AE295" s="151"/>
      <c r="AF295" s="151"/>
      <c r="AG295" s="79"/>
      <c r="AH295" s="151"/>
      <c r="AI295" s="151"/>
      <c r="AJ295" s="314"/>
      <c r="AK295" s="151"/>
      <c r="AL295" s="151"/>
      <c r="AM295" s="151"/>
      <c r="AN295" s="151"/>
      <c r="AO295" s="151"/>
      <c r="AP295" s="151"/>
      <c r="AQ295" s="151"/>
      <c r="AR295" s="151"/>
      <c r="AS295" s="151"/>
      <c r="AT295" s="151"/>
      <c r="AU295" s="151"/>
      <c r="AV295" s="151"/>
      <c r="AW295" s="151"/>
      <c r="AX295" s="151"/>
      <c r="AY295" s="151"/>
      <c r="AZ295" s="151"/>
      <c r="BA295" s="151"/>
      <c r="BB295" s="151"/>
      <c r="BC295" s="151"/>
      <c r="BD295" s="151"/>
      <c r="BE295" s="151"/>
      <c r="BF295" s="151"/>
      <c r="BG295" s="151"/>
      <c r="BH295" s="151"/>
      <c r="BI295" s="151"/>
      <c r="BJ295" s="151"/>
      <c r="BK295" s="151"/>
      <c r="BL295" s="151"/>
      <c r="BM295" s="151"/>
      <c r="BN295" s="151"/>
      <c r="BO295" s="151"/>
      <c r="BP295" s="151"/>
      <c r="BQ295" s="151"/>
      <c r="BR295" s="151"/>
      <c r="BS295" s="151"/>
      <c r="BT295" s="151"/>
      <c r="BU295" s="151"/>
      <c r="BV295" s="151"/>
      <c r="BW295" s="151"/>
      <c r="BX295" s="151"/>
      <c r="BY295" s="151"/>
      <c r="BZ295" s="151"/>
      <c r="CA295" s="151"/>
      <c r="CB295" s="151"/>
      <c r="CC295" s="151"/>
      <c r="CD295" s="151"/>
      <c r="CE295" s="151"/>
      <c r="CF295" s="151"/>
      <c r="CG295" s="151"/>
      <c r="CH295" s="151"/>
      <c r="CI295" s="151"/>
      <c r="CJ295" s="151"/>
      <c r="CK295" s="151"/>
      <c r="CL295" s="151"/>
      <c r="CM295" s="151"/>
      <c r="CN295" s="151"/>
      <c r="CO295" s="151"/>
      <c r="CP295" s="151"/>
      <c r="CQ295" s="151"/>
      <c r="CR295" s="151"/>
      <c r="CS295" s="151"/>
      <c r="CT295" s="151"/>
      <c r="CU295" s="151"/>
      <c r="CV295" s="151"/>
      <c r="CW295" s="151"/>
      <c r="CX295" s="151"/>
      <c r="CY295" s="151"/>
      <c r="CZ295" s="151"/>
      <c r="DA295" s="151"/>
      <c r="DB295" s="151"/>
      <c r="DC295" s="151"/>
      <c r="DD295" s="151"/>
      <c r="DE295" s="151"/>
      <c r="DF295" s="16"/>
      <c r="DG295" s="151"/>
      <c r="DH295" s="16"/>
      <c r="DI295" s="151"/>
      <c r="DJ295" s="16"/>
      <c r="DK295" s="151"/>
      <c r="DL295" s="151"/>
      <c r="DM295" s="61"/>
    </row>
    <row r="296" spans="1:117" ht="97.5" hidden="1" customHeight="1">
      <c r="A296" s="65"/>
      <c r="B296" s="338"/>
      <c r="C296" s="92"/>
      <c r="D296" s="263"/>
      <c r="E296" s="122"/>
      <c r="F296" s="267"/>
      <c r="G296" s="246"/>
      <c r="H296" s="23"/>
      <c r="I296" s="154"/>
      <c r="J296" s="210"/>
      <c r="K296" s="151" t="s">
        <v>642</v>
      </c>
      <c r="L296" s="151" t="s">
        <v>408</v>
      </c>
      <c r="M296" s="71"/>
      <c r="N296" s="151"/>
      <c r="O296" s="151"/>
      <c r="P296" s="151"/>
      <c r="Q296" s="151"/>
      <c r="R296" s="151"/>
      <c r="S296" s="151"/>
      <c r="T296" s="151"/>
      <c r="U296" s="151"/>
      <c r="V296" s="151"/>
      <c r="W296" s="151"/>
      <c r="X296" s="151"/>
      <c r="Y296" s="151"/>
      <c r="Z296" s="151"/>
      <c r="AA296" s="158"/>
      <c r="AB296" s="158"/>
      <c r="AC296" s="151"/>
      <c r="AD296" s="151"/>
      <c r="AE296" s="151"/>
      <c r="AF296" s="151"/>
      <c r="AG296" s="151"/>
      <c r="AH296" s="151"/>
      <c r="AI296" s="151"/>
      <c r="AJ296" s="314"/>
      <c r="AK296" s="151"/>
      <c r="AL296" s="151"/>
      <c r="AM296" s="151"/>
      <c r="AN296" s="151"/>
      <c r="AO296" s="151"/>
      <c r="AP296" s="151"/>
      <c r="AQ296" s="151"/>
      <c r="AR296" s="151"/>
      <c r="AS296" s="151"/>
      <c r="AT296" s="151"/>
      <c r="AU296" s="151"/>
      <c r="AV296" s="151"/>
      <c r="AW296" s="151"/>
      <c r="AX296" s="151"/>
      <c r="AY296" s="151"/>
      <c r="AZ296" s="151"/>
      <c r="BA296" s="151"/>
      <c r="BB296" s="151"/>
      <c r="BC296" s="151"/>
      <c r="BD296" s="151"/>
      <c r="BE296" s="151"/>
      <c r="BF296" s="151"/>
      <c r="BG296" s="151"/>
      <c r="BH296" s="151"/>
      <c r="BI296" s="151"/>
      <c r="BJ296" s="151"/>
      <c r="BK296" s="151"/>
      <c r="BL296" s="151"/>
      <c r="BM296" s="151"/>
      <c r="BN296" s="151"/>
      <c r="BO296" s="151"/>
      <c r="BP296" s="151"/>
      <c r="BQ296" s="151"/>
      <c r="BR296" s="151"/>
      <c r="BS296" s="151"/>
      <c r="BT296" s="151"/>
      <c r="BU296" s="151"/>
      <c r="BV296" s="151"/>
      <c r="BW296" s="151"/>
      <c r="BX296" s="151"/>
      <c r="BY296" s="151"/>
      <c r="BZ296" s="151"/>
      <c r="CA296" s="151"/>
      <c r="CB296" s="151"/>
      <c r="CC296" s="151"/>
      <c r="CD296" s="151"/>
      <c r="CE296" s="151"/>
      <c r="CF296" s="151"/>
      <c r="CG296" s="151"/>
      <c r="CH296" s="151"/>
      <c r="CI296" s="151"/>
      <c r="CJ296" s="151"/>
      <c r="CK296" s="151"/>
      <c r="CL296" s="151"/>
      <c r="CM296" s="151"/>
      <c r="CN296" s="151"/>
      <c r="CO296" s="151"/>
      <c r="CP296" s="151"/>
      <c r="CQ296" s="151"/>
      <c r="CR296" s="151"/>
      <c r="CS296" s="151"/>
      <c r="CT296" s="151"/>
      <c r="CU296" s="151"/>
      <c r="CV296" s="151"/>
      <c r="CW296" s="151"/>
      <c r="CX296" s="151"/>
      <c r="CY296" s="151"/>
      <c r="CZ296" s="151"/>
      <c r="DA296" s="151"/>
      <c r="DB296" s="151"/>
      <c r="DC296" s="151"/>
      <c r="DD296" s="151"/>
      <c r="DE296" s="151"/>
      <c r="DF296" s="16"/>
      <c r="DG296" s="151"/>
      <c r="DH296" s="16"/>
      <c r="DI296" s="151"/>
      <c r="DJ296" s="16"/>
      <c r="DK296" s="151"/>
      <c r="DL296" s="151"/>
      <c r="DM296" s="61"/>
    </row>
    <row r="297" spans="1:117" ht="115.5" hidden="1" customHeight="1">
      <c r="A297" s="335"/>
      <c r="B297" s="340"/>
      <c r="C297" s="263"/>
      <c r="D297" s="263"/>
      <c r="E297" s="263"/>
      <c r="F297" s="265"/>
      <c r="G297" s="266"/>
      <c r="H297" s="263"/>
      <c r="I297" s="154"/>
      <c r="J297" s="210"/>
      <c r="K297" s="151" t="s">
        <v>642</v>
      </c>
      <c r="L297" s="151" t="s">
        <v>408</v>
      </c>
      <c r="M297" s="71"/>
      <c r="N297" s="151"/>
      <c r="O297" s="151"/>
      <c r="P297" s="151"/>
      <c r="Q297" s="151"/>
      <c r="R297" s="151"/>
      <c r="S297" s="151"/>
      <c r="T297" s="151"/>
      <c r="U297" s="151"/>
      <c r="V297" s="151"/>
      <c r="W297" s="151"/>
      <c r="X297" s="151"/>
      <c r="Y297" s="151"/>
      <c r="Z297" s="151"/>
      <c r="AA297" s="158"/>
      <c r="AB297" s="158"/>
      <c r="AC297" s="151"/>
      <c r="AD297" s="151"/>
      <c r="AE297" s="151"/>
      <c r="AF297" s="151"/>
      <c r="AG297" s="151"/>
      <c r="AH297" s="151"/>
      <c r="AI297" s="151"/>
      <c r="AJ297" s="314"/>
      <c r="AK297" s="151"/>
      <c r="AL297" s="151"/>
      <c r="AM297" s="151"/>
      <c r="AN297" s="151"/>
      <c r="AO297" s="151"/>
      <c r="AP297" s="264"/>
      <c r="AQ297" s="151"/>
      <c r="AR297" s="151"/>
      <c r="AS297" s="88"/>
      <c r="AT297" s="151"/>
      <c r="AU297" s="151"/>
      <c r="AV297" s="151"/>
      <c r="AW297" s="151"/>
      <c r="AX297" s="151"/>
      <c r="AY297" s="151"/>
      <c r="AZ297" s="151"/>
      <c r="BA297" s="151"/>
      <c r="BB297" s="151"/>
      <c r="BC297" s="151"/>
      <c r="BD297" s="151"/>
      <c r="BE297" s="151"/>
      <c r="BF297" s="151"/>
      <c r="BG297" s="151"/>
      <c r="BH297" s="151"/>
      <c r="BI297" s="151"/>
      <c r="BJ297" s="151"/>
      <c r="BK297" s="151"/>
      <c r="BL297" s="151"/>
      <c r="BM297" s="151"/>
      <c r="BN297" s="151"/>
      <c r="BO297" s="151"/>
      <c r="BP297" s="151"/>
      <c r="BQ297" s="151"/>
      <c r="BR297" s="151"/>
      <c r="BS297" s="151"/>
      <c r="BT297" s="151"/>
      <c r="BU297" s="151"/>
      <c r="BV297" s="151"/>
      <c r="BW297" s="151"/>
      <c r="BX297" s="151"/>
      <c r="BY297" s="151"/>
      <c r="BZ297" s="151"/>
      <c r="CA297" s="151"/>
      <c r="CB297" s="151"/>
      <c r="CC297" s="151"/>
      <c r="CD297" s="151"/>
      <c r="CE297" s="151"/>
      <c r="CF297" s="151"/>
      <c r="CG297" s="151"/>
      <c r="CH297" s="151"/>
      <c r="CI297" s="151"/>
      <c r="CJ297" s="151"/>
      <c r="CK297" s="151"/>
      <c r="CL297" s="151"/>
      <c r="CM297" s="151"/>
      <c r="CN297" s="151"/>
      <c r="CO297" s="151"/>
      <c r="CP297" s="151"/>
      <c r="CQ297" s="151"/>
      <c r="CR297" s="151"/>
      <c r="CS297" s="151"/>
      <c r="CT297" s="151"/>
      <c r="CU297" s="151"/>
      <c r="CV297" s="151"/>
      <c r="CW297" s="151"/>
      <c r="CX297" s="151"/>
      <c r="CY297" s="151"/>
      <c r="CZ297" s="151"/>
      <c r="DA297" s="151"/>
      <c r="DB297" s="151"/>
      <c r="DC297" s="151"/>
      <c r="DD297" s="151"/>
      <c r="DE297" s="151"/>
      <c r="DF297" s="16"/>
      <c r="DG297" s="151"/>
      <c r="DH297" s="16"/>
      <c r="DI297" s="151"/>
      <c r="DJ297" s="16"/>
      <c r="DK297" s="151"/>
      <c r="DL297" s="151"/>
      <c r="DM297" s="61"/>
    </row>
    <row r="298" spans="1:117" ht="95.25" hidden="1" customHeight="1">
      <c r="A298" s="335"/>
      <c r="B298" s="337"/>
      <c r="C298" s="92"/>
      <c r="D298" s="92"/>
      <c r="E298" s="122"/>
      <c r="F298" s="267"/>
      <c r="G298" s="246"/>
      <c r="H298" s="149"/>
      <c r="I298" s="154"/>
      <c r="J298" s="210"/>
      <c r="K298" s="151" t="s">
        <v>642</v>
      </c>
      <c r="L298" s="151" t="s">
        <v>408</v>
      </c>
      <c r="M298" s="71"/>
      <c r="N298" s="151"/>
      <c r="O298" s="151"/>
      <c r="P298" s="151"/>
      <c r="Q298" s="151"/>
      <c r="R298" s="151"/>
      <c r="S298" s="151"/>
      <c r="T298" s="151"/>
      <c r="U298" s="151"/>
      <c r="V298" s="151"/>
      <c r="W298" s="151"/>
      <c r="X298" s="151"/>
      <c r="Y298" s="151"/>
      <c r="Z298" s="151"/>
      <c r="AA298" s="158"/>
      <c r="AB298" s="158"/>
      <c r="AC298" s="151"/>
      <c r="AD298" s="151"/>
      <c r="AE298" s="151"/>
      <c r="AF298" s="151"/>
      <c r="AG298" s="151"/>
      <c r="AH298" s="151"/>
      <c r="AI298" s="151"/>
      <c r="AJ298" s="314"/>
      <c r="AK298" s="151"/>
      <c r="AL298" s="151"/>
      <c r="AM298" s="151"/>
      <c r="AN298" s="151"/>
      <c r="AO298" s="151"/>
      <c r="AP298" s="151"/>
      <c r="AQ298" s="151"/>
      <c r="AR298" s="151"/>
      <c r="AS298" s="151"/>
      <c r="AT298" s="151"/>
      <c r="AU298" s="151"/>
      <c r="AV298" s="151"/>
      <c r="AW298" s="151"/>
      <c r="AX298" s="151"/>
      <c r="AY298" s="151"/>
      <c r="AZ298" s="151"/>
      <c r="BA298" s="151"/>
      <c r="BB298" s="151"/>
      <c r="BC298" s="151"/>
      <c r="BD298" s="151"/>
      <c r="BE298" s="151"/>
      <c r="BF298" s="151"/>
      <c r="BG298" s="151"/>
      <c r="BH298" s="151"/>
      <c r="BI298" s="151"/>
      <c r="BJ298" s="151"/>
      <c r="BK298" s="151"/>
      <c r="BL298" s="151"/>
      <c r="BM298" s="151"/>
      <c r="BN298" s="151"/>
      <c r="BO298" s="151"/>
      <c r="BP298" s="151"/>
      <c r="BQ298" s="151"/>
      <c r="BR298" s="151"/>
      <c r="BS298" s="151"/>
      <c r="BT298" s="151"/>
      <c r="BU298" s="151"/>
      <c r="BV298" s="151"/>
      <c r="BW298" s="151"/>
      <c r="BX298" s="151"/>
      <c r="BY298" s="151"/>
      <c r="BZ298" s="151"/>
      <c r="CA298" s="151"/>
      <c r="CB298" s="151"/>
      <c r="CC298" s="151"/>
      <c r="CD298" s="151"/>
      <c r="CE298" s="151"/>
      <c r="CF298" s="151"/>
      <c r="CG298" s="151"/>
      <c r="CH298" s="151"/>
      <c r="CI298" s="151"/>
      <c r="CJ298" s="151"/>
      <c r="CK298" s="151"/>
      <c r="CL298" s="151"/>
      <c r="CM298" s="151"/>
      <c r="CN298" s="151"/>
      <c r="CO298" s="151"/>
      <c r="CP298" s="151"/>
      <c r="CQ298" s="151"/>
      <c r="CR298" s="151"/>
      <c r="CS298" s="151"/>
      <c r="CT298" s="151"/>
      <c r="CU298" s="151"/>
      <c r="CV298" s="151"/>
      <c r="CW298" s="151"/>
      <c r="CX298" s="151"/>
      <c r="CY298" s="151"/>
      <c r="CZ298" s="151"/>
      <c r="DA298" s="151"/>
      <c r="DB298" s="151"/>
      <c r="DC298" s="151"/>
      <c r="DD298" s="151"/>
      <c r="DE298" s="151"/>
      <c r="DF298" s="16"/>
      <c r="DG298" s="151"/>
      <c r="DH298" s="16"/>
      <c r="DI298" s="151"/>
      <c r="DJ298" s="16"/>
      <c r="DK298" s="151"/>
      <c r="DL298" s="151"/>
      <c r="DM298" s="61"/>
    </row>
    <row r="299" spans="1:117" ht="98.25" hidden="1" customHeight="1">
      <c r="A299" s="335"/>
      <c r="B299" s="344"/>
      <c r="C299" s="92"/>
      <c r="D299" s="92"/>
      <c r="E299" s="122"/>
      <c r="F299" s="267"/>
      <c r="G299" s="246"/>
      <c r="H299" s="149"/>
      <c r="I299" s="131"/>
      <c r="J299" s="131"/>
      <c r="K299" s="151" t="s">
        <v>642</v>
      </c>
      <c r="L299" s="151" t="s">
        <v>408</v>
      </c>
      <c r="M299" s="71"/>
      <c r="N299" s="151"/>
      <c r="O299" s="151"/>
      <c r="P299" s="151"/>
      <c r="Q299" s="151"/>
      <c r="R299" s="151"/>
      <c r="S299" s="151"/>
      <c r="T299" s="151"/>
      <c r="U299" s="151"/>
      <c r="V299" s="151"/>
      <c r="W299" s="151"/>
      <c r="X299" s="151"/>
      <c r="Y299" s="151"/>
      <c r="Z299" s="151"/>
      <c r="AA299" s="158"/>
      <c r="AB299" s="158"/>
      <c r="AC299" s="151"/>
      <c r="AD299" s="151"/>
      <c r="AE299" s="151"/>
      <c r="AF299" s="151"/>
      <c r="AG299" s="151"/>
      <c r="AH299" s="151"/>
      <c r="AI299" s="151"/>
      <c r="AJ299" s="314"/>
      <c r="AK299" s="151"/>
      <c r="AL299" s="151"/>
      <c r="AM299" s="151"/>
      <c r="AN299" s="151"/>
      <c r="AO299" s="151"/>
      <c r="AP299" s="151"/>
      <c r="AQ299" s="151"/>
      <c r="AR299" s="151"/>
      <c r="AS299" s="151"/>
      <c r="AT299" s="151"/>
      <c r="AU299" s="151"/>
      <c r="AV299" s="151"/>
      <c r="AW299" s="151"/>
      <c r="AX299" s="151"/>
      <c r="AY299" s="151"/>
      <c r="AZ299" s="151"/>
      <c r="BA299" s="151"/>
      <c r="BB299" s="151"/>
      <c r="BC299" s="151"/>
      <c r="BD299" s="151"/>
      <c r="BE299" s="151"/>
      <c r="BF299" s="151"/>
      <c r="BG299" s="151"/>
      <c r="BH299" s="151"/>
      <c r="BI299" s="151"/>
      <c r="BJ299" s="79"/>
      <c r="BK299" s="151"/>
      <c r="BL299" s="151"/>
      <c r="BM299" s="151"/>
      <c r="BN299" s="151"/>
      <c r="BO299" s="151"/>
      <c r="BP299" s="151"/>
      <c r="BQ299" s="151"/>
      <c r="BR299" s="151"/>
      <c r="BS299" s="151"/>
      <c r="BT299" s="151"/>
      <c r="BU299" s="151"/>
      <c r="BV299" s="151"/>
      <c r="BW299" s="151"/>
      <c r="BX299" s="151"/>
      <c r="BY299" s="151"/>
      <c r="BZ299" s="151"/>
      <c r="CA299" s="151"/>
      <c r="CB299" s="151"/>
      <c r="CC299" s="151"/>
      <c r="CD299" s="151"/>
      <c r="CE299" s="151"/>
      <c r="CF299" s="151"/>
      <c r="CG299" s="151"/>
      <c r="CH299" s="151"/>
      <c r="CI299" s="151"/>
      <c r="CJ299" s="151"/>
      <c r="CK299" s="151"/>
      <c r="CL299" s="151"/>
      <c r="CM299" s="151"/>
      <c r="CN299" s="151"/>
      <c r="CO299" s="151"/>
      <c r="CP299" s="151"/>
      <c r="CQ299" s="151"/>
      <c r="CR299" s="151"/>
      <c r="CS299" s="151"/>
      <c r="CT299" s="151"/>
      <c r="CU299" s="151"/>
      <c r="CV299" s="151"/>
      <c r="CW299" s="151"/>
      <c r="CX299" s="151"/>
      <c r="CY299" s="151"/>
      <c r="CZ299" s="151"/>
      <c r="DA299" s="151"/>
      <c r="DB299" s="151"/>
      <c r="DC299" s="151"/>
      <c r="DD299" s="151"/>
      <c r="DE299" s="151"/>
      <c r="DF299" s="16"/>
      <c r="DG299" s="151"/>
      <c r="DH299" s="16"/>
      <c r="DI299" s="151"/>
      <c r="DJ299" s="16"/>
      <c r="DK299" s="151"/>
      <c r="DL299" s="151"/>
      <c r="DM299" s="61"/>
    </row>
    <row r="300" spans="1:117" ht="102" hidden="1" customHeight="1">
      <c r="A300" s="65"/>
      <c r="B300" s="337"/>
      <c r="C300" s="253"/>
      <c r="D300" s="271"/>
      <c r="E300" s="225"/>
      <c r="F300" s="271"/>
      <c r="G300" s="247"/>
      <c r="H300" s="225"/>
      <c r="I300" s="230"/>
      <c r="J300" s="231"/>
      <c r="K300" s="249" t="s">
        <v>642</v>
      </c>
      <c r="L300" s="249" t="s">
        <v>408</v>
      </c>
      <c r="M300" s="71"/>
      <c r="N300" s="249"/>
      <c r="O300" s="249"/>
      <c r="P300" s="249"/>
      <c r="Q300" s="249"/>
      <c r="R300" s="249"/>
      <c r="S300" s="249"/>
      <c r="T300" s="249"/>
      <c r="U300" s="249"/>
      <c r="V300" s="249"/>
      <c r="W300" s="249"/>
      <c r="X300" s="249"/>
      <c r="Y300" s="249"/>
      <c r="Z300" s="249"/>
      <c r="AA300" s="158"/>
      <c r="AB300" s="158"/>
      <c r="AC300" s="249"/>
      <c r="AD300" s="249"/>
      <c r="AE300" s="249"/>
      <c r="AF300" s="249"/>
      <c r="AG300" s="249"/>
      <c r="AH300" s="249"/>
      <c r="AI300" s="249"/>
      <c r="AJ300" s="314"/>
      <c r="AK300" s="249"/>
      <c r="AL300" s="249"/>
      <c r="AM300" s="249"/>
      <c r="AN300" s="249"/>
      <c r="AO300" s="249"/>
      <c r="AP300" s="249"/>
      <c r="AQ300" s="249"/>
      <c r="AR300" s="249"/>
      <c r="AS300" s="249"/>
      <c r="AT300" s="249"/>
      <c r="AU300" s="249"/>
      <c r="AV300" s="249"/>
      <c r="AW300" s="249"/>
      <c r="AX300" s="249"/>
      <c r="AY300" s="249"/>
      <c r="AZ300" s="249"/>
      <c r="BA300" s="249"/>
      <c r="BB300" s="88"/>
      <c r="BC300" s="249"/>
      <c r="BD300" s="249"/>
      <c r="BE300" s="249"/>
      <c r="BF300" s="249"/>
      <c r="BG300" s="249"/>
      <c r="BH300" s="249"/>
      <c r="BI300" s="249"/>
      <c r="BJ300" s="249"/>
      <c r="BK300" s="249"/>
      <c r="BL300" s="250"/>
      <c r="BM300" s="249"/>
      <c r="BN300" s="249"/>
      <c r="BO300" s="249"/>
      <c r="BP300" s="249"/>
      <c r="BQ300" s="249"/>
      <c r="BR300" s="249"/>
      <c r="BS300" s="249"/>
      <c r="BT300" s="249"/>
      <c r="BU300" s="249"/>
      <c r="BV300" s="249"/>
      <c r="BW300" s="249"/>
      <c r="BX300" s="249"/>
      <c r="BY300" s="249"/>
      <c r="BZ300" s="249"/>
      <c r="CA300" s="249"/>
      <c r="CB300" s="249"/>
      <c r="CC300" s="249"/>
      <c r="CD300" s="249"/>
      <c r="CE300" s="249"/>
      <c r="CF300" s="249"/>
      <c r="CG300" s="249"/>
      <c r="CH300" s="249"/>
      <c r="CI300" s="249"/>
      <c r="CJ300" s="249"/>
      <c r="CK300" s="249"/>
      <c r="CL300" s="249"/>
      <c r="CM300" s="249"/>
      <c r="CN300" s="249"/>
      <c r="CO300" s="249"/>
      <c r="CP300" s="249"/>
      <c r="CQ300" s="249"/>
      <c r="CR300" s="249"/>
      <c r="CS300" s="249"/>
      <c r="CT300" s="249"/>
      <c r="CU300" s="249"/>
      <c r="CV300" s="249"/>
      <c r="CW300" s="249"/>
      <c r="CX300" s="249"/>
      <c r="CY300" s="249"/>
      <c r="CZ300" s="249"/>
      <c r="DA300" s="249"/>
      <c r="DB300" s="249"/>
      <c r="DC300" s="249"/>
      <c r="DD300" s="249"/>
      <c r="DE300" s="249"/>
      <c r="DF300" s="16"/>
      <c r="DG300" s="249"/>
      <c r="DH300" s="16"/>
      <c r="DI300" s="249"/>
      <c r="DJ300" s="16"/>
      <c r="DK300" s="249"/>
      <c r="DL300" s="249"/>
      <c r="DM300" s="61"/>
    </row>
    <row r="301" spans="1:117" ht="81.75" customHeight="1">
      <c r="A301" s="369">
        <v>295</v>
      </c>
      <c r="B301" s="370" t="s">
        <v>1095</v>
      </c>
      <c r="C301" s="142" t="s">
        <v>1441</v>
      </c>
      <c r="D301" s="394" t="s">
        <v>4</v>
      </c>
      <c r="E301" s="140" t="s">
        <v>559</v>
      </c>
      <c r="F301" s="394" t="s">
        <v>4</v>
      </c>
      <c r="G301" s="278"/>
      <c r="H301" s="140" t="s">
        <v>559</v>
      </c>
      <c r="I301" s="400" t="s">
        <v>1420</v>
      </c>
      <c r="J301" s="143"/>
      <c r="K301" s="400" t="s">
        <v>642</v>
      </c>
      <c r="L301" s="400" t="s">
        <v>408</v>
      </c>
      <c r="M301" s="354" t="s">
        <v>350</v>
      </c>
      <c r="N301" s="91" t="s">
        <v>327</v>
      </c>
      <c r="O301" s="91" t="s">
        <v>187</v>
      </c>
      <c r="P301" s="91" t="s">
        <v>414</v>
      </c>
      <c r="Q301" s="91"/>
      <c r="R301" s="91" t="s">
        <v>187</v>
      </c>
      <c r="S301" s="91"/>
      <c r="T301" s="91"/>
      <c r="U301" s="91"/>
      <c r="V301" s="91"/>
      <c r="W301" s="91"/>
      <c r="X301" s="91"/>
      <c r="Y301" s="91"/>
      <c r="Z301" s="91"/>
      <c r="AA301" s="334">
        <f t="shared" ref="AA301" si="84">COUNTIF($Q301:$Z301,"x")</f>
        <v>1</v>
      </c>
      <c r="AB301" s="334"/>
      <c r="AC301" s="91"/>
      <c r="AD301" s="91"/>
      <c r="AE301" s="91"/>
      <c r="AF301" s="91"/>
      <c r="AG301" s="91"/>
      <c r="AH301" s="400"/>
      <c r="AI301" s="400" t="s">
        <v>484</v>
      </c>
      <c r="AJ301" s="400"/>
      <c r="AK301" s="400" t="s">
        <v>484</v>
      </c>
      <c r="AL301" s="91"/>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c r="BK301" s="91"/>
      <c r="BL301" s="91"/>
      <c r="BM301" s="91"/>
      <c r="BN301" s="91"/>
      <c r="BO301" s="91"/>
      <c r="BP301" s="91"/>
      <c r="BQ301" s="91"/>
      <c r="BR301" s="91"/>
      <c r="BS301" s="91"/>
      <c r="BT301" s="91"/>
      <c r="BU301" s="91"/>
      <c r="BV301" s="91"/>
      <c r="BW301" s="91"/>
      <c r="BX301" s="91"/>
      <c r="BY301" s="91"/>
      <c r="BZ301" s="91"/>
      <c r="CA301" s="91"/>
      <c r="CB301" s="91"/>
      <c r="CC301" s="91"/>
      <c r="CD301" s="91"/>
      <c r="CE301" s="91"/>
      <c r="CF301" s="91"/>
      <c r="CG301" s="91"/>
      <c r="CH301" s="91"/>
      <c r="CI301" s="91"/>
      <c r="CJ301" s="91"/>
      <c r="CK301" s="91"/>
      <c r="CL301" s="91"/>
      <c r="CM301" s="91"/>
      <c r="CN301" s="91"/>
      <c r="CO301" s="91"/>
      <c r="CP301" s="91"/>
      <c r="CQ301" s="91"/>
      <c r="CR301" s="91"/>
      <c r="CS301" s="91"/>
      <c r="CT301" s="91"/>
      <c r="CU301" s="91"/>
      <c r="CV301" s="91"/>
      <c r="CW301" s="91"/>
      <c r="CX301" s="91"/>
      <c r="CY301" s="91"/>
      <c r="CZ301" s="91"/>
      <c r="DA301" s="91"/>
      <c r="DB301" s="91"/>
      <c r="DC301" s="91"/>
      <c r="DD301" s="91"/>
      <c r="DE301" s="91"/>
      <c r="DF301" s="372" t="e">
        <f>DE301/COUNTA($BM301:$DD301)</f>
        <v>#DIV/0!</v>
      </c>
      <c r="DG301" s="91">
        <f>COUNTIF($BM301:$DD301,1)</f>
        <v>0</v>
      </c>
      <c r="DH301" s="372" t="e">
        <f>DG301/COUNTA($BM301:$DD301)</f>
        <v>#DIV/0!</v>
      </c>
      <c r="DI301" s="91">
        <f>COUNTIF($BM301:$DD301,0)</f>
        <v>0</v>
      </c>
      <c r="DJ301" s="372" t="e">
        <f>DI301/COUNTA($BM301:$DD301)</f>
        <v>#DIV/0!</v>
      </c>
      <c r="DK301" s="91" t="e">
        <f t="shared" si="83"/>
        <v>#DIV/0!</v>
      </c>
      <c r="DL301" s="91" t="e">
        <f t="shared" ref="DL301:DM311" si="85">IF(DK301&gt;=1.6,"Đạt mục tiêu",IF(DK301&gt;=1,"Cần cố gắng","Chưa đạt"))</f>
        <v>#DIV/0!</v>
      </c>
      <c r="DM301" s="59" t="e">
        <f t="shared" si="85"/>
        <v>#DIV/0!</v>
      </c>
    </row>
    <row r="302" spans="1:117" ht="81.75" hidden="1" customHeight="1">
      <c r="A302" s="335"/>
      <c r="B302" s="344"/>
      <c r="C302" s="92"/>
      <c r="D302" s="262"/>
      <c r="E302" s="122"/>
      <c r="F302" s="267"/>
      <c r="G302" s="246"/>
      <c r="H302" s="116"/>
      <c r="I302" s="154"/>
      <c r="J302" s="210"/>
      <c r="K302" s="151" t="s">
        <v>642</v>
      </c>
      <c r="L302" s="151" t="s">
        <v>408</v>
      </c>
      <c r="M302" s="71"/>
      <c r="N302" s="151"/>
      <c r="O302" s="151"/>
      <c r="P302" s="151"/>
      <c r="Q302" s="151"/>
      <c r="R302" s="151"/>
      <c r="S302" s="151"/>
      <c r="T302" s="151"/>
      <c r="U302" s="151"/>
      <c r="V302" s="151"/>
      <c r="W302" s="151"/>
      <c r="X302" s="151"/>
      <c r="Y302" s="151"/>
      <c r="Z302" s="151"/>
      <c r="AA302" s="158"/>
      <c r="AB302" s="158"/>
      <c r="AC302" s="151"/>
      <c r="AD302" s="151"/>
      <c r="AE302" s="151"/>
      <c r="AF302" s="151"/>
      <c r="AG302" s="151"/>
      <c r="AH302" s="151"/>
      <c r="AI302" s="151"/>
      <c r="AJ302" s="314"/>
      <c r="AK302" s="151"/>
      <c r="AL302" s="151"/>
      <c r="AM302" s="151"/>
      <c r="AN302" s="151"/>
      <c r="AO302" s="151"/>
      <c r="AP302" s="151"/>
      <c r="AQ302" s="151"/>
      <c r="AR302" s="151"/>
      <c r="AS302" s="151"/>
      <c r="AT302" s="151"/>
      <c r="AU302" s="151"/>
      <c r="AV302" s="151"/>
      <c r="AW302" s="151"/>
      <c r="AX302" s="151"/>
      <c r="AY302" s="151"/>
      <c r="AZ302" s="151"/>
      <c r="BA302" s="151"/>
      <c r="BB302" s="151"/>
      <c r="BC302" s="151"/>
      <c r="BD302" s="151"/>
      <c r="BE302" s="151"/>
      <c r="BF302" s="151"/>
      <c r="BG302" s="151"/>
      <c r="BH302" s="151"/>
      <c r="BI302" s="151"/>
      <c r="BJ302" s="151"/>
      <c r="BK302" s="151"/>
      <c r="BL302" s="151"/>
      <c r="BM302" s="151"/>
      <c r="BN302" s="151"/>
      <c r="BO302" s="151"/>
      <c r="BP302" s="151"/>
      <c r="BQ302" s="151"/>
      <c r="BR302" s="151"/>
      <c r="BS302" s="151"/>
      <c r="BT302" s="151"/>
      <c r="BU302" s="151"/>
      <c r="BV302" s="151"/>
      <c r="BW302" s="151"/>
      <c r="BX302" s="151"/>
      <c r="BY302" s="151"/>
      <c r="BZ302" s="151"/>
      <c r="CA302" s="151"/>
      <c r="CB302" s="151"/>
      <c r="CC302" s="151"/>
      <c r="CD302" s="151"/>
      <c r="CE302" s="151"/>
      <c r="CF302" s="151"/>
      <c r="CG302" s="151"/>
      <c r="CH302" s="151"/>
      <c r="CI302" s="151"/>
      <c r="CJ302" s="151"/>
      <c r="CK302" s="151"/>
      <c r="CL302" s="151"/>
      <c r="CM302" s="151"/>
      <c r="CN302" s="151"/>
      <c r="CO302" s="151"/>
      <c r="CP302" s="151"/>
      <c r="CQ302" s="151"/>
      <c r="CR302" s="151"/>
      <c r="CS302" s="151"/>
      <c r="CT302" s="151"/>
      <c r="CU302" s="151"/>
      <c r="CV302" s="151"/>
      <c r="CW302" s="151"/>
      <c r="CX302" s="151"/>
      <c r="CY302" s="151"/>
      <c r="CZ302" s="151"/>
      <c r="DA302" s="151"/>
      <c r="DB302" s="151"/>
      <c r="DC302" s="151"/>
      <c r="DD302" s="151"/>
      <c r="DE302" s="151"/>
      <c r="DF302" s="16"/>
      <c r="DG302" s="151"/>
      <c r="DH302" s="16"/>
      <c r="DI302" s="151"/>
      <c r="DJ302" s="16"/>
      <c r="DK302" s="151"/>
      <c r="DL302" s="151"/>
      <c r="DM302" s="61"/>
    </row>
    <row r="303" spans="1:117" ht="78.75" hidden="1" customHeight="1">
      <c r="A303" s="335"/>
      <c r="B303" s="337"/>
      <c r="C303" s="92"/>
      <c r="D303" s="262"/>
      <c r="E303" s="122"/>
      <c r="F303" s="267"/>
      <c r="G303" s="246"/>
      <c r="H303" s="116"/>
      <c r="I303" s="154"/>
      <c r="J303" s="210"/>
      <c r="K303" s="151" t="s">
        <v>642</v>
      </c>
      <c r="L303" s="151" t="s">
        <v>408</v>
      </c>
      <c r="M303" s="71"/>
      <c r="N303" s="151"/>
      <c r="O303" s="151"/>
      <c r="P303" s="151"/>
      <c r="Q303" s="151"/>
      <c r="R303" s="151"/>
      <c r="S303" s="151"/>
      <c r="T303" s="151"/>
      <c r="U303" s="151"/>
      <c r="V303" s="151"/>
      <c r="W303" s="151"/>
      <c r="X303" s="151"/>
      <c r="Y303" s="151"/>
      <c r="Z303" s="151"/>
      <c r="AA303" s="158"/>
      <c r="AB303" s="158"/>
      <c r="AC303" s="151"/>
      <c r="AD303" s="151"/>
      <c r="AE303" s="151"/>
      <c r="AF303" s="151"/>
      <c r="AG303" s="151"/>
      <c r="AH303" s="151"/>
      <c r="AI303" s="151"/>
      <c r="AJ303" s="314"/>
      <c r="AK303" s="151"/>
      <c r="AL303" s="151"/>
      <c r="AM303" s="151"/>
      <c r="AN303" s="151"/>
      <c r="AO303" s="151"/>
      <c r="AP303" s="151"/>
      <c r="AQ303" s="151"/>
      <c r="AR303" s="88"/>
      <c r="AS303" s="151"/>
      <c r="AT303" s="151"/>
      <c r="AU303" s="151"/>
      <c r="AV303" s="151"/>
      <c r="AW303" s="151"/>
      <c r="AX303" s="151"/>
      <c r="AY303" s="151"/>
      <c r="AZ303" s="151"/>
      <c r="BA303" s="151"/>
      <c r="BB303" s="151"/>
      <c r="BC303" s="151"/>
      <c r="BD303" s="151"/>
      <c r="BE303" s="151"/>
      <c r="BF303" s="151"/>
      <c r="BG303" s="151"/>
      <c r="BH303" s="151"/>
      <c r="BI303" s="151"/>
      <c r="BJ303" s="151"/>
      <c r="BK303" s="151"/>
      <c r="BL303" s="151"/>
      <c r="BM303" s="151"/>
      <c r="BN303" s="151"/>
      <c r="BO303" s="151"/>
      <c r="BP303" s="151"/>
      <c r="BQ303" s="151"/>
      <c r="BR303" s="151"/>
      <c r="BS303" s="151"/>
      <c r="BT303" s="151"/>
      <c r="BU303" s="151"/>
      <c r="BV303" s="151"/>
      <c r="BW303" s="151"/>
      <c r="BX303" s="151"/>
      <c r="BY303" s="151"/>
      <c r="BZ303" s="151"/>
      <c r="CA303" s="151"/>
      <c r="CB303" s="151"/>
      <c r="CC303" s="151"/>
      <c r="CD303" s="151"/>
      <c r="CE303" s="151"/>
      <c r="CF303" s="151"/>
      <c r="CG303" s="151"/>
      <c r="CH303" s="151"/>
      <c r="CI303" s="151"/>
      <c r="CJ303" s="151"/>
      <c r="CK303" s="151"/>
      <c r="CL303" s="151"/>
      <c r="CM303" s="151"/>
      <c r="CN303" s="151"/>
      <c r="CO303" s="151"/>
      <c r="CP303" s="151"/>
      <c r="CQ303" s="151"/>
      <c r="CR303" s="151"/>
      <c r="CS303" s="151"/>
      <c r="CT303" s="151"/>
      <c r="CU303" s="151"/>
      <c r="CV303" s="151"/>
      <c r="CW303" s="151"/>
      <c r="CX303" s="151"/>
      <c r="CY303" s="151"/>
      <c r="CZ303" s="151"/>
      <c r="DA303" s="151"/>
      <c r="DB303" s="151"/>
      <c r="DC303" s="151"/>
      <c r="DD303" s="151"/>
      <c r="DE303" s="151"/>
      <c r="DF303" s="16"/>
      <c r="DG303" s="151"/>
      <c r="DH303" s="16"/>
      <c r="DI303" s="151"/>
      <c r="DJ303" s="16"/>
      <c r="DK303" s="151"/>
      <c r="DL303" s="151"/>
      <c r="DM303" s="61"/>
    </row>
    <row r="304" spans="1:117" ht="86.25" hidden="1" customHeight="1">
      <c r="A304" s="65"/>
      <c r="B304" s="337"/>
      <c r="C304" s="92"/>
      <c r="D304" s="262"/>
      <c r="E304" s="122"/>
      <c r="F304" s="267"/>
      <c r="G304" s="246"/>
      <c r="H304" s="24"/>
      <c r="I304" s="154"/>
      <c r="J304" s="210"/>
      <c r="K304" s="151" t="s">
        <v>642</v>
      </c>
      <c r="L304" s="151" t="s">
        <v>408</v>
      </c>
      <c r="M304" s="71"/>
      <c r="N304" s="151"/>
      <c r="O304" s="151"/>
      <c r="P304" s="151"/>
      <c r="Q304" s="151"/>
      <c r="R304" s="151"/>
      <c r="S304" s="151"/>
      <c r="T304" s="151"/>
      <c r="U304" s="151"/>
      <c r="V304" s="151"/>
      <c r="W304" s="151"/>
      <c r="X304" s="151"/>
      <c r="Y304" s="151"/>
      <c r="Z304" s="151"/>
      <c r="AA304" s="158"/>
      <c r="AB304" s="158"/>
      <c r="AC304" s="151"/>
      <c r="AD304" s="151"/>
      <c r="AE304" s="151"/>
      <c r="AF304" s="151"/>
      <c r="AG304" s="151"/>
      <c r="AH304" s="151"/>
      <c r="AI304" s="151"/>
      <c r="AJ304" s="314"/>
      <c r="AK304" s="151"/>
      <c r="AL304" s="151"/>
      <c r="AM304" s="151"/>
      <c r="AN304" s="151"/>
      <c r="AO304" s="151"/>
      <c r="AP304" s="151"/>
      <c r="AQ304" s="151"/>
      <c r="AR304" s="151"/>
      <c r="AS304" s="151"/>
      <c r="AT304" s="151"/>
      <c r="AU304" s="151"/>
      <c r="AV304" s="151"/>
      <c r="AW304" s="151"/>
      <c r="AX304" s="151"/>
      <c r="AY304" s="151"/>
      <c r="AZ304" s="151"/>
      <c r="BA304" s="151"/>
      <c r="BB304" s="151"/>
      <c r="BC304" s="151"/>
      <c r="BD304" s="151"/>
      <c r="BE304" s="151"/>
      <c r="BF304" s="151"/>
      <c r="BG304" s="151"/>
      <c r="BH304" s="151"/>
      <c r="BI304" s="151"/>
      <c r="BJ304" s="151"/>
      <c r="BK304" s="151"/>
      <c r="BL304" s="151"/>
      <c r="BM304" s="151"/>
      <c r="BN304" s="151"/>
      <c r="BO304" s="151"/>
      <c r="BP304" s="151"/>
      <c r="BQ304" s="151"/>
      <c r="BR304" s="151"/>
      <c r="BS304" s="151"/>
      <c r="BT304" s="151"/>
      <c r="BU304" s="151"/>
      <c r="BV304" s="151"/>
      <c r="BW304" s="151"/>
      <c r="BX304" s="151"/>
      <c r="BY304" s="151"/>
      <c r="BZ304" s="151"/>
      <c r="CA304" s="151"/>
      <c r="CB304" s="151"/>
      <c r="CC304" s="151"/>
      <c r="CD304" s="151"/>
      <c r="CE304" s="151"/>
      <c r="CF304" s="151"/>
      <c r="CG304" s="151"/>
      <c r="CH304" s="151"/>
      <c r="CI304" s="151"/>
      <c r="CJ304" s="151"/>
      <c r="CK304" s="151"/>
      <c r="CL304" s="151"/>
      <c r="CM304" s="151"/>
      <c r="CN304" s="151"/>
      <c r="CO304" s="151"/>
      <c r="CP304" s="151"/>
      <c r="CQ304" s="151"/>
      <c r="CR304" s="151"/>
      <c r="CS304" s="151"/>
      <c r="CT304" s="151"/>
      <c r="CU304" s="151"/>
      <c r="CV304" s="151"/>
      <c r="CW304" s="151"/>
      <c r="CX304" s="151"/>
      <c r="CY304" s="151"/>
      <c r="CZ304" s="151"/>
      <c r="DA304" s="151"/>
      <c r="DB304" s="151"/>
      <c r="DC304" s="151"/>
      <c r="DD304" s="151"/>
      <c r="DE304" s="151"/>
      <c r="DF304" s="16"/>
      <c r="DG304" s="151"/>
      <c r="DH304" s="16"/>
      <c r="DI304" s="151"/>
      <c r="DJ304" s="16"/>
      <c r="DK304" s="151"/>
      <c r="DL304" s="151"/>
      <c r="DM304" s="61"/>
    </row>
    <row r="305" spans="1:117" ht="96" hidden="1" customHeight="1">
      <c r="A305" s="335"/>
      <c r="B305" s="337"/>
      <c r="C305" s="92"/>
      <c r="D305" s="262"/>
      <c r="E305" s="122"/>
      <c r="F305" s="267"/>
      <c r="G305" s="246"/>
      <c r="H305" s="116"/>
      <c r="I305" s="154"/>
      <c r="J305" s="210"/>
      <c r="K305" s="151" t="s">
        <v>642</v>
      </c>
      <c r="L305" s="151" t="s">
        <v>408</v>
      </c>
      <c r="M305" s="71"/>
      <c r="N305" s="151"/>
      <c r="O305" s="151"/>
      <c r="P305" s="151"/>
      <c r="Q305" s="151"/>
      <c r="R305" s="151"/>
      <c r="S305" s="151"/>
      <c r="T305" s="151"/>
      <c r="U305" s="151"/>
      <c r="V305" s="151"/>
      <c r="W305" s="151"/>
      <c r="X305" s="151"/>
      <c r="Y305" s="151"/>
      <c r="Z305" s="151"/>
      <c r="AA305" s="158"/>
      <c r="AB305" s="158"/>
      <c r="AC305" s="151"/>
      <c r="AD305" s="151"/>
      <c r="AE305" s="151"/>
      <c r="AF305" s="151"/>
      <c r="AG305" s="151"/>
      <c r="AH305" s="151"/>
      <c r="AI305" s="151"/>
      <c r="AJ305" s="314"/>
      <c r="AK305" s="151"/>
      <c r="AL305" s="151"/>
      <c r="AM305" s="151"/>
      <c r="AO305" s="79"/>
      <c r="AP305" s="151"/>
      <c r="AQ305" s="151"/>
      <c r="AR305" s="151"/>
      <c r="AS305" s="151"/>
      <c r="AT305" s="151"/>
      <c r="AU305" s="151"/>
      <c r="AV305" s="151"/>
      <c r="AW305" s="151"/>
      <c r="AX305" s="151"/>
      <c r="AY305" s="151"/>
      <c r="AZ305" s="151"/>
      <c r="BA305" s="151"/>
      <c r="BB305" s="151"/>
      <c r="BC305" s="151"/>
      <c r="BD305" s="151"/>
      <c r="BE305" s="151"/>
      <c r="BF305" s="151"/>
      <c r="BG305" s="151"/>
      <c r="BH305" s="151"/>
      <c r="BI305" s="151"/>
      <c r="BJ305" s="151"/>
      <c r="BK305" s="151"/>
      <c r="BL305" s="151"/>
      <c r="BM305" s="151"/>
      <c r="BN305" s="151"/>
      <c r="BO305" s="151"/>
      <c r="BP305" s="151"/>
      <c r="BQ305" s="151"/>
      <c r="BR305" s="151"/>
      <c r="BS305" s="151"/>
      <c r="BT305" s="151"/>
      <c r="BU305" s="151"/>
      <c r="BV305" s="151"/>
      <c r="BW305" s="151"/>
      <c r="BX305" s="151"/>
      <c r="BY305" s="151"/>
      <c r="BZ305" s="151"/>
      <c r="CA305" s="151"/>
      <c r="CB305" s="151"/>
      <c r="CC305" s="151"/>
      <c r="CD305" s="151"/>
      <c r="CE305" s="151"/>
      <c r="CF305" s="151"/>
      <c r="CG305" s="151"/>
      <c r="CH305" s="151"/>
      <c r="CI305" s="151"/>
      <c r="CJ305" s="151"/>
      <c r="CK305" s="151"/>
      <c r="CL305" s="151"/>
      <c r="CM305" s="151"/>
      <c r="CN305" s="151"/>
      <c r="CO305" s="151"/>
      <c r="CP305" s="151"/>
      <c r="CQ305" s="151"/>
      <c r="CR305" s="151"/>
      <c r="CS305" s="151"/>
      <c r="CT305" s="151"/>
      <c r="CU305" s="151"/>
      <c r="CV305" s="151"/>
      <c r="CW305" s="151"/>
      <c r="CX305" s="151"/>
      <c r="CY305" s="151"/>
      <c r="CZ305" s="151"/>
      <c r="DA305" s="151"/>
      <c r="DB305" s="151"/>
      <c r="DC305" s="151"/>
      <c r="DD305" s="151"/>
      <c r="DE305" s="151"/>
      <c r="DF305" s="16"/>
      <c r="DG305" s="151"/>
      <c r="DH305" s="16"/>
      <c r="DI305" s="151"/>
      <c r="DJ305" s="16"/>
      <c r="DK305" s="151"/>
      <c r="DL305" s="151"/>
      <c r="DM305" s="61"/>
    </row>
    <row r="306" spans="1:117" ht="101.25" hidden="1" customHeight="1">
      <c r="A306" s="335"/>
      <c r="B306" s="344"/>
      <c r="C306" s="92"/>
      <c r="D306" s="262"/>
      <c r="E306" s="122"/>
      <c r="F306" s="267"/>
      <c r="G306" s="246"/>
      <c r="H306" s="116"/>
      <c r="I306" s="154"/>
      <c r="J306" s="210"/>
      <c r="K306" s="151" t="s">
        <v>642</v>
      </c>
      <c r="L306" s="151" t="s">
        <v>408</v>
      </c>
      <c r="M306" s="71"/>
      <c r="N306" s="151"/>
      <c r="O306" s="151"/>
      <c r="P306" s="151"/>
      <c r="Q306" s="151"/>
      <c r="R306" s="151"/>
      <c r="S306" s="151"/>
      <c r="T306" s="151"/>
      <c r="U306" s="151"/>
      <c r="V306" s="151"/>
      <c r="W306" s="151"/>
      <c r="X306" s="151"/>
      <c r="Y306" s="151"/>
      <c r="Z306" s="151"/>
      <c r="AA306" s="158"/>
      <c r="AB306" s="158"/>
      <c r="AC306" s="151"/>
      <c r="AD306" s="151"/>
      <c r="AE306" s="151"/>
      <c r="AF306" s="151"/>
      <c r="AG306" s="151"/>
      <c r="AH306" s="151"/>
      <c r="AI306" s="151"/>
      <c r="AJ306" s="314"/>
      <c r="AK306" s="151"/>
      <c r="AL306" s="151"/>
      <c r="AM306" s="151"/>
      <c r="AN306" s="151"/>
      <c r="AO306" s="151"/>
      <c r="AP306" s="151"/>
      <c r="AQ306" s="151"/>
      <c r="AR306" s="151"/>
      <c r="AS306" s="151"/>
      <c r="AT306" s="151"/>
      <c r="AU306" s="151"/>
      <c r="AV306" s="151"/>
      <c r="AW306" s="151"/>
      <c r="AX306" s="151"/>
      <c r="AY306" s="151"/>
      <c r="AZ306" s="151"/>
      <c r="BA306" s="151"/>
      <c r="BB306" s="151"/>
      <c r="BC306" s="151"/>
      <c r="BD306" s="151"/>
      <c r="BE306" s="151"/>
      <c r="BF306" s="151"/>
      <c r="BG306" s="151"/>
      <c r="BH306" s="151"/>
      <c r="BI306" s="151"/>
      <c r="BJ306" s="151"/>
      <c r="BK306" s="151"/>
      <c r="BL306" s="151"/>
      <c r="BM306" s="151"/>
      <c r="BN306" s="151"/>
      <c r="BO306" s="151"/>
      <c r="BP306" s="151"/>
      <c r="BQ306" s="151"/>
      <c r="BR306" s="151"/>
      <c r="BS306" s="151"/>
      <c r="BT306" s="151"/>
      <c r="BU306" s="151"/>
      <c r="BV306" s="151"/>
      <c r="BW306" s="151"/>
      <c r="BX306" s="151"/>
      <c r="BY306" s="151"/>
      <c r="BZ306" s="151"/>
      <c r="CA306" s="151"/>
      <c r="CB306" s="151"/>
      <c r="CC306" s="151"/>
      <c r="CD306" s="151"/>
      <c r="CE306" s="151"/>
      <c r="CF306" s="151"/>
      <c r="CG306" s="151"/>
      <c r="CH306" s="151"/>
      <c r="CI306" s="151"/>
      <c r="CJ306" s="151"/>
      <c r="CK306" s="151"/>
      <c r="CL306" s="151"/>
      <c r="CM306" s="151"/>
      <c r="CN306" s="151"/>
      <c r="CO306" s="151"/>
      <c r="CP306" s="151"/>
      <c r="CQ306" s="151"/>
      <c r="CR306" s="151"/>
      <c r="CS306" s="151"/>
      <c r="CT306" s="151"/>
      <c r="CU306" s="151"/>
      <c r="CV306" s="151"/>
      <c r="CW306" s="151"/>
      <c r="CX306" s="151"/>
      <c r="CY306" s="151"/>
      <c r="CZ306" s="151"/>
      <c r="DA306" s="151"/>
      <c r="DB306" s="151"/>
      <c r="DC306" s="151"/>
      <c r="DD306" s="151"/>
      <c r="DE306" s="151"/>
      <c r="DF306" s="16"/>
      <c r="DG306" s="151"/>
      <c r="DH306" s="16"/>
      <c r="DI306" s="151"/>
      <c r="DJ306" s="16"/>
      <c r="DK306" s="151"/>
      <c r="DL306" s="151"/>
      <c r="DM306" s="61"/>
    </row>
    <row r="307" spans="1:117" ht="98.25" hidden="1" customHeight="1">
      <c r="A307" s="335"/>
      <c r="B307" s="337"/>
      <c r="C307" s="92"/>
      <c r="D307" s="262"/>
      <c r="E307" s="125"/>
      <c r="F307" s="267"/>
      <c r="G307" s="246"/>
      <c r="H307" s="24"/>
      <c r="I307" s="154"/>
      <c r="J307" s="210"/>
      <c r="K307" s="151" t="s">
        <v>642</v>
      </c>
      <c r="L307" s="151" t="s">
        <v>408</v>
      </c>
      <c r="M307" s="71"/>
      <c r="N307" s="151"/>
      <c r="O307" s="151"/>
      <c r="P307" s="151"/>
      <c r="Q307" s="151"/>
      <c r="R307" s="151"/>
      <c r="S307" s="151"/>
      <c r="T307" s="151"/>
      <c r="U307" s="151"/>
      <c r="V307" s="151"/>
      <c r="W307" s="151"/>
      <c r="X307" s="151"/>
      <c r="Y307" s="151"/>
      <c r="Z307" s="151"/>
      <c r="AA307" s="158"/>
      <c r="AB307" s="158"/>
      <c r="AC307" s="151"/>
      <c r="AD307" s="151"/>
      <c r="AE307" s="151"/>
      <c r="AF307" s="151"/>
      <c r="AG307" s="151"/>
      <c r="AH307" s="151"/>
      <c r="AI307" s="151"/>
      <c r="AJ307" s="314"/>
      <c r="AK307" s="151"/>
      <c r="AL307" s="151"/>
      <c r="AM307" s="151"/>
      <c r="AN307" s="151"/>
      <c r="AO307" s="151"/>
      <c r="AP307" s="151"/>
      <c r="AQ307" s="151"/>
      <c r="AR307" s="151"/>
      <c r="AS307" s="151"/>
      <c r="AT307" s="151"/>
      <c r="AU307" s="151"/>
      <c r="AV307" s="151"/>
      <c r="AW307" s="151"/>
      <c r="AX307" s="151"/>
      <c r="AY307" s="151"/>
      <c r="AZ307" s="151"/>
      <c r="BA307" s="151"/>
      <c r="BB307" s="151"/>
      <c r="BC307" s="151"/>
      <c r="BD307" s="151"/>
      <c r="BE307" s="151"/>
      <c r="BF307" s="151"/>
      <c r="BG307" s="151"/>
      <c r="BH307" s="151"/>
      <c r="BI307" s="151"/>
      <c r="BJ307" s="151"/>
      <c r="BK307" s="151"/>
      <c r="BL307" s="151"/>
      <c r="BM307" s="151"/>
      <c r="BN307" s="151"/>
      <c r="BO307" s="151"/>
      <c r="BP307" s="151"/>
      <c r="BQ307" s="151"/>
      <c r="BR307" s="151"/>
      <c r="BS307" s="151"/>
      <c r="BT307" s="151"/>
      <c r="BU307" s="151"/>
      <c r="BV307" s="151"/>
      <c r="BW307" s="151"/>
      <c r="BX307" s="151"/>
      <c r="BY307" s="151"/>
      <c r="BZ307" s="151"/>
      <c r="CA307" s="151"/>
      <c r="CB307" s="151"/>
      <c r="CC307" s="151"/>
      <c r="CD307" s="151"/>
      <c r="CE307" s="151"/>
      <c r="CF307" s="151"/>
      <c r="CG307" s="151"/>
      <c r="CH307" s="151"/>
      <c r="CI307" s="151"/>
      <c r="CJ307" s="151"/>
      <c r="CK307" s="151"/>
      <c r="CL307" s="151"/>
      <c r="CM307" s="151"/>
      <c r="CN307" s="151"/>
      <c r="CO307" s="151"/>
      <c r="CP307" s="151"/>
      <c r="CQ307" s="151"/>
      <c r="CR307" s="151"/>
      <c r="CS307" s="151"/>
      <c r="CT307" s="151"/>
      <c r="CU307" s="151"/>
      <c r="CV307" s="151"/>
      <c r="CW307" s="151"/>
      <c r="CX307" s="151"/>
      <c r="CY307" s="151"/>
      <c r="CZ307" s="151"/>
      <c r="DA307" s="151"/>
      <c r="DB307" s="151"/>
      <c r="DC307" s="151"/>
      <c r="DD307" s="151"/>
      <c r="DE307" s="151"/>
      <c r="DF307" s="16"/>
      <c r="DG307" s="151"/>
      <c r="DH307" s="16"/>
      <c r="DI307" s="151"/>
      <c r="DJ307" s="16"/>
      <c r="DK307" s="151"/>
      <c r="DL307" s="151"/>
      <c r="DM307" s="61"/>
    </row>
    <row r="308" spans="1:117" ht="99.75" hidden="1" customHeight="1">
      <c r="A308" s="65"/>
      <c r="B308" s="337"/>
      <c r="C308" s="92"/>
      <c r="D308" s="262"/>
      <c r="E308" s="122"/>
      <c r="F308" s="267"/>
      <c r="G308" s="246"/>
      <c r="H308" s="24"/>
      <c r="I308" s="154"/>
      <c r="J308" s="210"/>
      <c r="K308" s="151" t="s">
        <v>642</v>
      </c>
      <c r="L308" s="151" t="s">
        <v>408</v>
      </c>
      <c r="M308" s="71"/>
      <c r="N308" s="151"/>
      <c r="O308" s="151"/>
      <c r="P308" s="151"/>
      <c r="Q308" s="151"/>
      <c r="R308" s="151"/>
      <c r="S308" s="151"/>
      <c r="T308" s="151"/>
      <c r="U308" s="151"/>
      <c r="V308" s="151"/>
      <c r="W308" s="151"/>
      <c r="X308" s="151"/>
      <c r="Y308" s="151"/>
      <c r="Z308" s="151"/>
      <c r="AA308" s="158"/>
      <c r="AB308" s="158"/>
      <c r="AC308" s="151"/>
      <c r="AD308" s="151"/>
      <c r="AE308" s="151"/>
      <c r="AF308" s="151"/>
      <c r="AG308" s="151"/>
      <c r="AH308" s="151"/>
      <c r="AI308" s="151"/>
      <c r="AJ308" s="314"/>
      <c r="AK308" s="151"/>
      <c r="AL308" s="151"/>
      <c r="AM308" s="151"/>
      <c r="AN308" s="151"/>
      <c r="AO308" s="151"/>
      <c r="AP308" s="151"/>
      <c r="AQ308" s="151"/>
      <c r="AR308" s="151"/>
      <c r="AS308" s="151"/>
      <c r="AT308" s="151"/>
      <c r="AU308" s="151"/>
      <c r="AV308" s="151"/>
      <c r="AW308" s="151"/>
      <c r="AX308" s="151"/>
      <c r="AY308" s="151"/>
      <c r="AZ308" s="151"/>
      <c r="BA308" s="151"/>
      <c r="BB308" s="151"/>
      <c r="BC308" s="151"/>
      <c r="BD308" s="151"/>
      <c r="BE308" s="151"/>
      <c r="BF308" s="151"/>
      <c r="BG308" s="151"/>
      <c r="BH308" s="151"/>
      <c r="BI308" s="151"/>
      <c r="BJ308" s="151"/>
      <c r="BK308" s="151"/>
      <c r="BL308" s="151"/>
      <c r="BM308" s="151"/>
      <c r="BN308" s="151"/>
      <c r="BO308" s="151"/>
      <c r="BP308" s="151"/>
      <c r="BQ308" s="151"/>
      <c r="BR308" s="151"/>
      <c r="BS308" s="151"/>
      <c r="BT308" s="151"/>
      <c r="BU308" s="151"/>
      <c r="BV308" s="151"/>
      <c r="BW308" s="151"/>
      <c r="BX308" s="151"/>
      <c r="BY308" s="151"/>
      <c r="BZ308" s="151"/>
      <c r="CA308" s="151"/>
      <c r="CB308" s="151"/>
      <c r="CC308" s="151"/>
      <c r="CD308" s="151"/>
      <c r="CE308" s="151"/>
      <c r="CF308" s="151"/>
      <c r="CG308" s="151"/>
      <c r="CH308" s="151"/>
      <c r="CI308" s="151"/>
      <c r="CJ308" s="151"/>
      <c r="CK308" s="151"/>
      <c r="CL308" s="151"/>
      <c r="CM308" s="151"/>
      <c r="CN308" s="151"/>
      <c r="CO308" s="151"/>
      <c r="CP308" s="151"/>
      <c r="CQ308" s="151"/>
      <c r="CR308" s="151"/>
      <c r="CS308" s="151"/>
      <c r="CT308" s="151"/>
      <c r="CU308" s="151"/>
      <c r="CV308" s="151"/>
      <c r="CW308" s="151"/>
      <c r="CX308" s="151"/>
      <c r="CY308" s="151"/>
      <c r="CZ308" s="151"/>
      <c r="DA308" s="151"/>
      <c r="DB308" s="151"/>
      <c r="DC308" s="151"/>
      <c r="DD308" s="151"/>
      <c r="DE308" s="151"/>
      <c r="DF308" s="16"/>
      <c r="DG308" s="151"/>
      <c r="DH308" s="16"/>
      <c r="DI308" s="151"/>
      <c r="DJ308" s="16"/>
      <c r="DK308" s="151"/>
      <c r="DL308" s="151"/>
      <c r="DM308" s="61"/>
    </row>
    <row r="309" spans="1:117" ht="60.75" hidden="1" customHeight="1">
      <c r="A309" s="335"/>
      <c r="B309" s="344"/>
      <c r="C309" s="92"/>
      <c r="D309" s="262"/>
      <c r="E309" s="92"/>
      <c r="F309" s="267"/>
      <c r="G309" s="245"/>
      <c r="H309" s="116"/>
      <c r="I309" s="154"/>
      <c r="J309" s="210"/>
      <c r="K309" s="151" t="s">
        <v>642</v>
      </c>
      <c r="L309" s="151" t="s">
        <v>408</v>
      </c>
      <c r="M309" s="71"/>
      <c r="N309" s="151"/>
      <c r="O309" s="151"/>
      <c r="P309" s="151"/>
      <c r="Q309" s="151"/>
      <c r="R309" s="151"/>
      <c r="S309" s="151"/>
      <c r="T309" s="151"/>
      <c r="U309" s="151"/>
      <c r="V309" s="151"/>
      <c r="W309" s="151"/>
      <c r="X309" s="151"/>
      <c r="Y309" s="151"/>
      <c r="Z309" s="151"/>
      <c r="AA309" s="158"/>
      <c r="AB309" s="158"/>
      <c r="AC309" s="151"/>
      <c r="AD309" s="151"/>
      <c r="AE309" s="151"/>
      <c r="AF309" s="151"/>
      <c r="AG309" s="151"/>
      <c r="AH309" s="151"/>
      <c r="AI309" s="151"/>
      <c r="AJ309" s="314"/>
      <c r="AK309" s="151"/>
      <c r="AL309" s="151"/>
      <c r="AM309" s="151"/>
      <c r="AN309" s="151"/>
      <c r="AO309" s="151"/>
      <c r="AP309" s="151"/>
      <c r="AQ309" s="151"/>
      <c r="AR309" s="151"/>
      <c r="AS309" s="151"/>
      <c r="AT309" s="151"/>
      <c r="AU309" s="151"/>
      <c r="AV309" s="151"/>
      <c r="AW309" s="151"/>
      <c r="AX309" s="151"/>
      <c r="AY309" s="151"/>
      <c r="AZ309" s="151"/>
      <c r="BA309" s="151"/>
      <c r="BB309" s="151"/>
      <c r="BC309" s="151"/>
      <c r="BD309" s="151"/>
      <c r="BE309" s="151"/>
      <c r="BF309" s="151"/>
      <c r="BG309" s="151"/>
      <c r="BH309" s="151"/>
      <c r="BI309" s="151"/>
      <c r="BJ309" s="151"/>
      <c r="BK309" s="151"/>
      <c r="BL309" s="151"/>
      <c r="BM309" s="151"/>
      <c r="BN309" s="151"/>
      <c r="BO309" s="151"/>
      <c r="BP309" s="151"/>
      <c r="BQ309" s="151"/>
      <c r="BR309" s="151"/>
      <c r="BS309" s="151"/>
      <c r="BT309" s="151"/>
      <c r="BU309" s="151"/>
      <c r="BV309" s="151"/>
      <c r="BW309" s="151"/>
      <c r="BX309" s="151"/>
      <c r="BY309" s="151"/>
      <c r="BZ309" s="151"/>
      <c r="CA309" s="151"/>
      <c r="CB309" s="151"/>
      <c r="CC309" s="151"/>
      <c r="CD309" s="151"/>
      <c r="CE309" s="151"/>
      <c r="CF309" s="151"/>
      <c r="CG309" s="151"/>
      <c r="CH309" s="151"/>
      <c r="CI309" s="151"/>
      <c r="CJ309" s="151"/>
      <c r="CK309" s="151"/>
      <c r="CL309" s="151"/>
      <c r="CM309" s="151"/>
      <c r="CN309" s="151"/>
      <c r="CO309" s="151"/>
      <c r="CP309" s="151"/>
      <c r="CQ309" s="151"/>
      <c r="CR309" s="151"/>
      <c r="CS309" s="151"/>
      <c r="CT309" s="151"/>
      <c r="CU309" s="151"/>
      <c r="CV309" s="151"/>
      <c r="CW309" s="151"/>
      <c r="CX309" s="151"/>
      <c r="CY309" s="151"/>
      <c r="CZ309" s="151"/>
      <c r="DA309" s="151"/>
      <c r="DB309" s="151"/>
      <c r="DC309" s="151"/>
      <c r="DD309" s="151"/>
      <c r="DE309" s="151"/>
      <c r="DF309" s="16"/>
      <c r="DG309" s="151"/>
      <c r="DH309" s="16"/>
      <c r="DI309" s="151"/>
      <c r="DJ309" s="16"/>
      <c r="DK309" s="151"/>
      <c r="DL309" s="151"/>
      <c r="DM309" s="61"/>
    </row>
    <row r="310" spans="1:117" ht="56.25" hidden="1" customHeight="1">
      <c r="A310" s="335"/>
      <c r="B310" s="337"/>
      <c r="C310" s="92"/>
      <c r="D310" s="262"/>
      <c r="E310" s="122"/>
      <c r="F310" s="267"/>
      <c r="G310" s="245"/>
      <c r="H310" s="116"/>
      <c r="I310" s="154"/>
      <c r="J310" s="210"/>
      <c r="K310" s="151" t="s">
        <v>642</v>
      </c>
      <c r="L310" s="151" t="s">
        <v>408</v>
      </c>
      <c r="M310" s="71"/>
      <c r="N310" s="151"/>
      <c r="O310" s="151"/>
      <c r="P310" s="151"/>
      <c r="Q310" s="151"/>
      <c r="R310" s="151"/>
      <c r="S310" s="151"/>
      <c r="T310" s="151"/>
      <c r="U310" s="151"/>
      <c r="V310" s="151"/>
      <c r="W310" s="151"/>
      <c r="X310" s="151"/>
      <c r="Y310" s="151"/>
      <c r="Z310" s="151"/>
      <c r="AA310" s="158"/>
      <c r="AB310" s="158"/>
      <c r="AC310" s="151"/>
      <c r="AD310" s="151"/>
      <c r="AE310" s="151"/>
      <c r="AF310" s="151"/>
      <c r="AG310" s="151"/>
      <c r="AH310" s="151"/>
      <c r="AI310" s="151"/>
      <c r="AJ310" s="314"/>
      <c r="AK310" s="151"/>
      <c r="AL310" s="151"/>
      <c r="AM310" s="151"/>
      <c r="AN310" s="151"/>
      <c r="AO310" s="151"/>
      <c r="AP310" s="151"/>
      <c r="AQ310" s="151"/>
      <c r="AR310" s="151"/>
      <c r="AS310" s="151"/>
      <c r="AT310" s="151"/>
      <c r="AU310" s="151"/>
      <c r="AV310" s="151"/>
      <c r="AW310" s="151"/>
      <c r="AX310" s="151"/>
      <c r="AY310" s="151"/>
      <c r="AZ310" s="151"/>
      <c r="BA310" s="151"/>
      <c r="BB310" s="151"/>
      <c r="BC310" s="88"/>
      <c r="BD310" s="151"/>
      <c r="BE310" s="151"/>
      <c r="BF310" s="151"/>
      <c r="BG310" s="151"/>
      <c r="BH310" s="151"/>
      <c r="BI310" s="151"/>
      <c r="BJ310" s="151"/>
      <c r="BK310" s="151"/>
      <c r="BL310" s="151"/>
      <c r="BM310" s="151"/>
      <c r="BN310" s="151"/>
      <c r="BO310" s="151"/>
      <c r="BP310" s="151"/>
      <c r="BQ310" s="151"/>
      <c r="BR310" s="151"/>
      <c r="BS310" s="151"/>
      <c r="BT310" s="151"/>
      <c r="BU310" s="151"/>
      <c r="BV310" s="151"/>
      <c r="BW310" s="151"/>
      <c r="BX310" s="151"/>
      <c r="BY310" s="151"/>
      <c r="BZ310" s="151"/>
      <c r="CA310" s="151"/>
      <c r="CB310" s="151"/>
      <c r="CC310" s="151"/>
      <c r="CD310" s="151"/>
      <c r="CE310" s="151"/>
      <c r="CF310" s="151"/>
      <c r="CG310" s="151"/>
      <c r="CH310" s="151"/>
      <c r="CI310" s="151"/>
      <c r="CJ310" s="151"/>
      <c r="CK310" s="151"/>
      <c r="CL310" s="151"/>
      <c r="CM310" s="151"/>
      <c r="CN310" s="151"/>
      <c r="CO310" s="151"/>
      <c r="CP310" s="151"/>
      <c r="CQ310" s="151"/>
      <c r="CR310" s="151"/>
      <c r="CS310" s="151"/>
      <c r="CT310" s="151"/>
      <c r="CU310" s="151"/>
      <c r="CV310" s="151"/>
      <c r="CW310" s="151"/>
      <c r="CX310" s="151"/>
      <c r="CY310" s="151"/>
      <c r="CZ310" s="151"/>
      <c r="DA310" s="151"/>
      <c r="DB310" s="151"/>
      <c r="DC310" s="151"/>
      <c r="DD310" s="151"/>
      <c r="DE310" s="151"/>
      <c r="DF310" s="16"/>
      <c r="DG310" s="151"/>
      <c r="DH310" s="16"/>
      <c r="DI310" s="151"/>
      <c r="DJ310" s="16"/>
      <c r="DK310" s="151"/>
      <c r="DL310" s="151"/>
      <c r="DM310" s="61"/>
    </row>
    <row r="311" spans="1:117" ht="72.75" customHeight="1">
      <c r="A311" s="369">
        <v>305</v>
      </c>
      <c r="B311" s="370" t="s">
        <v>1105</v>
      </c>
      <c r="C311" s="115" t="s">
        <v>1442</v>
      </c>
      <c r="D311" s="394" t="s">
        <v>9</v>
      </c>
      <c r="E311" s="140" t="s">
        <v>1451</v>
      </c>
      <c r="F311" s="394" t="s">
        <v>5</v>
      </c>
      <c r="G311" s="278"/>
      <c r="H311" s="115" t="s">
        <v>1443</v>
      </c>
      <c r="I311" s="143" t="s">
        <v>1421</v>
      </c>
      <c r="J311" s="143"/>
      <c r="K311" s="400" t="s">
        <v>642</v>
      </c>
      <c r="L311" s="400" t="s">
        <v>408</v>
      </c>
      <c r="M311" s="354" t="s">
        <v>350</v>
      </c>
      <c r="N311" s="91" t="s">
        <v>327</v>
      </c>
      <c r="O311" s="91" t="s">
        <v>187</v>
      </c>
      <c r="P311" s="91" t="s">
        <v>414</v>
      </c>
      <c r="Q311" s="91"/>
      <c r="R311" s="91" t="s">
        <v>187</v>
      </c>
      <c r="S311" s="91"/>
      <c r="T311" s="91"/>
      <c r="U311" s="91"/>
      <c r="V311" s="91"/>
      <c r="W311" s="91"/>
      <c r="X311" s="91"/>
      <c r="Y311" s="91"/>
      <c r="Z311" s="91"/>
      <c r="AA311" s="334">
        <f t="shared" si="76"/>
        <v>1</v>
      </c>
      <c r="AB311" s="334"/>
      <c r="AC311" s="91"/>
      <c r="AD311" s="91"/>
      <c r="AE311" s="91"/>
      <c r="AF311" s="91"/>
      <c r="AG311" s="91"/>
      <c r="AH311" s="400" t="s">
        <v>486</v>
      </c>
      <c r="AI311" s="400" t="s">
        <v>486</v>
      </c>
      <c r="AJ311" s="400" t="s">
        <v>486</v>
      </c>
      <c r="AK311" s="400" t="s">
        <v>486</v>
      </c>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c r="BK311" s="91"/>
      <c r="BL311" s="91"/>
      <c r="BM311" s="91"/>
      <c r="BN311" s="91"/>
      <c r="BO311" s="91"/>
      <c r="BP311" s="91"/>
      <c r="BQ311" s="91"/>
      <c r="BR311" s="91"/>
      <c r="BS311" s="91"/>
      <c r="BT311" s="91"/>
      <c r="BU311" s="91"/>
      <c r="BV311" s="91"/>
      <c r="BW311" s="91"/>
      <c r="BX311" s="91"/>
      <c r="BY311" s="91"/>
      <c r="BZ311" s="91"/>
      <c r="CA311" s="91"/>
      <c r="CB311" s="91"/>
      <c r="CC311" s="91"/>
      <c r="CD311" s="91"/>
      <c r="CE311" s="91"/>
      <c r="CF311" s="91"/>
      <c r="CG311" s="91"/>
      <c r="CH311" s="91"/>
      <c r="CI311" s="91"/>
      <c r="CJ311" s="91"/>
      <c r="CK311" s="91"/>
      <c r="CL311" s="91"/>
      <c r="CM311" s="91"/>
      <c r="CN311" s="91"/>
      <c r="CO311" s="91"/>
      <c r="CP311" s="91"/>
      <c r="CQ311" s="91"/>
      <c r="CR311" s="91"/>
      <c r="CS311" s="91"/>
      <c r="CT311" s="91"/>
      <c r="CU311" s="91"/>
      <c r="CV311" s="91"/>
      <c r="CW311" s="91"/>
      <c r="CX311" s="91"/>
      <c r="CY311" s="91"/>
      <c r="CZ311" s="91"/>
      <c r="DA311" s="91"/>
      <c r="DB311" s="91"/>
      <c r="DC311" s="91"/>
      <c r="DD311" s="91"/>
      <c r="DE311" s="91"/>
      <c r="DF311" s="372" t="e">
        <f t="shared" ref="DF311" si="86">DE311/COUNTA($BM311:$DD311)</f>
        <v>#DIV/0!</v>
      </c>
      <c r="DG311" s="91">
        <f t="shared" ref="DG311" si="87">COUNTIF($BM311:$DD311,1)</f>
        <v>0</v>
      </c>
      <c r="DH311" s="372" t="e">
        <f t="shared" ref="DH311" si="88">DG311/COUNTA($BM311:$DD311)</f>
        <v>#DIV/0!</v>
      </c>
      <c r="DI311" s="91">
        <f t="shared" si="78"/>
        <v>0</v>
      </c>
      <c r="DJ311" s="372" t="e">
        <f t="shared" ref="DJ311" si="89">DI311/COUNTA($BM311:$DD311)</f>
        <v>#DIV/0!</v>
      </c>
      <c r="DK311" s="91" t="e">
        <f t="shared" si="83"/>
        <v>#DIV/0!</v>
      </c>
      <c r="DL311" s="91" t="e">
        <f t="shared" si="85"/>
        <v>#DIV/0!</v>
      </c>
      <c r="DM311" s="59" t="e">
        <f t="shared" si="85"/>
        <v>#DIV/0!</v>
      </c>
    </row>
    <row r="312" spans="1:117" ht="54" hidden="1" customHeight="1">
      <c r="A312" s="65"/>
      <c r="B312" s="344"/>
      <c r="C312" s="116"/>
      <c r="D312" s="262"/>
      <c r="E312" s="122"/>
      <c r="F312" s="267"/>
      <c r="G312" s="246"/>
      <c r="H312" s="116"/>
      <c r="I312" s="130"/>
      <c r="J312" s="130"/>
      <c r="K312" s="151" t="s">
        <v>642</v>
      </c>
      <c r="L312" s="151" t="s">
        <v>408</v>
      </c>
      <c r="M312" s="71"/>
      <c r="N312" s="151"/>
      <c r="O312" s="151"/>
      <c r="P312" s="151"/>
      <c r="Q312" s="151"/>
      <c r="R312" s="151"/>
      <c r="S312" s="151"/>
      <c r="T312" s="151"/>
      <c r="U312" s="151"/>
      <c r="V312" s="151"/>
      <c r="W312" s="151"/>
      <c r="X312" s="151"/>
      <c r="Y312" s="151"/>
      <c r="Z312" s="151"/>
      <c r="AA312" s="158"/>
      <c r="AB312" s="158"/>
      <c r="AC312" s="151"/>
      <c r="AD312" s="151"/>
      <c r="AE312" s="151"/>
      <c r="AF312" s="151"/>
      <c r="AG312" s="151"/>
      <c r="AH312" s="151"/>
      <c r="AI312" s="151"/>
      <c r="AJ312" s="314"/>
      <c r="AK312" s="151"/>
      <c r="AL312" s="151"/>
      <c r="AM312" s="151"/>
      <c r="AN312" s="151"/>
      <c r="AO312" s="151"/>
      <c r="AP312" s="151"/>
      <c r="AQ312" s="151"/>
      <c r="AR312" s="151"/>
      <c r="AS312" s="151"/>
      <c r="AT312" s="151"/>
      <c r="AU312" s="151"/>
      <c r="AV312" s="151"/>
      <c r="AW312" s="151"/>
      <c r="AX312" s="151"/>
      <c r="AY312" s="151"/>
      <c r="AZ312" s="151"/>
      <c r="BA312" s="151"/>
      <c r="BB312" s="151"/>
      <c r="BC312" s="151"/>
      <c r="BD312" s="151"/>
      <c r="BE312" s="151"/>
      <c r="BF312" s="151"/>
      <c r="BG312" s="151"/>
      <c r="BH312" s="151"/>
      <c r="BI312" s="151"/>
      <c r="BJ312" s="91"/>
      <c r="BK312" s="151"/>
      <c r="BL312" s="151"/>
      <c r="BM312" s="151"/>
      <c r="BN312" s="151"/>
      <c r="BO312" s="151"/>
      <c r="BP312" s="151"/>
      <c r="BQ312" s="151"/>
      <c r="BR312" s="151"/>
      <c r="BS312" s="151"/>
      <c r="BT312" s="151"/>
      <c r="BU312" s="151"/>
      <c r="BV312" s="151"/>
      <c r="BW312" s="151"/>
      <c r="BX312" s="151"/>
      <c r="BY312" s="151"/>
      <c r="BZ312" s="151"/>
      <c r="CA312" s="151"/>
      <c r="CB312" s="151"/>
      <c r="CC312" s="151"/>
      <c r="CD312" s="151"/>
      <c r="CE312" s="151"/>
      <c r="CF312" s="151"/>
      <c r="CG312" s="151"/>
      <c r="CH312" s="151"/>
      <c r="CI312" s="151"/>
      <c r="CJ312" s="151"/>
      <c r="CK312" s="151"/>
      <c r="CL312" s="151"/>
      <c r="CM312" s="151"/>
      <c r="CN312" s="151"/>
      <c r="CO312" s="151"/>
      <c r="CP312" s="151"/>
      <c r="CQ312" s="151"/>
      <c r="CR312" s="151"/>
      <c r="CS312" s="151"/>
      <c r="CT312" s="151"/>
      <c r="CU312" s="151"/>
      <c r="CV312" s="151"/>
      <c r="CW312" s="151"/>
      <c r="CX312" s="151"/>
      <c r="CY312" s="151"/>
      <c r="CZ312" s="151"/>
      <c r="DA312" s="151"/>
      <c r="DB312" s="151"/>
      <c r="DC312" s="151"/>
      <c r="DD312" s="151"/>
      <c r="DE312" s="151"/>
      <c r="DF312" s="16"/>
      <c r="DG312" s="151"/>
      <c r="DH312" s="16"/>
      <c r="DI312" s="151"/>
      <c r="DJ312" s="16"/>
      <c r="DK312" s="151"/>
      <c r="DL312" s="151"/>
      <c r="DM312" s="61"/>
    </row>
    <row r="313" spans="1:117" ht="132" hidden="1" customHeight="1">
      <c r="A313" s="335"/>
      <c r="B313" s="337"/>
      <c r="C313" s="116"/>
      <c r="D313" s="262"/>
      <c r="E313" s="122"/>
      <c r="F313" s="267"/>
      <c r="G313" s="246"/>
      <c r="H313" s="116"/>
      <c r="I313" s="130"/>
      <c r="J313" s="130"/>
      <c r="K313" s="151" t="s">
        <v>642</v>
      </c>
      <c r="L313" s="151" t="s">
        <v>408</v>
      </c>
      <c r="M313" s="71"/>
      <c r="N313" s="151"/>
      <c r="O313" s="151"/>
      <c r="P313" s="151"/>
      <c r="Q313" s="151"/>
      <c r="R313" s="151"/>
      <c r="S313" s="151"/>
      <c r="T313" s="151"/>
      <c r="U313" s="151"/>
      <c r="V313" s="151"/>
      <c r="W313" s="151"/>
      <c r="X313" s="151"/>
      <c r="Y313" s="151"/>
      <c r="Z313" s="151"/>
      <c r="AA313" s="158"/>
      <c r="AB313" s="158"/>
      <c r="AC313" s="151"/>
      <c r="AD313" s="151"/>
      <c r="AE313" s="151"/>
      <c r="AF313" s="151"/>
      <c r="AG313" s="151"/>
      <c r="AH313" s="151"/>
      <c r="AI313" s="151"/>
      <c r="AJ313" s="314"/>
      <c r="AK313" s="151"/>
      <c r="AL313" s="151"/>
      <c r="AM313" s="151"/>
      <c r="AN313" s="151"/>
      <c r="AO313" s="151"/>
      <c r="AP313" s="151"/>
      <c r="AQ313" s="151"/>
      <c r="AR313" s="151"/>
      <c r="AS313" s="151"/>
      <c r="AT313" s="151"/>
      <c r="AU313" s="151"/>
      <c r="AV313" s="151"/>
      <c r="AW313" s="151"/>
      <c r="AX313" s="151"/>
      <c r="AY313" s="151"/>
      <c r="AZ313" s="151"/>
      <c r="BA313" s="151"/>
      <c r="BB313" s="151"/>
      <c r="BC313" s="151"/>
      <c r="BD313" s="151"/>
      <c r="BE313" s="151"/>
      <c r="BF313" s="151"/>
      <c r="BG313" s="151"/>
      <c r="BH313" s="151"/>
      <c r="BI313" s="151"/>
      <c r="BJ313" s="151"/>
      <c r="BK313" s="151"/>
      <c r="BL313" s="151"/>
      <c r="BM313" s="151"/>
      <c r="BN313" s="151"/>
      <c r="BO313" s="151"/>
      <c r="BP313" s="151"/>
      <c r="BQ313" s="151"/>
      <c r="BR313" s="151"/>
      <c r="BS313" s="151"/>
      <c r="BT313" s="151"/>
      <c r="BU313" s="151"/>
      <c r="BV313" s="151"/>
      <c r="BW313" s="151"/>
      <c r="BX313" s="151"/>
      <c r="BY313" s="151"/>
      <c r="BZ313" s="151"/>
      <c r="CA313" s="151"/>
      <c r="CB313" s="151"/>
      <c r="CC313" s="151"/>
      <c r="CD313" s="151"/>
      <c r="CE313" s="151"/>
      <c r="CF313" s="151"/>
      <c r="CG313" s="151"/>
      <c r="CH313" s="151"/>
      <c r="CI313" s="151"/>
      <c r="CJ313" s="151"/>
      <c r="CK313" s="151"/>
      <c r="CL313" s="151"/>
      <c r="CM313" s="151"/>
      <c r="CN313" s="151"/>
      <c r="CO313" s="151"/>
      <c r="CP313" s="151"/>
      <c r="CQ313" s="151"/>
      <c r="CR313" s="151"/>
      <c r="CS313" s="151"/>
      <c r="CT313" s="151"/>
      <c r="CU313" s="151"/>
      <c r="CV313" s="151"/>
      <c r="CW313" s="151"/>
      <c r="CX313" s="151"/>
      <c r="CY313" s="151"/>
      <c r="CZ313" s="151"/>
      <c r="DA313" s="151"/>
      <c r="DB313" s="151"/>
      <c r="DC313" s="151"/>
      <c r="DD313" s="151"/>
      <c r="DE313" s="151"/>
      <c r="DF313" s="16"/>
      <c r="DG313" s="151"/>
      <c r="DH313" s="16"/>
      <c r="DI313" s="151"/>
      <c r="DJ313" s="16"/>
      <c r="DK313" s="151"/>
      <c r="DL313" s="151"/>
      <c r="DM313" s="61"/>
    </row>
    <row r="314" spans="1:117" ht="54" hidden="1" customHeight="1">
      <c r="A314" s="335"/>
      <c r="B314" s="344"/>
      <c r="C314" s="116"/>
      <c r="D314" s="262"/>
      <c r="E314" s="122"/>
      <c r="F314" s="267"/>
      <c r="G314" s="246"/>
      <c r="H314" s="116"/>
      <c r="I314" s="154"/>
      <c r="J314" s="210"/>
      <c r="K314" s="151" t="s">
        <v>642</v>
      </c>
      <c r="L314" s="151" t="s">
        <v>408</v>
      </c>
      <c r="M314" s="71"/>
      <c r="N314" s="151"/>
      <c r="O314" s="151"/>
      <c r="P314" s="151"/>
      <c r="Q314" s="151"/>
      <c r="R314" s="151"/>
      <c r="S314" s="151"/>
      <c r="T314" s="151"/>
      <c r="U314" s="151"/>
      <c r="V314" s="151"/>
      <c r="W314" s="151"/>
      <c r="X314" s="151"/>
      <c r="Y314" s="151"/>
      <c r="Z314" s="151"/>
      <c r="AA314" s="158"/>
      <c r="AB314" s="158"/>
      <c r="AC314" s="151"/>
      <c r="AD314" s="151"/>
      <c r="AE314" s="151"/>
      <c r="AF314" s="151"/>
      <c r="AG314" s="151"/>
      <c r="AH314" s="151"/>
      <c r="AI314" s="151"/>
      <c r="AJ314" s="314"/>
      <c r="AK314" s="151"/>
      <c r="AL314" s="151"/>
      <c r="AM314" s="151"/>
      <c r="AN314" s="151"/>
      <c r="AO314" s="151"/>
      <c r="AP314" s="151"/>
      <c r="AQ314" s="151"/>
      <c r="AR314" s="151"/>
      <c r="AS314" s="151"/>
      <c r="AT314" s="151"/>
      <c r="AU314" s="151"/>
      <c r="AV314" s="151"/>
      <c r="AW314" s="151"/>
      <c r="AX314" s="151"/>
      <c r="AY314" s="151"/>
      <c r="AZ314" s="151"/>
      <c r="BA314" s="151"/>
      <c r="BB314" s="151"/>
      <c r="BC314" s="151"/>
      <c r="BD314" s="151"/>
      <c r="BE314" s="151"/>
      <c r="BF314" s="151"/>
      <c r="BG314" s="151"/>
      <c r="BH314" s="151"/>
      <c r="BI314" s="151"/>
      <c r="BJ314" s="151"/>
      <c r="BK314" s="151"/>
      <c r="BL314" s="151"/>
      <c r="BM314" s="151"/>
      <c r="BN314" s="151"/>
      <c r="BO314" s="151"/>
      <c r="BP314" s="151"/>
      <c r="BQ314" s="151"/>
      <c r="BR314" s="151"/>
      <c r="BS314" s="151"/>
      <c r="BT314" s="151"/>
      <c r="BU314" s="151"/>
      <c r="BV314" s="151"/>
      <c r="BW314" s="151"/>
      <c r="BX314" s="151"/>
      <c r="BY314" s="151"/>
      <c r="BZ314" s="151"/>
      <c r="CA314" s="151"/>
      <c r="CB314" s="151"/>
      <c r="CC314" s="151"/>
      <c r="CD314" s="151"/>
      <c r="CE314" s="151"/>
      <c r="CF314" s="151"/>
      <c r="CG314" s="151"/>
      <c r="CH314" s="151"/>
      <c r="CI314" s="151"/>
      <c r="CJ314" s="151"/>
      <c r="CK314" s="151"/>
      <c r="CL314" s="151"/>
      <c r="CM314" s="151"/>
      <c r="CN314" s="151"/>
      <c r="CO314" s="151"/>
      <c r="CP314" s="151"/>
      <c r="CQ314" s="151"/>
      <c r="CR314" s="151"/>
      <c r="CS314" s="151"/>
      <c r="CT314" s="151"/>
      <c r="CU314" s="151"/>
      <c r="CV314" s="151"/>
      <c r="CW314" s="151"/>
      <c r="CX314" s="151"/>
      <c r="CY314" s="151"/>
      <c r="CZ314" s="151"/>
      <c r="DA314" s="151"/>
      <c r="DB314" s="151"/>
      <c r="DC314" s="151"/>
      <c r="DD314" s="151"/>
      <c r="DE314" s="151"/>
      <c r="DF314" s="16"/>
      <c r="DG314" s="151"/>
      <c r="DH314" s="16"/>
      <c r="DI314" s="151"/>
      <c r="DJ314" s="16"/>
      <c r="DK314" s="151"/>
      <c r="DL314" s="151"/>
      <c r="DM314" s="61"/>
    </row>
    <row r="315" spans="1:117">
      <c r="A315" s="409">
        <v>309</v>
      </c>
      <c r="B315" s="529" t="s">
        <v>281</v>
      </c>
      <c r="C315" s="529"/>
      <c r="D315" s="529"/>
      <c r="E315" s="529"/>
      <c r="F315" s="259" t="s">
        <v>363</v>
      </c>
      <c r="G315" s="95"/>
      <c r="H315" s="418"/>
      <c r="I315" s="410" t="s">
        <v>363</v>
      </c>
      <c r="J315" s="410"/>
      <c r="K315" s="259" t="s">
        <v>363</v>
      </c>
      <c r="L315" s="259" t="s">
        <v>363</v>
      </c>
      <c r="M315" s="150" t="s">
        <v>363</v>
      </c>
      <c r="N315" s="150" t="s">
        <v>363</v>
      </c>
      <c r="O315" s="150" t="s">
        <v>363</v>
      </c>
      <c r="P315" s="150" t="s">
        <v>363</v>
      </c>
      <c r="Q315" s="150" t="s">
        <v>363</v>
      </c>
      <c r="R315" s="150" t="s">
        <v>363</v>
      </c>
      <c r="S315" s="150" t="s">
        <v>363</v>
      </c>
      <c r="T315" s="150" t="s">
        <v>363</v>
      </c>
      <c r="U315" s="150" t="s">
        <v>363</v>
      </c>
      <c r="V315" s="150" t="s">
        <v>363</v>
      </c>
      <c r="W315" s="150" t="s">
        <v>363</v>
      </c>
      <c r="X315" s="150" t="s">
        <v>363</v>
      </c>
      <c r="Y315" s="150" t="s">
        <v>363</v>
      </c>
      <c r="Z315" s="150" t="s">
        <v>363</v>
      </c>
      <c r="AA315" s="150" t="s">
        <v>363</v>
      </c>
      <c r="AB315" s="274"/>
      <c r="AC315" s="150" t="s">
        <v>363</v>
      </c>
      <c r="AD315" s="150" t="s">
        <v>363</v>
      </c>
      <c r="AE315" s="150" t="s">
        <v>363</v>
      </c>
      <c r="AF315" s="150" t="s">
        <v>363</v>
      </c>
      <c r="AG315" s="150" t="s">
        <v>363</v>
      </c>
      <c r="AH315" s="259" t="s">
        <v>363</v>
      </c>
      <c r="AI315" s="259" t="s">
        <v>363</v>
      </c>
      <c r="AJ315" s="259"/>
      <c r="AK315" s="259" t="s">
        <v>363</v>
      </c>
      <c r="AL315" s="150" t="s">
        <v>363</v>
      </c>
      <c r="AM315" s="150" t="s">
        <v>363</v>
      </c>
      <c r="AN315" s="150" t="s">
        <v>363</v>
      </c>
      <c r="AO315" s="150" t="s">
        <v>363</v>
      </c>
      <c r="AP315" s="150" t="s">
        <v>363</v>
      </c>
      <c r="AQ315" s="150"/>
      <c r="AR315" s="150" t="s">
        <v>363</v>
      </c>
      <c r="AS315" s="150" t="s">
        <v>363</v>
      </c>
      <c r="AT315" s="150" t="s">
        <v>363</v>
      </c>
      <c r="AU315" s="150" t="s">
        <v>363</v>
      </c>
      <c r="AV315" s="150"/>
      <c r="AW315" s="150" t="s">
        <v>363</v>
      </c>
      <c r="AX315" s="150"/>
      <c r="AY315" s="150" t="s">
        <v>363</v>
      </c>
      <c r="AZ315" s="150" t="s">
        <v>363</v>
      </c>
      <c r="BA315" s="150"/>
      <c r="BB315" s="150" t="s">
        <v>363</v>
      </c>
      <c r="BC315" s="150" t="s">
        <v>363</v>
      </c>
      <c r="BD315" s="150" t="s">
        <v>363</v>
      </c>
      <c r="BE315" s="150" t="s">
        <v>363</v>
      </c>
      <c r="BF315" s="150" t="s">
        <v>363</v>
      </c>
      <c r="BG315" s="150" t="s">
        <v>363</v>
      </c>
      <c r="BH315" s="150"/>
      <c r="BI315" s="150" t="s">
        <v>363</v>
      </c>
      <c r="BJ315" s="150"/>
      <c r="BK315" s="150" t="s">
        <v>363</v>
      </c>
      <c r="BL315" s="150" t="s">
        <v>363</v>
      </c>
      <c r="BM315" s="150" t="s">
        <v>363</v>
      </c>
      <c r="BN315" s="150" t="s">
        <v>363</v>
      </c>
      <c r="BO315" s="150" t="s">
        <v>363</v>
      </c>
      <c r="BP315" s="150" t="s">
        <v>363</v>
      </c>
      <c r="BQ315" s="150" t="s">
        <v>363</v>
      </c>
      <c r="BR315" s="150"/>
      <c r="BS315" s="150"/>
      <c r="BT315" s="150"/>
      <c r="BU315" s="150"/>
      <c r="BV315" s="150"/>
      <c r="BW315" s="150"/>
      <c r="BX315" s="150"/>
      <c r="BY315" s="150"/>
      <c r="BZ315" s="150"/>
      <c r="CA315" s="150"/>
      <c r="CB315" s="150"/>
      <c r="CC315" s="150"/>
      <c r="CD315" s="150"/>
      <c r="CE315" s="150"/>
      <c r="CF315" s="150"/>
      <c r="CG315" s="150"/>
      <c r="CH315" s="150"/>
      <c r="CI315" s="150"/>
      <c r="CJ315" s="150"/>
      <c r="CK315" s="150"/>
      <c r="CL315" s="150"/>
      <c r="CM315" s="150"/>
      <c r="CN315" s="150"/>
      <c r="CO315" s="150"/>
      <c r="CP315" s="150"/>
      <c r="CQ315" s="150"/>
      <c r="CR315" s="150"/>
      <c r="CS315" s="150"/>
      <c r="CT315" s="150"/>
      <c r="CU315" s="150"/>
      <c r="CV315" s="150"/>
      <c r="CW315" s="150"/>
      <c r="CX315" s="150"/>
      <c r="CY315" s="150" t="s">
        <v>363</v>
      </c>
      <c r="CZ315" s="150" t="s">
        <v>363</v>
      </c>
      <c r="DA315" s="150" t="s">
        <v>363</v>
      </c>
      <c r="DB315" s="150"/>
      <c r="DC315" s="150" t="s">
        <v>363</v>
      </c>
      <c r="DD315" s="150" t="s">
        <v>363</v>
      </c>
      <c r="DE315" s="150" t="s">
        <v>363</v>
      </c>
      <c r="DF315" s="150" t="s">
        <v>363</v>
      </c>
      <c r="DG315" s="150" t="s">
        <v>363</v>
      </c>
      <c r="DH315" s="150" t="s">
        <v>363</v>
      </c>
      <c r="DI315" s="150" t="s">
        <v>363</v>
      </c>
      <c r="DJ315" s="150" t="s">
        <v>363</v>
      </c>
      <c r="DK315" s="150" t="s">
        <v>363</v>
      </c>
      <c r="DL315" s="150" t="s">
        <v>363</v>
      </c>
      <c r="DM315" s="153"/>
    </row>
    <row r="316" spans="1:117" ht="66.75" customHeight="1">
      <c r="A316" s="369">
        <v>310</v>
      </c>
      <c r="B316" s="399" t="s">
        <v>1109</v>
      </c>
      <c r="C316" s="115" t="s">
        <v>237</v>
      </c>
      <c r="D316" s="394" t="s">
        <v>3</v>
      </c>
      <c r="E316" s="140" t="s">
        <v>238</v>
      </c>
      <c r="F316" s="394" t="s">
        <v>3</v>
      </c>
      <c r="G316" s="278"/>
      <c r="H316" s="115" t="s">
        <v>238</v>
      </c>
      <c r="I316" s="407" t="s">
        <v>1422</v>
      </c>
      <c r="J316" s="143"/>
      <c r="K316" s="400" t="s">
        <v>642</v>
      </c>
      <c r="L316" s="400" t="s">
        <v>408</v>
      </c>
      <c r="M316" s="354" t="s">
        <v>350</v>
      </c>
      <c r="N316" s="91" t="s">
        <v>327</v>
      </c>
      <c r="O316" s="91" t="s">
        <v>187</v>
      </c>
      <c r="P316" s="91" t="s">
        <v>414</v>
      </c>
      <c r="Q316" s="91"/>
      <c r="R316" s="91" t="s">
        <v>187</v>
      </c>
      <c r="S316" s="91"/>
      <c r="T316" s="91"/>
      <c r="U316" s="91"/>
      <c r="V316" s="91"/>
      <c r="W316" s="91"/>
      <c r="X316" s="91"/>
      <c r="Y316" s="91"/>
      <c r="Z316" s="91"/>
      <c r="AA316" s="334">
        <f t="shared" ref="AA316" si="90">COUNTIF($Q316:$Z316,"x")</f>
        <v>1</v>
      </c>
      <c r="AB316" s="334"/>
      <c r="AC316" s="91"/>
      <c r="AD316" s="91"/>
      <c r="AE316" s="91"/>
      <c r="AF316" s="91"/>
      <c r="AG316" s="91"/>
      <c r="AH316" s="400" t="s">
        <v>484</v>
      </c>
      <c r="AI316" s="400" t="s">
        <v>484</v>
      </c>
      <c r="AJ316" s="400" t="s">
        <v>484</v>
      </c>
      <c r="AK316" s="400" t="s">
        <v>484</v>
      </c>
      <c r="AL316" s="91"/>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c r="BJ316" s="91"/>
      <c r="BK316" s="91"/>
      <c r="BL316" s="91"/>
      <c r="BM316" s="91"/>
      <c r="BN316" s="91"/>
      <c r="BO316" s="91"/>
      <c r="BP316" s="91"/>
      <c r="BQ316" s="91"/>
      <c r="BR316" s="91"/>
      <c r="BS316" s="91"/>
      <c r="BT316" s="91"/>
      <c r="BU316" s="91"/>
      <c r="BV316" s="91"/>
      <c r="BW316" s="91"/>
      <c r="BX316" s="91"/>
      <c r="BY316" s="91"/>
      <c r="BZ316" s="91"/>
      <c r="CA316" s="91"/>
      <c r="CB316" s="91"/>
      <c r="CC316" s="91"/>
      <c r="CD316" s="91"/>
      <c r="CE316" s="91"/>
      <c r="CF316" s="91"/>
      <c r="CG316" s="91"/>
      <c r="CH316" s="91"/>
      <c r="CI316" s="91"/>
      <c r="CJ316" s="91"/>
      <c r="CK316" s="91"/>
      <c r="CL316" s="91"/>
      <c r="CM316" s="91"/>
      <c r="CN316" s="91"/>
      <c r="CO316" s="91"/>
      <c r="CP316" s="91"/>
      <c r="CQ316" s="91"/>
      <c r="CR316" s="91"/>
      <c r="CS316" s="91"/>
      <c r="CT316" s="91"/>
      <c r="CU316" s="91"/>
      <c r="CV316" s="91"/>
      <c r="CW316" s="91"/>
      <c r="CX316" s="91"/>
      <c r="CY316" s="91"/>
      <c r="CZ316" s="91"/>
      <c r="DA316" s="91"/>
      <c r="DB316" s="91"/>
      <c r="DC316" s="91"/>
      <c r="DD316" s="91"/>
      <c r="DE316" s="91"/>
      <c r="DF316" s="372" t="e">
        <f t="shared" ref="DF316" si="91">DE316/COUNTA($BM316:$DD316)</f>
        <v>#DIV/0!</v>
      </c>
      <c r="DG316" s="91">
        <f t="shared" ref="DG316" si="92">COUNTIF($BM316:$DD316,1)</f>
        <v>0</v>
      </c>
      <c r="DH316" s="372" t="e">
        <f t="shared" ref="DH316" si="93">DG316/COUNTA($BM316:$DD316)</f>
        <v>#DIV/0!</v>
      </c>
      <c r="DI316" s="91">
        <f t="shared" ref="DI316" si="94">COUNTIF($BM316:$DD316,0)</f>
        <v>0</v>
      </c>
      <c r="DJ316" s="372" t="e">
        <f t="shared" ref="DJ316" si="95">DI316/COUNTA($BM316:$DD316)</f>
        <v>#DIV/0!</v>
      </c>
      <c r="DK316" s="91" t="e">
        <f t="shared" ref="DK316" si="96">(((DE316*2)+(DG316*1)+(DI316*0)))/COUNTA($BM316:$DD316)</f>
        <v>#DIV/0!</v>
      </c>
      <c r="DL316" s="91" t="e">
        <f t="shared" ref="DL316:DM316" si="97">IF(DK316&gt;=1.6,"Đạt mục tiêu",IF(DK316&gt;=1,"Cần cố gắng","Chưa đạt"))</f>
        <v>#DIV/0!</v>
      </c>
      <c r="DM316" s="59" t="e">
        <f t="shared" si="97"/>
        <v>#DIV/0!</v>
      </c>
    </row>
    <row r="317" spans="1:117" ht="77.25" hidden="1" customHeight="1">
      <c r="A317" s="335"/>
      <c r="B317" s="338"/>
      <c r="C317" s="116"/>
      <c r="D317" s="262"/>
      <c r="E317" s="122"/>
      <c r="F317" s="267"/>
      <c r="G317" s="246"/>
      <c r="H317" s="116"/>
      <c r="I317" s="154"/>
      <c r="J317" s="210"/>
      <c r="K317" s="151" t="s">
        <v>644</v>
      </c>
      <c r="L317" s="151" t="s">
        <v>325</v>
      </c>
      <c r="M317" s="71"/>
      <c r="N317" s="151"/>
      <c r="O317" s="151"/>
      <c r="P317" s="151"/>
      <c r="Q317" s="151"/>
      <c r="R317" s="151"/>
      <c r="S317" s="151"/>
      <c r="T317" s="151"/>
      <c r="U317" s="151"/>
      <c r="V317" s="151"/>
      <c r="W317" s="151"/>
      <c r="X317" s="151"/>
      <c r="Y317" s="151"/>
      <c r="Z317" s="151"/>
      <c r="AA317" s="158"/>
      <c r="AB317" s="158"/>
      <c r="AC317" s="151"/>
      <c r="AD317" s="151"/>
      <c r="AE317" s="151"/>
      <c r="AF317" s="151"/>
      <c r="AG317" s="151"/>
      <c r="AH317" s="151"/>
      <c r="AI317" s="151"/>
      <c r="AJ317" s="314"/>
      <c r="AK317" s="151"/>
      <c r="AL317" s="151"/>
      <c r="AM317" s="151"/>
      <c r="AN317" s="151"/>
      <c r="AO317" s="151"/>
      <c r="AP317" s="151"/>
      <c r="AQ317" s="151"/>
      <c r="AR317" s="151"/>
      <c r="AS317" s="151"/>
      <c r="AT317" s="151"/>
      <c r="AU317" s="151"/>
      <c r="AV317" s="151"/>
      <c r="AW317" s="151"/>
      <c r="AX317" s="151"/>
      <c r="AY317" s="151"/>
      <c r="AZ317" s="151"/>
      <c r="BA317" s="151"/>
      <c r="BB317" s="151"/>
      <c r="BC317" s="151"/>
      <c r="BD317" s="151"/>
      <c r="BE317" s="151"/>
      <c r="BF317" s="151"/>
      <c r="BG317" s="151"/>
      <c r="BH317" s="151"/>
      <c r="BI317" s="151"/>
      <c r="BJ317" s="151"/>
      <c r="BK317" s="151"/>
      <c r="BL317" s="151"/>
      <c r="BM317" s="151"/>
      <c r="BN317" s="151"/>
      <c r="BO317" s="151"/>
      <c r="BP317" s="151"/>
      <c r="BQ317" s="151"/>
      <c r="BR317" s="151"/>
      <c r="BS317" s="151"/>
      <c r="BT317" s="151"/>
      <c r="BU317" s="151"/>
      <c r="BV317" s="151"/>
      <c r="BW317" s="151"/>
      <c r="BX317" s="151"/>
      <c r="BY317" s="151"/>
      <c r="BZ317" s="151"/>
      <c r="CA317" s="151"/>
      <c r="CB317" s="151"/>
      <c r="CC317" s="151"/>
      <c r="CD317" s="151"/>
      <c r="CE317" s="151"/>
      <c r="CF317" s="151"/>
      <c r="CG317" s="151"/>
      <c r="CH317" s="151"/>
      <c r="CI317" s="151"/>
      <c r="CJ317" s="151"/>
      <c r="CK317" s="151"/>
      <c r="CL317" s="151"/>
      <c r="CM317" s="151"/>
      <c r="CN317" s="151"/>
      <c r="CO317" s="151"/>
      <c r="CP317" s="151"/>
      <c r="CQ317" s="151"/>
      <c r="CR317" s="151"/>
      <c r="CS317" s="151"/>
      <c r="CT317" s="151"/>
      <c r="CU317" s="151"/>
      <c r="CV317" s="151"/>
      <c r="CW317" s="151"/>
      <c r="CX317" s="151"/>
      <c r="CY317" s="151"/>
      <c r="CZ317" s="151"/>
      <c r="DA317" s="151"/>
      <c r="DB317" s="151"/>
      <c r="DC317" s="151"/>
      <c r="DD317" s="151"/>
      <c r="DE317" s="151"/>
      <c r="DF317" s="16"/>
      <c r="DG317" s="151"/>
      <c r="DH317" s="16"/>
      <c r="DI317" s="151"/>
      <c r="DJ317" s="16"/>
      <c r="DK317" s="151"/>
      <c r="DL317" s="151"/>
      <c r="DM317" s="61"/>
    </row>
    <row r="318" spans="1:117" ht="161.25" hidden="1" customHeight="1">
      <c r="A318" s="335"/>
      <c r="B318" s="338"/>
      <c r="C318" s="116"/>
      <c r="D318" s="262"/>
      <c r="E318" s="122"/>
      <c r="F318" s="267"/>
      <c r="G318" s="246"/>
      <c r="H318" s="116"/>
      <c r="I318" s="130"/>
      <c r="J318" s="130"/>
      <c r="K318" s="116" t="s">
        <v>642</v>
      </c>
      <c r="L318" s="151" t="s">
        <v>325</v>
      </c>
      <c r="M318" s="71"/>
      <c r="N318" s="151"/>
      <c r="O318" s="151"/>
      <c r="P318" s="151"/>
      <c r="Q318" s="151"/>
      <c r="R318" s="151"/>
      <c r="S318" s="151"/>
      <c r="T318" s="151"/>
      <c r="U318" s="151"/>
      <c r="V318" s="151"/>
      <c r="W318" s="151"/>
      <c r="X318" s="151"/>
      <c r="Y318" s="151"/>
      <c r="Z318" s="151"/>
      <c r="AA318" s="158"/>
      <c r="AB318" s="158"/>
      <c r="AC318" s="151"/>
      <c r="AD318" s="151"/>
      <c r="AE318" s="151"/>
      <c r="AF318" s="151"/>
      <c r="AG318" s="151"/>
      <c r="AH318" s="151"/>
      <c r="AI318" s="151"/>
      <c r="AJ318" s="314"/>
      <c r="AK318" s="151"/>
      <c r="AL318" s="151"/>
      <c r="AM318" s="151"/>
      <c r="AN318" s="151"/>
      <c r="AO318" s="151"/>
      <c r="AP318" s="151"/>
      <c r="AQ318" s="151"/>
      <c r="AR318" s="151"/>
      <c r="AS318" s="151"/>
      <c r="AT318" s="151"/>
      <c r="AU318" s="151"/>
      <c r="AV318" s="151"/>
      <c r="AW318" s="151"/>
      <c r="AX318" s="151"/>
      <c r="AY318" s="151"/>
      <c r="AZ318" s="151"/>
      <c r="BA318" s="151"/>
      <c r="BB318" s="151"/>
      <c r="BC318" s="151"/>
      <c r="BD318" s="151"/>
      <c r="BE318" s="151"/>
      <c r="BF318" s="151"/>
      <c r="BG318" s="151"/>
      <c r="BH318" s="151"/>
      <c r="BI318" s="151"/>
      <c r="BJ318" s="151"/>
      <c r="BK318" s="151"/>
      <c r="BL318" s="151"/>
      <c r="BM318" s="151"/>
      <c r="BN318" s="151"/>
      <c r="BO318" s="151"/>
      <c r="BP318" s="151"/>
      <c r="BQ318" s="151"/>
      <c r="BR318" s="151"/>
      <c r="BS318" s="151"/>
      <c r="BT318" s="151"/>
      <c r="BU318" s="151"/>
      <c r="BV318" s="151"/>
      <c r="BW318" s="151"/>
      <c r="BX318" s="151"/>
      <c r="BY318" s="151"/>
      <c r="BZ318" s="151"/>
      <c r="CA318" s="151"/>
      <c r="CB318" s="151"/>
      <c r="CC318" s="151"/>
      <c r="CD318" s="151"/>
      <c r="CE318" s="151"/>
      <c r="CF318" s="151"/>
      <c r="CG318" s="151"/>
      <c r="CH318" s="151"/>
      <c r="CI318" s="151"/>
      <c r="CJ318" s="151"/>
      <c r="CK318" s="151"/>
      <c r="CL318" s="151"/>
      <c r="CM318" s="151"/>
      <c r="CN318" s="151"/>
      <c r="CO318" s="151"/>
      <c r="CP318" s="151"/>
      <c r="CQ318" s="151"/>
      <c r="CR318" s="151"/>
      <c r="CS318" s="151"/>
      <c r="CT318" s="151"/>
      <c r="CU318" s="151"/>
      <c r="CV318" s="151"/>
      <c r="CW318" s="151"/>
      <c r="CX318" s="151"/>
      <c r="CY318" s="151"/>
      <c r="CZ318" s="151"/>
      <c r="DA318" s="151"/>
      <c r="DB318" s="151"/>
      <c r="DC318" s="151"/>
      <c r="DD318" s="151"/>
      <c r="DE318" s="151"/>
      <c r="DF318" s="16"/>
      <c r="DG318" s="151"/>
      <c r="DH318" s="16"/>
      <c r="DI318" s="151"/>
      <c r="DJ318" s="16"/>
      <c r="DK318" s="151"/>
      <c r="DL318" s="151"/>
      <c r="DM318" s="61"/>
    </row>
    <row r="319" spans="1:117" ht="92.25" hidden="1" customHeight="1">
      <c r="A319" s="335"/>
      <c r="B319" s="338"/>
      <c r="C319" s="116"/>
      <c r="D319" s="262"/>
      <c r="E319" s="122"/>
      <c r="F319" s="267"/>
      <c r="G319" s="246"/>
      <c r="H319" s="116"/>
      <c r="I319" s="130"/>
      <c r="J319" s="130"/>
      <c r="K319" s="149" t="s">
        <v>642</v>
      </c>
      <c r="L319" s="151" t="s">
        <v>325</v>
      </c>
      <c r="M319" s="71"/>
      <c r="N319" s="151"/>
      <c r="O319" s="151"/>
      <c r="P319" s="151"/>
      <c r="Q319" s="151"/>
      <c r="R319" s="151"/>
      <c r="S319" s="151"/>
      <c r="T319" s="151"/>
      <c r="U319" s="151"/>
      <c r="V319" s="151"/>
      <c r="W319" s="151"/>
      <c r="X319" s="151"/>
      <c r="Y319" s="151"/>
      <c r="Z319" s="151"/>
      <c r="AA319" s="158"/>
      <c r="AB319" s="158"/>
      <c r="AC319" s="151"/>
      <c r="AD319" s="151"/>
      <c r="AE319" s="151"/>
      <c r="AF319" s="151"/>
      <c r="AG319" s="151"/>
      <c r="AH319" s="151"/>
      <c r="AI319" s="151"/>
      <c r="AJ319" s="314"/>
      <c r="AK319" s="151"/>
      <c r="AL319" s="151"/>
      <c r="AM319" s="151"/>
      <c r="AN319" s="151"/>
      <c r="AO319" s="151"/>
      <c r="AP319" s="151"/>
      <c r="AQ319" s="151"/>
      <c r="AR319" s="151"/>
      <c r="AS319" s="151"/>
      <c r="AT319" s="151"/>
      <c r="AU319" s="151"/>
      <c r="AV319" s="151"/>
      <c r="AW319" s="151"/>
      <c r="AX319" s="151"/>
      <c r="AY319" s="151"/>
      <c r="AZ319" s="151"/>
      <c r="BA319" s="151"/>
      <c r="BB319" s="151"/>
      <c r="BC319" s="151"/>
      <c r="BD319" s="151"/>
      <c r="BE319" s="151"/>
      <c r="BF319" s="151"/>
      <c r="BG319" s="151"/>
      <c r="BH319" s="151"/>
      <c r="BI319" s="151"/>
      <c r="BJ319" s="151"/>
      <c r="BK319" s="151"/>
      <c r="BL319" s="151"/>
      <c r="BM319" s="151"/>
      <c r="BN319" s="151"/>
      <c r="BO319" s="151"/>
      <c r="BP319" s="151"/>
      <c r="BQ319" s="151"/>
      <c r="BR319" s="151"/>
      <c r="BS319" s="151"/>
      <c r="BT319" s="151"/>
      <c r="BU319" s="151"/>
      <c r="BV319" s="151"/>
      <c r="BW319" s="151"/>
      <c r="BX319" s="151"/>
      <c r="BY319" s="151"/>
      <c r="BZ319" s="151"/>
      <c r="CA319" s="151"/>
      <c r="CB319" s="151"/>
      <c r="CC319" s="151"/>
      <c r="CD319" s="151"/>
      <c r="CE319" s="151"/>
      <c r="CF319" s="151"/>
      <c r="CG319" s="151"/>
      <c r="CH319" s="151"/>
      <c r="CI319" s="151"/>
      <c r="CJ319" s="151"/>
      <c r="CK319" s="151"/>
      <c r="CL319" s="151"/>
      <c r="CM319" s="151"/>
      <c r="CN319" s="151"/>
      <c r="CO319" s="151"/>
      <c r="CP319" s="151"/>
      <c r="CQ319" s="151"/>
      <c r="CR319" s="151"/>
      <c r="CS319" s="151"/>
      <c r="CT319" s="151"/>
      <c r="CU319" s="151"/>
      <c r="CV319" s="151"/>
      <c r="CW319" s="151"/>
      <c r="CX319" s="151"/>
      <c r="CY319" s="151"/>
      <c r="CZ319" s="151"/>
      <c r="DA319" s="151"/>
      <c r="DB319" s="151"/>
      <c r="DC319" s="151"/>
      <c r="DD319" s="151"/>
      <c r="DE319" s="151"/>
      <c r="DF319" s="16"/>
      <c r="DG319" s="151"/>
      <c r="DH319" s="16"/>
      <c r="DI319" s="151"/>
      <c r="DJ319" s="16"/>
      <c r="DK319" s="151"/>
      <c r="DL319" s="151"/>
      <c r="DM319" s="61"/>
    </row>
    <row r="320" spans="1:117" ht="137.25" hidden="1" customHeight="1">
      <c r="A320" s="65"/>
      <c r="B320" s="338"/>
      <c r="C320" s="92"/>
      <c r="D320" s="262"/>
      <c r="E320" s="122"/>
      <c r="F320" s="267"/>
      <c r="G320" s="246"/>
      <c r="H320" s="116"/>
      <c r="I320" s="130"/>
      <c r="J320" s="130"/>
      <c r="K320" s="116" t="s">
        <v>642</v>
      </c>
      <c r="L320" s="151" t="s">
        <v>544</v>
      </c>
      <c r="M320" s="71"/>
      <c r="N320" s="151"/>
      <c r="O320" s="151"/>
      <c r="P320" s="151"/>
      <c r="Q320" s="151"/>
      <c r="R320" s="151"/>
      <c r="S320" s="151"/>
      <c r="T320" s="151"/>
      <c r="U320" s="151"/>
      <c r="V320" s="151"/>
      <c r="W320" s="151"/>
      <c r="X320" s="151"/>
      <c r="Y320" s="151"/>
      <c r="Z320" s="151"/>
      <c r="AA320" s="158"/>
      <c r="AB320" s="158"/>
      <c r="AC320" s="151"/>
      <c r="AD320" s="151"/>
      <c r="AE320" s="151"/>
      <c r="AF320" s="151"/>
      <c r="AG320" s="151"/>
      <c r="AH320" s="151"/>
      <c r="AI320" s="151"/>
      <c r="AJ320" s="314"/>
      <c r="AK320" s="151"/>
      <c r="AL320" s="151"/>
      <c r="AM320" s="151"/>
      <c r="AN320" s="151"/>
      <c r="AO320" s="151"/>
      <c r="AP320" s="151"/>
      <c r="AQ320" s="151"/>
      <c r="AR320" s="151"/>
      <c r="AS320" s="151"/>
      <c r="AT320" s="151"/>
      <c r="AU320" s="151"/>
      <c r="AV320" s="151"/>
      <c r="AW320" s="151"/>
      <c r="AX320" s="151"/>
      <c r="AY320" s="151"/>
      <c r="AZ320" s="151"/>
      <c r="BA320" s="151"/>
      <c r="BB320" s="151"/>
      <c r="BC320" s="151"/>
      <c r="BD320" s="151"/>
      <c r="BE320" s="151"/>
      <c r="BF320" s="151"/>
      <c r="BG320" s="151"/>
      <c r="BH320" s="151"/>
      <c r="BI320" s="151"/>
      <c r="BJ320" s="151"/>
      <c r="BK320" s="151"/>
      <c r="BL320" s="151"/>
      <c r="BM320" s="151"/>
      <c r="BN320" s="151"/>
      <c r="BO320" s="151"/>
      <c r="BP320" s="151"/>
      <c r="BQ320" s="151"/>
      <c r="BR320" s="151"/>
      <c r="BS320" s="151"/>
      <c r="BT320" s="151"/>
      <c r="BU320" s="151"/>
      <c r="BV320" s="151"/>
      <c r="BW320" s="151"/>
      <c r="BX320" s="151"/>
      <c r="BY320" s="151"/>
      <c r="BZ320" s="151"/>
      <c r="CA320" s="151"/>
      <c r="CB320" s="151"/>
      <c r="CC320" s="151"/>
      <c r="CD320" s="151"/>
      <c r="CE320" s="151"/>
      <c r="CF320" s="151"/>
      <c r="CG320" s="151"/>
      <c r="CH320" s="151"/>
      <c r="CI320" s="151"/>
      <c r="CJ320" s="151"/>
      <c r="CK320" s="151"/>
      <c r="CL320" s="151"/>
      <c r="CM320" s="151"/>
      <c r="CN320" s="151"/>
      <c r="CO320" s="151"/>
      <c r="CP320" s="151"/>
      <c r="CQ320" s="151"/>
      <c r="CR320" s="151"/>
      <c r="CS320" s="151"/>
      <c r="CT320" s="151"/>
      <c r="CU320" s="151"/>
      <c r="CV320" s="151"/>
      <c r="CW320" s="151"/>
      <c r="CX320" s="151"/>
      <c r="CY320" s="151"/>
      <c r="CZ320" s="151"/>
      <c r="DA320" s="151"/>
      <c r="DB320" s="151"/>
      <c r="DC320" s="151"/>
      <c r="DD320" s="151"/>
      <c r="DE320" s="151"/>
      <c r="DF320" s="16"/>
      <c r="DG320" s="151"/>
      <c r="DH320" s="16"/>
      <c r="DI320" s="151"/>
      <c r="DJ320" s="16"/>
      <c r="DK320" s="151"/>
      <c r="DL320" s="151"/>
      <c r="DM320" s="61"/>
    </row>
    <row r="321" spans="1:117" ht="159.75" hidden="1" customHeight="1">
      <c r="A321" s="335"/>
      <c r="B321" s="338"/>
      <c r="C321" s="92"/>
      <c r="D321" s="262"/>
      <c r="E321" s="122"/>
      <c r="F321" s="267"/>
      <c r="G321" s="246"/>
      <c r="H321" s="116"/>
      <c r="I321" s="130"/>
      <c r="J321" s="130"/>
      <c r="K321" s="116" t="s">
        <v>642</v>
      </c>
      <c r="L321" s="151" t="s">
        <v>544</v>
      </c>
      <c r="M321" s="71"/>
      <c r="N321" s="151"/>
      <c r="O321" s="151"/>
      <c r="P321" s="151"/>
      <c r="Q321" s="151"/>
      <c r="R321" s="151"/>
      <c r="S321" s="151"/>
      <c r="T321" s="151"/>
      <c r="U321" s="151"/>
      <c r="V321" s="151"/>
      <c r="W321" s="151"/>
      <c r="X321" s="151"/>
      <c r="Y321" s="151"/>
      <c r="Z321" s="151"/>
      <c r="AA321" s="158"/>
      <c r="AB321" s="158"/>
      <c r="AC321" s="151"/>
      <c r="AD321" s="151"/>
      <c r="AE321" s="151"/>
      <c r="AF321" s="151"/>
      <c r="AG321" s="151"/>
      <c r="AH321" s="151"/>
      <c r="AI321" s="151"/>
      <c r="AJ321" s="314"/>
      <c r="AK321" s="151"/>
      <c r="AL321" s="151"/>
      <c r="AM321" s="151"/>
      <c r="AN321" s="151"/>
      <c r="AO321" s="151"/>
      <c r="AP321" s="151"/>
      <c r="AQ321" s="151"/>
      <c r="AR321" s="151"/>
      <c r="AS321" s="151"/>
      <c r="AT321" s="151"/>
      <c r="AU321" s="151"/>
      <c r="AV321" s="151"/>
      <c r="AW321" s="151"/>
      <c r="AX321" s="151"/>
      <c r="AY321" s="151"/>
      <c r="AZ321" s="151"/>
      <c r="BA321" s="151"/>
      <c r="BB321" s="151"/>
      <c r="BC321" s="151"/>
      <c r="BD321" s="151"/>
      <c r="BE321" s="151"/>
      <c r="BF321" s="151"/>
      <c r="BG321" s="151"/>
      <c r="BH321" s="151"/>
      <c r="BI321" s="151"/>
      <c r="BJ321" s="151"/>
      <c r="BK321" s="151"/>
      <c r="BL321" s="151"/>
      <c r="BM321" s="151"/>
      <c r="BN321" s="151"/>
      <c r="BO321" s="151"/>
      <c r="BP321" s="151"/>
      <c r="BQ321" s="151"/>
      <c r="BR321" s="151"/>
      <c r="BS321" s="151"/>
      <c r="BT321" s="151"/>
      <c r="BU321" s="151"/>
      <c r="BV321" s="151"/>
      <c r="BW321" s="151"/>
      <c r="BX321" s="151"/>
      <c r="BY321" s="151"/>
      <c r="BZ321" s="151"/>
      <c r="CA321" s="151"/>
      <c r="CB321" s="151"/>
      <c r="CC321" s="151"/>
      <c r="CD321" s="151"/>
      <c r="CE321" s="151"/>
      <c r="CF321" s="151"/>
      <c r="CG321" s="151"/>
      <c r="CH321" s="151"/>
      <c r="CI321" s="151"/>
      <c r="CJ321" s="151"/>
      <c r="CK321" s="151"/>
      <c r="CL321" s="151"/>
      <c r="CM321" s="151"/>
      <c r="CN321" s="151"/>
      <c r="CO321" s="151"/>
      <c r="CP321" s="151"/>
      <c r="CQ321" s="151"/>
      <c r="CR321" s="151"/>
      <c r="CS321" s="151"/>
      <c r="CT321" s="151"/>
      <c r="CU321" s="151"/>
      <c r="CV321" s="151"/>
      <c r="CW321" s="151"/>
      <c r="CX321" s="151"/>
      <c r="CY321" s="151"/>
      <c r="CZ321" s="151"/>
      <c r="DA321" s="151"/>
      <c r="DB321" s="151"/>
      <c r="DC321" s="151"/>
      <c r="DD321" s="151"/>
      <c r="DE321" s="151"/>
      <c r="DF321" s="16"/>
      <c r="DG321" s="151"/>
      <c r="DH321" s="16"/>
      <c r="DI321" s="151"/>
      <c r="DJ321" s="16"/>
      <c r="DK321" s="151"/>
      <c r="DL321" s="151"/>
      <c r="DM321" s="61"/>
    </row>
    <row r="322" spans="1:117" ht="66.75" hidden="1" customHeight="1">
      <c r="A322" s="335"/>
      <c r="B322" s="338"/>
      <c r="C322" s="92"/>
      <c r="D322" s="262"/>
      <c r="E322" s="122"/>
      <c r="F322" s="267"/>
      <c r="G322" s="246"/>
      <c r="H322" s="116"/>
      <c r="I322" s="130"/>
      <c r="J322" s="130"/>
      <c r="K322" s="116" t="s">
        <v>642</v>
      </c>
      <c r="L322" s="151" t="s">
        <v>348</v>
      </c>
      <c r="M322" s="71"/>
      <c r="N322" s="151"/>
      <c r="O322" s="151"/>
      <c r="P322" s="151"/>
      <c r="Q322" s="151"/>
      <c r="R322" s="151"/>
      <c r="S322" s="151"/>
      <c r="T322" s="151"/>
      <c r="U322" s="151"/>
      <c r="V322" s="151"/>
      <c r="W322" s="151"/>
      <c r="X322" s="18"/>
      <c r="Y322" s="151"/>
      <c r="Z322" s="151"/>
      <c r="AA322" s="158"/>
      <c r="AB322" s="158"/>
      <c r="AC322" s="151"/>
      <c r="AD322" s="151"/>
      <c r="AE322" s="151"/>
      <c r="AF322" s="151"/>
      <c r="AG322" s="151"/>
      <c r="AH322" s="151"/>
      <c r="AI322" s="151"/>
      <c r="AJ322" s="314"/>
      <c r="AK322" s="151"/>
      <c r="AL322" s="151"/>
      <c r="AM322" s="151"/>
      <c r="AN322" s="151"/>
      <c r="AO322" s="151"/>
      <c r="AP322" s="151"/>
      <c r="AQ322" s="151"/>
      <c r="AR322" s="151"/>
      <c r="AS322" s="151"/>
      <c r="AT322" s="151"/>
      <c r="AU322" s="151"/>
      <c r="AV322" s="151"/>
      <c r="AW322" s="151"/>
      <c r="AX322" s="151"/>
      <c r="AY322" s="151"/>
      <c r="AZ322" s="151"/>
      <c r="BA322" s="151"/>
      <c r="BB322" s="151"/>
      <c r="BC322" s="151"/>
      <c r="BD322" s="151"/>
      <c r="BE322" s="151"/>
      <c r="BF322" s="151"/>
      <c r="BG322" s="151"/>
      <c r="BH322" s="151"/>
      <c r="BI322" s="151"/>
      <c r="BJ322" s="151"/>
      <c r="BK322" s="151"/>
      <c r="BL322" s="151"/>
      <c r="BM322" s="151"/>
      <c r="BN322" s="151"/>
      <c r="BO322" s="151"/>
      <c r="BP322" s="151"/>
      <c r="BQ322" s="151"/>
      <c r="BR322" s="151"/>
      <c r="BS322" s="151"/>
      <c r="BT322" s="151"/>
      <c r="BU322" s="151"/>
      <c r="BV322" s="151"/>
      <c r="BW322" s="151"/>
      <c r="BX322" s="151"/>
      <c r="BY322" s="151"/>
      <c r="BZ322" s="151"/>
      <c r="CA322" s="151"/>
      <c r="CB322" s="151"/>
      <c r="CC322" s="151"/>
      <c r="CD322" s="151"/>
      <c r="CE322" s="151"/>
      <c r="CF322" s="151"/>
      <c r="CG322" s="151"/>
      <c r="CH322" s="151"/>
      <c r="CI322" s="151"/>
      <c r="CJ322" s="151"/>
      <c r="CK322" s="151"/>
      <c r="CL322" s="151"/>
      <c r="CM322" s="151"/>
      <c r="CN322" s="151"/>
      <c r="CO322" s="151"/>
      <c r="CP322" s="151"/>
      <c r="CQ322" s="151"/>
      <c r="CR322" s="151"/>
      <c r="CS322" s="151"/>
      <c r="CT322" s="151"/>
      <c r="CU322" s="151"/>
      <c r="CV322" s="151"/>
      <c r="CW322" s="151"/>
      <c r="CX322" s="151"/>
      <c r="CY322" s="151"/>
      <c r="CZ322" s="151"/>
      <c r="DA322" s="151"/>
      <c r="DB322" s="151"/>
      <c r="DC322" s="151"/>
      <c r="DD322" s="151"/>
      <c r="DE322" s="151"/>
      <c r="DF322" s="16"/>
      <c r="DG322" s="151"/>
      <c r="DH322" s="16"/>
      <c r="DI322" s="151"/>
      <c r="DJ322" s="16"/>
      <c r="DK322" s="151"/>
      <c r="DL322" s="151"/>
      <c r="DM322" s="61"/>
    </row>
    <row r="323" spans="1:117" ht="75" hidden="1" customHeight="1">
      <c r="A323" s="335"/>
      <c r="B323" s="338"/>
      <c r="C323" s="116"/>
      <c r="D323" s="262"/>
      <c r="E323" s="122"/>
      <c r="F323" s="267"/>
      <c r="G323" s="246"/>
      <c r="H323" s="116"/>
      <c r="I323" s="130"/>
      <c r="J323" s="130"/>
      <c r="K323" s="116" t="s">
        <v>642</v>
      </c>
      <c r="L323" s="151" t="s">
        <v>325</v>
      </c>
      <c r="M323" s="71"/>
      <c r="N323" s="151"/>
      <c r="O323" s="151"/>
      <c r="P323" s="151"/>
      <c r="Q323" s="151"/>
      <c r="R323" s="151"/>
      <c r="S323" s="151"/>
      <c r="T323" s="18"/>
      <c r="U323" s="151"/>
      <c r="V323" s="151"/>
      <c r="W323" s="151"/>
      <c r="X323" s="151"/>
      <c r="Y323" s="151"/>
      <c r="Z323" s="151"/>
      <c r="AA323" s="158"/>
      <c r="AB323" s="158"/>
      <c r="AC323" s="151"/>
      <c r="AD323" s="151"/>
      <c r="AE323" s="151"/>
      <c r="AF323" s="151"/>
      <c r="AG323" s="151"/>
      <c r="AH323" s="151"/>
      <c r="AI323" s="151"/>
      <c r="AJ323" s="314"/>
      <c r="AK323" s="151"/>
      <c r="AL323" s="151"/>
      <c r="AM323" s="151"/>
      <c r="AN323" s="151"/>
      <c r="AO323" s="151"/>
      <c r="AP323" s="151"/>
      <c r="AQ323" s="151"/>
      <c r="AR323" s="151"/>
      <c r="AS323" s="151"/>
      <c r="AT323" s="151"/>
      <c r="AU323" s="151"/>
      <c r="AV323" s="151"/>
      <c r="AW323" s="151"/>
      <c r="AX323" s="151"/>
      <c r="AY323" s="151"/>
      <c r="AZ323" s="151"/>
      <c r="BA323" s="151"/>
      <c r="BB323" s="151"/>
      <c r="BC323" s="151"/>
      <c r="BD323" s="151"/>
      <c r="BE323" s="151"/>
      <c r="BF323" s="151"/>
      <c r="BG323" s="151"/>
      <c r="BH323" s="151"/>
      <c r="BI323" s="151"/>
      <c r="BJ323" s="151"/>
      <c r="BK323" s="151"/>
      <c r="BL323" s="151"/>
      <c r="BM323" s="151"/>
      <c r="BN323" s="151"/>
      <c r="BO323" s="151"/>
      <c r="BP323" s="151"/>
      <c r="BQ323" s="151"/>
      <c r="BR323" s="151"/>
      <c r="BS323" s="151"/>
      <c r="BT323" s="151"/>
      <c r="BU323" s="151"/>
      <c r="BV323" s="151"/>
      <c r="BW323" s="151"/>
      <c r="BX323" s="151"/>
      <c r="BY323" s="151"/>
      <c r="BZ323" s="151"/>
      <c r="CA323" s="151"/>
      <c r="CB323" s="151"/>
      <c r="CC323" s="151"/>
      <c r="CD323" s="151"/>
      <c r="CE323" s="151"/>
      <c r="CF323" s="151"/>
      <c r="CG323" s="151"/>
      <c r="CH323" s="151"/>
      <c r="CI323" s="151"/>
      <c r="CJ323" s="151"/>
      <c r="CK323" s="151"/>
      <c r="CL323" s="151"/>
      <c r="CM323" s="151"/>
      <c r="CN323" s="151"/>
      <c r="CO323" s="151"/>
      <c r="CP323" s="151"/>
      <c r="CQ323" s="151"/>
      <c r="CR323" s="151"/>
      <c r="CS323" s="151"/>
      <c r="CT323" s="151"/>
      <c r="CU323" s="151"/>
      <c r="CV323" s="151"/>
      <c r="CW323" s="151"/>
      <c r="CX323" s="151"/>
      <c r="CY323" s="151"/>
      <c r="CZ323" s="151"/>
      <c r="DA323" s="151"/>
      <c r="DB323" s="151"/>
      <c r="DC323" s="151"/>
      <c r="DD323" s="151"/>
      <c r="DE323" s="151"/>
      <c r="DF323" s="16"/>
      <c r="DG323" s="151"/>
      <c r="DH323" s="16"/>
      <c r="DI323" s="151"/>
      <c r="DJ323" s="16"/>
      <c r="DK323" s="151"/>
      <c r="DL323" s="151"/>
      <c r="DM323" s="61"/>
    </row>
    <row r="324" spans="1:117" ht="84" hidden="1" customHeight="1">
      <c r="A324" s="65"/>
      <c r="B324" s="338"/>
      <c r="C324" s="92"/>
      <c r="D324" s="262"/>
      <c r="E324" s="122"/>
      <c r="F324" s="267"/>
      <c r="G324" s="246"/>
      <c r="H324" s="116"/>
      <c r="I324" s="154"/>
      <c r="J324" s="210"/>
      <c r="K324" s="116" t="s">
        <v>642</v>
      </c>
      <c r="L324" s="151" t="s">
        <v>408</v>
      </c>
      <c r="M324" s="71"/>
      <c r="N324" s="151"/>
      <c r="O324" s="151"/>
      <c r="P324" s="151"/>
      <c r="Q324" s="151"/>
      <c r="R324" s="151"/>
      <c r="S324" s="151"/>
      <c r="T324" s="151"/>
      <c r="U324" s="151"/>
      <c r="V324" s="151"/>
      <c r="W324" s="151"/>
      <c r="X324" s="151"/>
      <c r="Y324" s="151"/>
      <c r="Z324" s="151"/>
      <c r="AA324" s="158"/>
      <c r="AB324" s="158"/>
      <c r="AC324" s="151"/>
      <c r="AD324" s="151"/>
      <c r="AE324" s="151"/>
      <c r="AF324" s="151"/>
      <c r="AG324" s="79"/>
      <c r="AH324" s="151"/>
      <c r="AI324" s="151"/>
      <c r="AJ324" s="314"/>
      <c r="AK324" s="151"/>
      <c r="AL324" s="151"/>
      <c r="AM324" s="151"/>
      <c r="AN324" s="151"/>
      <c r="AO324" s="151"/>
      <c r="AP324" s="151"/>
      <c r="AQ324" s="151"/>
      <c r="AR324" s="151"/>
      <c r="AS324" s="151"/>
      <c r="AT324" s="151"/>
      <c r="AU324" s="151"/>
      <c r="AV324" s="151"/>
      <c r="AW324" s="151"/>
      <c r="AX324" s="151"/>
      <c r="AY324" s="151"/>
      <c r="AZ324" s="151"/>
      <c r="BA324" s="151"/>
      <c r="BB324" s="151"/>
      <c r="BC324" s="151"/>
      <c r="BD324" s="151"/>
      <c r="BE324" s="151"/>
      <c r="BF324" s="151"/>
      <c r="BG324" s="151"/>
      <c r="BH324" s="151"/>
      <c r="BI324" s="151"/>
      <c r="BJ324" s="151"/>
      <c r="BK324" s="151"/>
      <c r="BL324" s="151"/>
      <c r="BM324" s="151"/>
      <c r="BN324" s="151"/>
      <c r="BO324" s="151"/>
      <c r="BP324" s="151"/>
      <c r="BQ324" s="151"/>
      <c r="BR324" s="151"/>
      <c r="BS324" s="151"/>
      <c r="BT324" s="151"/>
      <c r="BU324" s="151"/>
      <c r="BV324" s="151"/>
      <c r="BW324" s="151"/>
      <c r="BX324" s="151"/>
      <c r="BY324" s="151"/>
      <c r="BZ324" s="151"/>
      <c r="CA324" s="151"/>
      <c r="CB324" s="151"/>
      <c r="CC324" s="151"/>
      <c r="CD324" s="151"/>
      <c r="CE324" s="151"/>
      <c r="CF324" s="151"/>
      <c r="CG324" s="151"/>
      <c r="CH324" s="151"/>
      <c r="CI324" s="151"/>
      <c r="CJ324" s="151"/>
      <c r="CK324" s="151"/>
      <c r="CL324" s="151"/>
      <c r="CM324" s="151"/>
      <c r="CN324" s="151"/>
      <c r="CO324" s="151"/>
      <c r="CP324" s="151"/>
      <c r="CQ324" s="151"/>
      <c r="CR324" s="151"/>
      <c r="CS324" s="151"/>
      <c r="CT324" s="151"/>
      <c r="CU324" s="151"/>
      <c r="CV324" s="151"/>
      <c r="CW324" s="151"/>
      <c r="CX324" s="151"/>
      <c r="CY324" s="151"/>
      <c r="CZ324" s="151"/>
      <c r="DA324" s="151"/>
      <c r="DB324" s="151"/>
      <c r="DC324" s="151"/>
      <c r="DD324" s="151"/>
      <c r="DE324" s="151"/>
      <c r="DF324" s="16"/>
      <c r="DG324" s="151"/>
      <c r="DH324" s="16"/>
      <c r="DI324" s="151"/>
      <c r="DJ324" s="16"/>
      <c r="DK324" s="151"/>
      <c r="DL324" s="151"/>
      <c r="DM324" s="61"/>
    </row>
    <row r="325" spans="1:117" ht="72" customHeight="1">
      <c r="A325" s="369">
        <v>319</v>
      </c>
      <c r="B325" s="397" t="s">
        <v>1116</v>
      </c>
      <c r="C325" s="396" t="s">
        <v>1004</v>
      </c>
      <c r="D325" s="396" t="s">
        <v>3</v>
      </c>
      <c r="E325" s="396" t="s">
        <v>1377</v>
      </c>
      <c r="F325" s="396" t="s">
        <v>5</v>
      </c>
      <c r="G325" s="395"/>
      <c r="H325" s="115" t="s">
        <v>569</v>
      </c>
      <c r="I325" s="143" t="s">
        <v>1398</v>
      </c>
      <c r="J325" s="143"/>
      <c r="K325" s="394" t="s">
        <v>642</v>
      </c>
      <c r="L325" s="400" t="s">
        <v>408</v>
      </c>
      <c r="M325" s="354" t="s">
        <v>350</v>
      </c>
      <c r="N325" s="91" t="s">
        <v>327</v>
      </c>
      <c r="O325" s="91" t="s">
        <v>187</v>
      </c>
      <c r="P325" s="91" t="s">
        <v>414</v>
      </c>
      <c r="Q325" s="91"/>
      <c r="R325" s="91" t="s">
        <v>187</v>
      </c>
      <c r="S325" s="91"/>
      <c r="T325" s="91"/>
      <c r="U325" s="91"/>
      <c r="V325" s="91"/>
      <c r="W325" s="91"/>
      <c r="X325" s="91"/>
      <c r="Y325" s="91"/>
      <c r="Z325" s="91"/>
      <c r="AA325" s="334">
        <f t="shared" si="76"/>
        <v>1</v>
      </c>
      <c r="AB325" s="334">
        <v>1</v>
      </c>
      <c r="AC325" s="91"/>
      <c r="AD325" s="91"/>
      <c r="AE325" s="91"/>
      <c r="AF325" s="91"/>
      <c r="AG325" s="91"/>
      <c r="AH325" s="400"/>
      <c r="AI325" s="400"/>
      <c r="AJ325" s="400"/>
      <c r="AK325" s="400" t="s">
        <v>416</v>
      </c>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1"/>
      <c r="BM325" s="91"/>
      <c r="BN325" s="91"/>
      <c r="BO325" s="91"/>
      <c r="BP325" s="91"/>
      <c r="BQ325" s="91"/>
      <c r="BR325" s="91"/>
      <c r="BS325" s="91"/>
      <c r="BT325" s="91"/>
      <c r="BU325" s="91"/>
      <c r="BV325" s="91"/>
      <c r="BW325" s="91"/>
      <c r="BX325" s="91"/>
      <c r="BY325" s="91"/>
      <c r="BZ325" s="91"/>
      <c r="CA325" s="91"/>
      <c r="CB325" s="91"/>
      <c r="CC325" s="91"/>
      <c r="CD325" s="91"/>
      <c r="CE325" s="91"/>
      <c r="CF325" s="91"/>
      <c r="CG325" s="91"/>
      <c r="CH325" s="91"/>
      <c r="CI325" s="91"/>
      <c r="CJ325" s="91"/>
      <c r="CK325" s="91"/>
      <c r="CL325" s="91"/>
      <c r="CM325" s="91"/>
      <c r="CN325" s="91"/>
      <c r="CO325" s="91"/>
      <c r="CP325" s="91"/>
      <c r="CQ325" s="91"/>
      <c r="CR325" s="91"/>
      <c r="CS325" s="91"/>
      <c r="CT325" s="91"/>
      <c r="CU325" s="91"/>
      <c r="CV325" s="91"/>
      <c r="CW325" s="91"/>
      <c r="CX325" s="91"/>
      <c r="CY325" s="91"/>
      <c r="CZ325" s="91"/>
      <c r="DA325" s="91"/>
      <c r="DB325" s="91"/>
      <c r="DC325" s="91"/>
      <c r="DD325" s="91"/>
      <c r="DE325" s="91"/>
      <c r="DF325" s="372"/>
      <c r="DG325" s="91"/>
      <c r="DH325" s="372"/>
      <c r="DI325" s="91"/>
      <c r="DJ325" s="372"/>
      <c r="DK325" s="91"/>
      <c r="DL325" s="91"/>
      <c r="DM325" s="59"/>
    </row>
    <row r="326" spans="1:117" ht="71.25" hidden="1" customHeight="1">
      <c r="A326" s="335"/>
      <c r="B326" s="547"/>
      <c r="C326" s="475"/>
      <c r="D326" s="475"/>
      <c r="E326" s="477"/>
      <c r="F326" s="480"/>
      <c r="G326" s="467"/>
      <c r="H326" s="92"/>
      <c r="I326" s="154"/>
      <c r="J326" s="210"/>
      <c r="K326" s="116" t="s">
        <v>642</v>
      </c>
      <c r="L326" s="151" t="s">
        <v>408</v>
      </c>
      <c r="M326" s="71"/>
      <c r="N326" s="151"/>
      <c r="O326" s="151"/>
      <c r="P326" s="151"/>
      <c r="Q326" s="151"/>
      <c r="R326" s="151"/>
      <c r="S326" s="151"/>
      <c r="T326" s="151"/>
      <c r="U326" s="151"/>
      <c r="V326" s="151"/>
      <c r="W326" s="151"/>
      <c r="X326" s="151"/>
      <c r="Y326" s="151"/>
      <c r="Z326" s="151"/>
      <c r="AA326" s="158"/>
      <c r="AB326" s="158"/>
      <c r="AC326" s="151"/>
      <c r="AD326" s="151"/>
      <c r="AE326" s="151"/>
      <c r="AF326" s="151"/>
      <c r="AG326" s="151"/>
      <c r="AH326" s="151"/>
      <c r="AI326" s="151"/>
      <c r="AJ326" s="314"/>
      <c r="AK326" s="151"/>
      <c r="AL326" s="151"/>
      <c r="AM326" s="79"/>
      <c r="AN326" s="151"/>
      <c r="AO326" s="151"/>
      <c r="AP326" s="151"/>
      <c r="AQ326" s="151"/>
      <c r="AR326" s="151"/>
      <c r="AS326" s="151"/>
      <c r="AT326" s="151"/>
      <c r="AU326" s="151"/>
      <c r="AV326" s="151"/>
      <c r="AW326" s="151"/>
      <c r="AX326" s="151"/>
      <c r="AY326" s="151"/>
      <c r="AZ326" s="151"/>
      <c r="BA326" s="151"/>
      <c r="BB326" s="151"/>
      <c r="BC326" s="151"/>
      <c r="BD326" s="151"/>
      <c r="BE326" s="151"/>
      <c r="BF326" s="151"/>
      <c r="BG326" s="151"/>
      <c r="BH326" s="151"/>
      <c r="BI326" s="151"/>
      <c r="BJ326" s="151"/>
      <c r="BK326" s="151"/>
      <c r="BL326" s="151"/>
      <c r="BM326" s="151"/>
      <c r="BN326" s="151"/>
      <c r="BO326" s="151"/>
      <c r="BP326" s="151"/>
      <c r="BQ326" s="151"/>
      <c r="BR326" s="151"/>
      <c r="BS326" s="151"/>
      <c r="BT326" s="151"/>
      <c r="BU326" s="151"/>
      <c r="BV326" s="151"/>
      <c r="BW326" s="151"/>
      <c r="BX326" s="151"/>
      <c r="BY326" s="151"/>
      <c r="BZ326" s="151"/>
      <c r="CA326" s="151"/>
      <c r="CB326" s="151"/>
      <c r="CC326" s="151"/>
      <c r="CD326" s="151"/>
      <c r="CE326" s="151"/>
      <c r="CF326" s="151"/>
      <c r="CG326" s="151"/>
      <c r="CH326" s="151"/>
      <c r="CI326" s="151"/>
      <c r="CJ326" s="151"/>
      <c r="CK326" s="151"/>
      <c r="CL326" s="151"/>
      <c r="CM326" s="151"/>
      <c r="CN326" s="151"/>
      <c r="CO326" s="151"/>
      <c r="CP326" s="151"/>
      <c r="CQ326" s="151"/>
      <c r="CR326" s="151"/>
      <c r="CS326" s="151"/>
      <c r="CT326" s="151"/>
      <c r="CU326" s="151"/>
      <c r="CV326" s="151"/>
      <c r="CW326" s="151"/>
      <c r="CX326" s="151"/>
      <c r="CY326" s="151"/>
      <c r="CZ326" s="151"/>
      <c r="DA326" s="151"/>
      <c r="DB326" s="151"/>
      <c r="DC326" s="151"/>
      <c r="DD326" s="151"/>
      <c r="DE326" s="151"/>
      <c r="DF326" s="16"/>
      <c r="DG326" s="151"/>
      <c r="DH326" s="16"/>
      <c r="DI326" s="151"/>
      <c r="DJ326" s="16"/>
      <c r="DK326" s="151"/>
      <c r="DL326" s="151"/>
      <c r="DM326" s="61"/>
    </row>
    <row r="327" spans="1:117" ht="52.5" hidden="1" customHeight="1">
      <c r="A327" s="335"/>
      <c r="B327" s="548"/>
      <c r="C327" s="476"/>
      <c r="D327" s="476"/>
      <c r="E327" s="477"/>
      <c r="F327" s="480"/>
      <c r="G327" s="468"/>
      <c r="H327" s="92"/>
      <c r="I327" s="154"/>
      <c r="J327" s="210"/>
      <c r="K327" s="116" t="s">
        <v>642</v>
      </c>
      <c r="L327" s="151" t="s">
        <v>408</v>
      </c>
      <c r="M327" s="71"/>
      <c r="N327" s="151"/>
      <c r="O327" s="151"/>
      <c r="P327" s="151"/>
      <c r="Q327" s="151"/>
      <c r="R327" s="151"/>
      <c r="S327" s="151"/>
      <c r="T327" s="151"/>
      <c r="U327" s="151"/>
      <c r="V327" s="151"/>
      <c r="W327" s="151"/>
      <c r="X327" s="151"/>
      <c r="Y327" s="151"/>
      <c r="Z327" s="151"/>
      <c r="AA327" s="158"/>
      <c r="AB327" s="158"/>
      <c r="AC327" s="151"/>
      <c r="AD327" s="151"/>
      <c r="AE327" s="151"/>
      <c r="AF327" s="151"/>
      <c r="AG327" s="151"/>
      <c r="AH327" s="151"/>
      <c r="AI327" s="151"/>
      <c r="AJ327" s="314"/>
      <c r="AK327" s="151"/>
      <c r="AL327" s="151"/>
      <c r="AM327" s="151"/>
      <c r="AN327" s="79"/>
      <c r="AO327" s="139"/>
      <c r="AP327" s="151"/>
      <c r="AQ327" s="151"/>
      <c r="AR327" s="151"/>
      <c r="AS327" s="151"/>
      <c r="AT327" s="151"/>
      <c r="AU327" s="151"/>
      <c r="AV327" s="151"/>
      <c r="AW327" s="151"/>
      <c r="AX327" s="151"/>
      <c r="AY327" s="151"/>
      <c r="AZ327" s="151"/>
      <c r="BA327" s="151"/>
      <c r="BB327" s="151"/>
      <c r="BC327" s="151"/>
      <c r="BD327" s="151"/>
      <c r="BE327" s="151"/>
      <c r="BF327" s="151"/>
      <c r="BG327" s="151"/>
      <c r="BH327" s="151"/>
      <c r="BI327" s="151"/>
      <c r="BJ327" s="151"/>
      <c r="BK327" s="151"/>
      <c r="BL327" s="151"/>
      <c r="BM327" s="151"/>
      <c r="BN327" s="151"/>
      <c r="BO327" s="151"/>
      <c r="BP327" s="151"/>
      <c r="BQ327" s="151"/>
      <c r="BR327" s="151"/>
      <c r="BS327" s="151"/>
      <c r="BT327" s="151"/>
      <c r="BU327" s="151"/>
      <c r="BV327" s="151"/>
      <c r="BW327" s="151"/>
      <c r="BX327" s="151"/>
      <c r="BY327" s="151"/>
      <c r="BZ327" s="151"/>
      <c r="CA327" s="151"/>
      <c r="CB327" s="151"/>
      <c r="CC327" s="151"/>
      <c r="CD327" s="151"/>
      <c r="CE327" s="151"/>
      <c r="CF327" s="151"/>
      <c r="CG327" s="151"/>
      <c r="CH327" s="151"/>
      <c r="CI327" s="151"/>
      <c r="CJ327" s="151"/>
      <c r="CK327" s="151"/>
      <c r="CL327" s="151"/>
      <c r="CM327" s="151"/>
      <c r="CN327" s="151"/>
      <c r="CO327" s="151"/>
      <c r="CP327" s="151"/>
      <c r="CQ327" s="151"/>
      <c r="CR327" s="151"/>
      <c r="CS327" s="151"/>
      <c r="CT327" s="151"/>
      <c r="CU327" s="151"/>
      <c r="CV327" s="151"/>
      <c r="CW327" s="151"/>
      <c r="CX327" s="151"/>
      <c r="CY327" s="151"/>
      <c r="CZ327" s="151"/>
      <c r="DA327" s="151"/>
      <c r="DB327" s="151"/>
      <c r="DC327" s="151"/>
      <c r="DD327" s="151"/>
      <c r="DE327" s="151"/>
      <c r="DF327" s="16"/>
      <c r="DG327" s="151"/>
      <c r="DH327" s="16"/>
      <c r="DI327" s="151"/>
      <c r="DJ327" s="16"/>
      <c r="DK327" s="151"/>
      <c r="DL327" s="151"/>
      <c r="DM327" s="61"/>
    </row>
    <row r="328" spans="1:117" ht="57" hidden="1" customHeight="1">
      <c r="A328" s="65"/>
      <c r="B328" s="547"/>
      <c r="C328" s="475"/>
      <c r="D328" s="475"/>
      <c r="E328" s="477"/>
      <c r="F328" s="480"/>
      <c r="G328" s="467"/>
      <c r="H328" s="479"/>
      <c r="I328" s="154"/>
      <c r="J328" s="210"/>
      <c r="K328" s="116" t="s">
        <v>642</v>
      </c>
      <c r="L328" s="151" t="s">
        <v>408</v>
      </c>
      <c r="M328" s="71"/>
      <c r="N328" s="151"/>
      <c r="O328" s="151"/>
      <c r="P328" s="151"/>
      <c r="Q328" s="151"/>
      <c r="R328" s="151"/>
      <c r="S328" s="151"/>
      <c r="T328" s="151"/>
      <c r="U328" s="151"/>
      <c r="V328" s="151"/>
      <c r="W328" s="151"/>
      <c r="X328" s="151"/>
      <c r="Y328" s="151"/>
      <c r="Z328" s="151"/>
      <c r="AA328" s="158"/>
      <c r="AB328" s="158"/>
      <c r="AC328" s="151"/>
      <c r="AD328" s="151"/>
      <c r="AE328" s="151"/>
      <c r="AF328" s="151"/>
      <c r="AG328" s="151"/>
      <c r="AH328" s="151"/>
      <c r="AI328" s="151"/>
      <c r="AJ328" s="314"/>
      <c r="AK328" s="151"/>
      <c r="AL328" s="151"/>
      <c r="AM328" s="151"/>
      <c r="AN328" s="151"/>
      <c r="AO328" s="151"/>
      <c r="AP328" s="151"/>
      <c r="AQ328" s="88"/>
      <c r="AR328" s="151"/>
      <c r="AS328" s="151"/>
      <c r="AT328" s="151"/>
      <c r="AU328" s="151"/>
      <c r="AV328" s="151"/>
      <c r="AW328" s="151"/>
      <c r="AX328" s="151"/>
      <c r="AY328" s="151"/>
      <c r="AZ328" s="151"/>
      <c r="BA328" s="151"/>
      <c r="BB328" s="151"/>
      <c r="BC328" s="151"/>
      <c r="BD328" s="151"/>
      <c r="BE328" s="151"/>
      <c r="BF328" s="151"/>
      <c r="BG328" s="151"/>
      <c r="BH328" s="151"/>
      <c r="BI328" s="151"/>
      <c r="BJ328" s="151"/>
      <c r="BK328" s="151"/>
      <c r="BL328" s="151"/>
      <c r="BM328" s="151"/>
      <c r="BN328" s="151"/>
      <c r="BO328" s="151"/>
      <c r="BP328" s="151"/>
      <c r="BQ328" s="151"/>
      <c r="BR328" s="151"/>
      <c r="BS328" s="151"/>
      <c r="BT328" s="151"/>
      <c r="BU328" s="151"/>
      <c r="BV328" s="151"/>
      <c r="BW328" s="151"/>
      <c r="BX328" s="151"/>
      <c r="BY328" s="151"/>
      <c r="BZ328" s="151"/>
      <c r="CA328" s="151"/>
      <c r="CB328" s="151"/>
      <c r="CC328" s="151"/>
      <c r="CD328" s="151"/>
      <c r="CE328" s="151"/>
      <c r="CF328" s="151"/>
      <c r="CG328" s="151"/>
      <c r="CH328" s="151"/>
      <c r="CI328" s="151"/>
      <c r="CJ328" s="151"/>
      <c r="CK328" s="151"/>
      <c r="CL328" s="151"/>
      <c r="CM328" s="151"/>
      <c r="CN328" s="151"/>
      <c r="CO328" s="151"/>
      <c r="CP328" s="151"/>
      <c r="CQ328" s="151"/>
      <c r="CR328" s="151"/>
      <c r="CS328" s="151"/>
      <c r="CT328" s="151"/>
      <c r="CU328" s="151"/>
      <c r="CV328" s="151"/>
      <c r="CW328" s="151"/>
      <c r="CX328" s="151"/>
      <c r="CY328" s="151"/>
      <c r="CZ328" s="151"/>
      <c r="DA328" s="151"/>
      <c r="DB328" s="151"/>
      <c r="DC328" s="151"/>
      <c r="DD328" s="151"/>
      <c r="DE328" s="151"/>
      <c r="DF328" s="16"/>
      <c r="DG328" s="151"/>
      <c r="DH328" s="16"/>
      <c r="DI328" s="151"/>
      <c r="DJ328" s="16"/>
      <c r="DK328" s="151"/>
      <c r="DL328" s="151"/>
      <c r="DM328" s="61"/>
    </row>
    <row r="329" spans="1:117" ht="55.5" hidden="1" customHeight="1">
      <c r="A329" s="335"/>
      <c r="B329" s="548"/>
      <c r="C329" s="476"/>
      <c r="D329" s="476"/>
      <c r="E329" s="477"/>
      <c r="F329" s="480"/>
      <c r="G329" s="468"/>
      <c r="H329" s="479"/>
      <c r="I329" s="154"/>
      <c r="J329" s="210"/>
      <c r="K329" s="116" t="s">
        <v>642</v>
      </c>
      <c r="L329" s="151" t="s">
        <v>408</v>
      </c>
      <c r="M329" s="71"/>
      <c r="N329" s="151"/>
      <c r="O329" s="151"/>
      <c r="P329" s="151"/>
      <c r="Q329" s="151"/>
      <c r="R329" s="151"/>
      <c r="S329" s="151"/>
      <c r="T329" s="151"/>
      <c r="U329" s="151"/>
      <c r="V329" s="151"/>
      <c r="W329" s="151"/>
      <c r="X329" s="151"/>
      <c r="Y329" s="151"/>
      <c r="Z329" s="151"/>
      <c r="AA329" s="158"/>
      <c r="AB329" s="158"/>
      <c r="AC329" s="151"/>
      <c r="AD329" s="151"/>
      <c r="AE329" s="151"/>
      <c r="AF329" s="151"/>
      <c r="AG329" s="151"/>
      <c r="AH329" s="151"/>
      <c r="AI329" s="151"/>
      <c r="AJ329" s="314"/>
      <c r="AK329" s="151"/>
      <c r="AL329" s="151"/>
      <c r="AM329" s="151"/>
      <c r="AN329" s="151"/>
      <c r="AO329" s="151"/>
      <c r="AP329" s="151"/>
      <c r="AQ329" s="151"/>
      <c r="AR329" s="151"/>
      <c r="AT329" s="151"/>
      <c r="AU329" s="151"/>
      <c r="AV329" s="151"/>
      <c r="AW329" s="151"/>
      <c r="AX329" s="151"/>
      <c r="AY329" s="151"/>
      <c r="AZ329" s="151"/>
      <c r="BA329" s="151"/>
      <c r="BB329" s="151"/>
      <c r="BC329" s="151"/>
      <c r="BD329" s="151"/>
      <c r="BE329" s="151"/>
      <c r="BF329" s="151"/>
      <c r="BG329" s="151"/>
      <c r="BH329" s="151"/>
      <c r="BI329" s="151"/>
      <c r="BJ329" s="151"/>
      <c r="BK329" s="151"/>
      <c r="BL329" s="151"/>
      <c r="BM329" s="151"/>
      <c r="BN329" s="151"/>
      <c r="BO329" s="151"/>
      <c r="BP329" s="151"/>
      <c r="BQ329" s="151"/>
      <c r="BR329" s="151"/>
      <c r="BS329" s="151"/>
      <c r="BT329" s="151"/>
      <c r="BU329" s="151"/>
      <c r="BV329" s="151"/>
      <c r="BW329" s="151"/>
      <c r="BX329" s="151"/>
      <c r="BY329" s="151"/>
      <c r="BZ329" s="151"/>
      <c r="CA329" s="151"/>
      <c r="CB329" s="151"/>
      <c r="CC329" s="151"/>
      <c r="CD329" s="151"/>
      <c r="CE329" s="151"/>
      <c r="CF329" s="151"/>
      <c r="CG329" s="151"/>
      <c r="CH329" s="151"/>
      <c r="CI329" s="151"/>
      <c r="CJ329" s="151"/>
      <c r="CK329" s="151"/>
      <c r="CL329" s="151"/>
      <c r="CM329" s="151"/>
      <c r="CN329" s="151"/>
      <c r="CO329" s="151"/>
      <c r="CP329" s="151"/>
      <c r="CQ329" s="151"/>
      <c r="CR329" s="151"/>
      <c r="CS329" s="151"/>
      <c r="CT329" s="151"/>
      <c r="CU329" s="151"/>
      <c r="CV329" s="151"/>
      <c r="CW329" s="151"/>
      <c r="CX329" s="151"/>
      <c r="CY329" s="151"/>
      <c r="CZ329" s="151"/>
      <c r="DA329" s="151"/>
      <c r="DB329" s="151"/>
      <c r="DC329" s="151"/>
      <c r="DD329" s="151"/>
      <c r="DE329" s="151"/>
      <c r="DF329" s="16"/>
      <c r="DG329" s="151"/>
      <c r="DH329" s="16"/>
      <c r="DI329" s="151"/>
      <c r="DJ329" s="16"/>
      <c r="DK329" s="151"/>
      <c r="DL329" s="151"/>
      <c r="DM329" s="61"/>
    </row>
    <row r="330" spans="1:117" hidden="1">
      <c r="A330" s="335"/>
      <c r="B330" s="547"/>
      <c r="C330" s="475"/>
      <c r="D330" s="475"/>
      <c r="E330" s="477"/>
      <c r="F330" s="480"/>
      <c r="G330" s="467"/>
      <c r="H330" s="92"/>
      <c r="I330" s="138"/>
      <c r="J330" s="138"/>
      <c r="K330" s="116" t="s">
        <v>642</v>
      </c>
      <c r="L330" s="151" t="s">
        <v>408</v>
      </c>
      <c r="M330" s="71"/>
      <c r="N330" s="151"/>
      <c r="O330" s="151"/>
      <c r="P330" s="151"/>
      <c r="Q330" s="151"/>
      <c r="R330" s="151"/>
      <c r="S330" s="151"/>
      <c r="T330" s="151"/>
      <c r="U330" s="151"/>
      <c r="V330" s="151"/>
      <c r="W330" s="151"/>
      <c r="X330" s="151"/>
      <c r="Y330" s="151"/>
      <c r="Z330" s="151"/>
      <c r="AA330" s="158"/>
      <c r="AB330" s="158"/>
      <c r="AC330" s="151"/>
      <c r="AD330" s="151"/>
      <c r="AE330" s="151"/>
      <c r="AF330" s="151"/>
      <c r="AG330" s="151"/>
      <c r="AH330" s="151"/>
      <c r="AI330" s="151"/>
      <c r="AJ330" s="314"/>
      <c r="AK330" s="151"/>
      <c r="AL330" s="151"/>
      <c r="AM330" s="151"/>
      <c r="AN330" s="151"/>
      <c r="AO330" s="151"/>
      <c r="AP330" s="151"/>
      <c r="AQ330" s="151"/>
      <c r="AR330" s="151"/>
      <c r="AS330" s="151"/>
      <c r="AT330" s="88"/>
      <c r="AU330" s="151"/>
      <c r="AV330" s="151"/>
      <c r="AW330" s="151"/>
      <c r="AX330" s="151"/>
      <c r="AY330" s="151"/>
      <c r="AZ330" s="151"/>
      <c r="BA330" s="151"/>
      <c r="BB330" s="151"/>
      <c r="BC330" s="151"/>
      <c r="BD330" s="151"/>
      <c r="BE330" s="151"/>
      <c r="BF330" s="151"/>
      <c r="BG330" s="151"/>
      <c r="BH330" s="151"/>
      <c r="BI330" s="151"/>
      <c r="BJ330" s="151"/>
      <c r="BK330" s="151"/>
      <c r="BL330" s="151"/>
      <c r="BM330" s="151"/>
      <c r="BN330" s="151"/>
      <c r="BO330" s="151"/>
      <c r="BP330" s="151"/>
      <c r="BQ330" s="151"/>
      <c r="BR330" s="151"/>
      <c r="BS330" s="151"/>
      <c r="BT330" s="151"/>
      <c r="BU330" s="151"/>
      <c r="BV330" s="151"/>
      <c r="BW330" s="151"/>
      <c r="BX330" s="151"/>
      <c r="BY330" s="151"/>
      <c r="BZ330" s="151"/>
      <c r="CA330" s="151"/>
      <c r="CB330" s="151"/>
      <c r="CC330" s="151"/>
      <c r="CD330" s="151"/>
      <c r="CE330" s="151"/>
      <c r="CF330" s="151"/>
      <c r="CG330" s="151"/>
      <c r="CH330" s="151"/>
      <c r="CI330" s="151"/>
      <c r="CJ330" s="151"/>
      <c r="CK330" s="151"/>
      <c r="CL330" s="151"/>
      <c r="CM330" s="151"/>
      <c r="CN330" s="151"/>
      <c r="CO330" s="151"/>
      <c r="CP330" s="151"/>
      <c r="CQ330" s="151"/>
      <c r="CR330" s="151"/>
      <c r="CS330" s="151"/>
      <c r="CT330" s="151"/>
      <c r="CU330" s="151"/>
      <c r="CV330" s="151"/>
      <c r="CW330" s="151"/>
      <c r="CX330" s="151"/>
      <c r="CY330" s="151"/>
      <c r="CZ330" s="151"/>
      <c r="DA330" s="151"/>
      <c r="DB330" s="151"/>
      <c r="DC330" s="151"/>
      <c r="DD330" s="151"/>
      <c r="DE330" s="151"/>
      <c r="DF330" s="16"/>
      <c r="DG330" s="151"/>
      <c r="DH330" s="16"/>
      <c r="DI330" s="151"/>
      <c r="DJ330" s="16"/>
      <c r="DK330" s="151"/>
      <c r="DL330" s="151"/>
      <c r="DM330" s="61"/>
    </row>
    <row r="331" spans="1:117" ht="51.75" hidden="1" customHeight="1">
      <c r="A331" s="335"/>
      <c r="B331" s="548"/>
      <c r="C331" s="476"/>
      <c r="D331" s="476"/>
      <c r="E331" s="477"/>
      <c r="F331" s="480"/>
      <c r="G331" s="468"/>
      <c r="H331" s="92"/>
      <c r="I331" s="138"/>
      <c r="J331" s="138"/>
      <c r="K331" s="116" t="s">
        <v>642</v>
      </c>
      <c r="L331" s="151" t="s">
        <v>408</v>
      </c>
      <c r="M331" s="71"/>
      <c r="N331" s="151"/>
      <c r="O331" s="151"/>
      <c r="P331" s="151"/>
      <c r="Q331" s="151"/>
      <c r="R331" s="151"/>
      <c r="S331" s="151"/>
      <c r="T331" s="151"/>
      <c r="U331" s="151"/>
      <c r="V331" s="151"/>
      <c r="W331" s="151"/>
      <c r="X331" s="151"/>
      <c r="Y331" s="151"/>
      <c r="Z331" s="151"/>
      <c r="AA331" s="158"/>
      <c r="AB331" s="158"/>
      <c r="AC331" s="151"/>
      <c r="AD331" s="151"/>
      <c r="AE331" s="151"/>
      <c r="AF331" s="151"/>
      <c r="AG331" s="151"/>
      <c r="AH331" s="151"/>
      <c r="AI331" s="151"/>
      <c r="AJ331" s="314"/>
      <c r="AK331" s="151"/>
      <c r="AL331" s="151"/>
      <c r="AM331" s="151"/>
      <c r="AN331" s="151"/>
      <c r="AO331" s="151"/>
      <c r="AP331" s="151"/>
      <c r="AQ331" s="151"/>
      <c r="AR331" s="151"/>
      <c r="AS331" s="151"/>
      <c r="AT331" s="151"/>
      <c r="AU331" s="151"/>
      <c r="AV331" s="88"/>
      <c r="AW331" s="151"/>
      <c r="AX331" s="151"/>
      <c r="AY331" s="151"/>
      <c r="AZ331" s="151"/>
      <c r="BA331" s="151"/>
      <c r="BB331" s="151"/>
      <c r="BC331" s="151"/>
      <c r="BD331" s="151"/>
      <c r="BE331" s="151"/>
      <c r="BF331" s="151"/>
      <c r="BG331" s="151"/>
      <c r="BH331" s="151"/>
      <c r="BI331" s="151"/>
      <c r="BJ331" s="151"/>
      <c r="BK331" s="151"/>
      <c r="BL331" s="151"/>
      <c r="BM331" s="151"/>
      <c r="BN331" s="151"/>
      <c r="BO331" s="151"/>
      <c r="BP331" s="151"/>
      <c r="BQ331" s="151"/>
      <c r="BR331" s="151"/>
      <c r="BS331" s="151"/>
      <c r="BT331" s="151"/>
      <c r="BU331" s="151"/>
      <c r="BV331" s="151"/>
      <c r="BW331" s="151"/>
      <c r="BX331" s="151"/>
      <c r="BY331" s="151"/>
      <c r="BZ331" s="151"/>
      <c r="CA331" s="151"/>
      <c r="CB331" s="151"/>
      <c r="CC331" s="151"/>
      <c r="CD331" s="151"/>
      <c r="CE331" s="151"/>
      <c r="CF331" s="151"/>
      <c r="CG331" s="151"/>
      <c r="CH331" s="151"/>
      <c r="CI331" s="151"/>
      <c r="CJ331" s="151"/>
      <c r="CK331" s="151"/>
      <c r="CL331" s="151"/>
      <c r="CM331" s="151"/>
      <c r="CN331" s="151"/>
      <c r="CO331" s="151"/>
      <c r="CP331" s="151"/>
      <c r="CQ331" s="151"/>
      <c r="CR331" s="151"/>
      <c r="CS331" s="151"/>
      <c r="CT331" s="151"/>
      <c r="CU331" s="151"/>
      <c r="CV331" s="151"/>
      <c r="CW331" s="151"/>
      <c r="CX331" s="151"/>
      <c r="CY331" s="151"/>
      <c r="CZ331" s="151"/>
      <c r="DA331" s="151"/>
      <c r="DB331" s="151"/>
      <c r="DC331" s="151"/>
      <c r="DD331" s="151"/>
      <c r="DE331" s="151"/>
      <c r="DF331" s="16"/>
      <c r="DG331" s="151"/>
      <c r="DH331" s="16"/>
      <c r="DI331" s="151"/>
      <c r="DJ331" s="16"/>
      <c r="DK331" s="151"/>
      <c r="DL331" s="151"/>
      <c r="DM331" s="61"/>
    </row>
    <row r="332" spans="1:117" hidden="1">
      <c r="A332" s="65"/>
      <c r="B332" s="337"/>
      <c r="C332" s="92"/>
      <c r="D332" s="262"/>
      <c r="E332" s="152"/>
      <c r="F332" s="267"/>
      <c r="G332" s="246"/>
      <c r="H332" s="149"/>
      <c r="I332" s="138"/>
      <c r="J332" s="138"/>
      <c r="K332" s="116" t="s">
        <v>642</v>
      </c>
      <c r="L332" s="151" t="s">
        <v>408</v>
      </c>
      <c r="M332" s="71"/>
      <c r="N332" s="151"/>
      <c r="O332" s="151"/>
      <c r="P332" s="151"/>
      <c r="Q332" s="151"/>
      <c r="R332" s="151"/>
      <c r="S332" s="151"/>
      <c r="T332" s="151"/>
      <c r="U332" s="151"/>
      <c r="V332" s="151"/>
      <c r="W332" s="151"/>
      <c r="X332" s="151"/>
      <c r="Y332" s="151"/>
      <c r="Z332" s="151"/>
      <c r="AA332" s="158"/>
      <c r="AB332" s="158"/>
      <c r="AC332" s="151"/>
      <c r="AD332" s="151"/>
      <c r="AE332" s="151"/>
      <c r="AF332" s="151"/>
      <c r="AG332" s="151"/>
      <c r="AH332" s="151"/>
      <c r="AI332" s="151"/>
      <c r="AJ332" s="314"/>
      <c r="AK332" s="151"/>
      <c r="AL332" s="151"/>
      <c r="AM332" s="151"/>
      <c r="AN332" s="151"/>
      <c r="AO332" s="151"/>
      <c r="AP332" s="151"/>
      <c r="AQ332" s="151"/>
      <c r="AR332" s="151"/>
      <c r="AS332" s="151"/>
      <c r="AT332" s="151"/>
      <c r="AU332" s="151"/>
      <c r="AV332" s="151"/>
      <c r="AW332" s="151"/>
      <c r="AX332" s="88"/>
      <c r="AY332" s="151"/>
      <c r="AZ332" s="151"/>
      <c r="BA332" s="151"/>
      <c r="BB332" s="151"/>
      <c r="BC332" s="151"/>
      <c r="BD332" s="151"/>
      <c r="BE332" s="151"/>
      <c r="BF332" s="151"/>
      <c r="BG332" s="151"/>
      <c r="BH332" s="151"/>
      <c r="BI332" s="151"/>
      <c r="BJ332" s="151"/>
      <c r="BK332" s="151"/>
      <c r="BL332" s="151"/>
      <c r="BM332" s="151"/>
      <c r="BN332" s="151"/>
      <c r="BO332" s="151"/>
      <c r="BP332" s="151"/>
      <c r="BQ332" s="151"/>
      <c r="BR332" s="151"/>
      <c r="BS332" s="151"/>
      <c r="BT332" s="151"/>
      <c r="BU332" s="151"/>
      <c r="BV332" s="151"/>
      <c r="BW332" s="151"/>
      <c r="BX332" s="151"/>
      <c r="BY332" s="151"/>
      <c r="BZ332" s="151"/>
      <c r="CA332" s="151"/>
      <c r="CB332" s="151"/>
      <c r="CC332" s="151"/>
      <c r="CD332" s="151"/>
      <c r="CE332" s="151"/>
      <c r="CF332" s="151"/>
      <c r="CG332" s="151"/>
      <c r="CH332" s="151"/>
      <c r="CI332" s="151"/>
      <c r="CJ332" s="151"/>
      <c r="CK332" s="151"/>
      <c r="CL332" s="151"/>
      <c r="CM332" s="151"/>
      <c r="CN332" s="151"/>
      <c r="CO332" s="151"/>
      <c r="CP332" s="151"/>
      <c r="CQ332" s="151"/>
      <c r="CR332" s="151"/>
      <c r="CS332" s="151"/>
      <c r="CT332" s="151"/>
      <c r="CU332" s="151"/>
      <c r="CV332" s="151"/>
      <c r="CW332" s="151"/>
      <c r="CX332" s="151"/>
      <c r="CY332" s="151"/>
      <c r="CZ332" s="151"/>
      <c r="DA332" s="151"/>
      <c r="DB332" s="151"/>
      <c r="DC332" s="151"/>
      <c r="DD332" s="151"/>
      <c r="DE332" s="151"/>
      <c r="DF332" s="16"/>
      <c r="DG332" s="151"/>
      <c r="DH332" s="16"/>
      <c r="DI332" s="151"/>
      <c r="DJ332" s="16"/>
      <c r="DK332" s="151"/>
      <c r="DL332" s="151"/>
      <c r="DM332" s="61"/>
    </row>
    <row r="333" spans="1:117" ht="49.5" hidden="1" customHeight="1">
      <c r="A333" s="335"/>
      <c r="B333" s="547"/>
      <c r="C333" s="475"/>
      <c r="D333" s="475"/>
      <c r="E333" s="477"/>
      <c r="F333" s="480"/>
      <c r="G333" s="467"/>
      <c r="H333" s="479"/>
      <c r="I333" s="154"/>
      <c r="J333" s="210"/>
      <c r="K333" s="116" t="s">
        <v>642</v>
      </c>
      <c r="L333" s="151" t="s">
        <v>408</v>
      </c>
      <c r="M333" s="71"/>
      <c r="N333" s="151"/>
      <c r="O333" s="151"/>
      <c r="P333" s="151"/>
      <c r="Q333" s="151"/>
      <c r="R333" s="151"/>
      <c r="S333" s="151"/>
      <c r="T333" s="151"/>
      <c r="U333" s="151"/>
      <c r="V333" s="151"/>
      <c r="W333" s="151"/>
      <c r="X333" s="151"/>
      <c r="Y333" s="151"/>
      <c r="Z333" s="151"/>
      <c r="AA333" s="158"/>
      <c r="AB333" s="158"/>
      <c r="AC333" s="151"/>
      <c r="AD333" s="151"/>
      <c r="AE333" s="151"/>
      <c r="AF333" s="151"/>
      <c r="AG333" s="151"/>
      <c r="AH333" s="151"/>
      <c r="AI333" s="151"/>
      <c r="AJ333" s="314"/>
      <c r="AK333" s="151"/>
      <c r="AL333" s="151"/>
      <c r="AM333" s="151"/>
      <c r="AN333" s="151"/>
      <c r="AO333" s="151"/>
      <c r="AP333" s="151"/>
      <c r="AQ333" s="151"/>
      <c r="AR333" s="151"/>
      <c r="AS333" s="151"/>
      <c r="AT333" s="151"/>
      <c r="AU333" s="151"/>
      <c r="AV333" s="151"/>
      <c r="AW333" s="151"/>
      <c r="AX333" s="151"/>
      <c r="AY333" s="151"/>
      <c r="AZ333" s="88"/>
      <c r="BA333" s="151"/>
      <c r="BB333" s="151"/>
      <c r="BC333" s="151"/>
      <c r="BD333" s="151"/>
      <c r="BE333" s="151"/>
      <c r="BF333" s="151"/>
      <c r="BG333" s="151"/>
      <c r="BH333" s="151"/>
      <c r="BI333" s="151"/>
      <c r="BJ333" s="151"/>
      <c r="BK333" s="151"/>
      <c r="BL333" s="151"/>
      <c r="BM333" s="151"/>
      <c r="BN333" s="151"/>
      <c r="BO333" s="151"/>
      <c r="BP333" s="151"/>
      <c r="BQ333" s="151"/>
      <c r="BR333" s="151"/>
      <c r="BS333" s="151"/>
      <c r="BT333" s="151"/>
      <c r="BU333" s="151"/>
      <c r="BV333" s="151"/>
      <c r="BW333" s="151"/>
      <c r="BX333" s="151"/>
      <c r="BY333" s="151"/>
      <c r="BZ333" s="151"/>
      <c r="CA333" s="151"/>
      <c r="CB333" s="151"/>
      <c r="CC333" s="151"/>
      <c r="CD333" s="151"/>
      <c r="CE333" s="151"/>
      <c r="CF333" s="151"/>
      <c r="CG333" s="151"/>
      <c r="CH333" s="151"/>
      <c r="CI333" s="151"/>
      <c r="CJ333" s="151"/>
      <c r="CK333" s="151"/>
      <c r="CL333" s="151"/>
      <c r="CM333" s="151"/>
      <c r="CN333" s="151"/>
      <c r="CO333" s="151"/>
      <c r="CP333" s="151"/>
      <c r="CQ333" s="151"/>
      <c r="CR333" s="151"/>
      <c r="CS333" s="151"/>
      <c r="CT333" s="151"/>
      <c r="CU333" s="151"/>
      <c r="CV333" s="151"/>
      <c r="CW333" s="151"/>
      <c r="CX333" s="151"/>
      <c r="CY333" s="151"/>
      <c r="CZ333" s="151"/>
      <c r="DA333" s="151"/>
      <c r="DB333" s="151"/>
      <c r="DC333" s="151"/>
      <c r="DD333" s="151"/>
      <c r="DE333" s="151"/>
      <c r="DF333" s="16"/>
      <c r="DG333" s="151"/>
      <c r="DH333" s="16"/>
      <c r="DI333" s="151"/>
      <c r="DJ333" s="16"/>
      <c r="DK333" s="151"/>
      <c r="DL333" s="151"/>
      <c r="DM333" s="61"/>
    </row>
    <row r="334" spans="1:117" ht="59.25" hidden="1" customHeight="1">
      <c r="A334" s="335"/>
      <c r="B334" s="548"/>
      <c r="C334" s="476"/>
      <c r="D334" s="476"/>
      <c r="E334" s="477"/>
      <c r="F334" s="480"/>
      <c r="G334" s="468"/>
      <c r="H334" s="479"/>
      <c r="I334" s="154"/>
      <c r="J334" s="210"/>
      <c r="K334" s="116" t="s">
        <v>642</v>
      </c>
      <c r="L334" s="151" t="s">
        <v>408</v>
      </c>
      <c r="M334" s="71"/>
      <c r="N334" s="151"/>
      <c r="O334" s="151"/>
      <c r="P334" s="151"/>
      <c r="Q334" s="151"/>
      <c r="R334" s="151"/>
      <c r="S334" s="151"/>
      <c r="T334" s="151"/>
      <c r="U334" s="151"/>
      <c r="V334" s="151"/>
      <c r="W334" s="151"/>
      <c r="X334" s="151"/>
      <c r="Y334" s="151"/>
      <c r="Z334" s="151"/>
      <c r="AA334" s="158"/>
      <c r="AB334" s="158"/>
      <c r="AC334" s="151"/>
      <c r="AD334" s="151"/>
      <c r="AE334" s="151"/>
      <c r="AF334" s="151"/>
      <c r="AG334" s="151"/>
      <c r="AH334" s="151"/>
      <c r="AI334" s="151"/>
      <c r="AJ334" s="314"/>
      <c r="AK334" s="151"/>
      <c r="AL334" s="151"/>
      <c r="AM334" s="151"/>
      <c r="AN334" s="151"/>
      <c r="AO334" s="151"/>
      <c r="AP334" s="151"/>
      <c r="AQ334" s="151"/>
      <c r="AR334" s="151"/>
      <c r="AS334" s="151"/>
      <c r="AT334" s="151"/>
      <c r="AU334" s="151"/>
      <c r="AV334" s="151"/>
      <c r="AW334" s="151"/>
      <c r="AX334" s="151"/>
      <c r="AY334" s="151"/>
      <c r="AZ334" s="151"/>
      <c r="BA334" s="151"/>
      <c r="BB334" s="88"/>
      <c r="BC334" s="91"/>
      <c r="BD334" s="151"/>
      <c r="BE334" s="151"/>
      <c r="BF334" s="151"/>
      <c r="BG334" s="151"/>
      <c r="BH334" s="151"/>
      <c r="BI334" s="151"/>
      <c r="BJ334" s="151"/>
      <c r="BK334" s="151"/>
      <c r="BL334" s="151"/>
      <c r="BM334" s="151"/>
      <c r="BN334" s="151"/>
      <c r="BO334" s="151"/>
      <c r="BP334" s="151"/>
      <c r="BQ334" s="151"/>
      <c r="BR334" s="151"/>
      <c r="BS334" s="151"/>
      <c r="BT334" s="151"/>
      <c r="BU334" s="151"/>
      <c r="BV334" s="151"/>
      <c r="BW334" s="151"/>
      <c r="BX334" s="151"/>
      <c r="BY334" s="151"/>
      <c r="BZ334" s="151"/>
      <c r="CA334" s="151"/>
      <c r="CB334" s="151"/>
      <c r="CC334" s="151"/>
      <c r="CD334" s="151"/>
      <c r="CE334" s="151"/>
      <c r="CF334" s="151"/>
      <c r="CG334" s="151"/>
      <c r="CH334" s="151"/>
      <c r="CI334" s="151"/>
      <c r="CJ334" s="151"/>
      <c r="CK334" s="151"/>
      <c r="CL334" s="151"/>
      <c r="CM334" s="151"/>
      <c r="CN334" s="151"/>
      <c r="CO334" s="151"/>
      <c r="CP334" s="151"/>
      <c r="CQ334" s="151"/>
      <c r="CR334" s="151"/>
      <c r="CS334" s="151"/>
      <c r="CT334" s="151"/>
      <c r="CU334" s="151"/>
      <c r="CV334" s="151"/>
      <c r="CW334" s="151"/>
      <c r="CX334" s="151"/>
      <c r="CY334" s="151"/>
      <c r="CZ334" s="151"/>
      <c r="DA334" s="151"/>
      <c r="DB334" s="151"/>
      <c r="DC334" s="151"/>
      <c r="DD334" s="151"/>
      <c r="DE334" s="151"/>
      <c r="DF334" s="16"/>
      <c r="DG334" s="151"/>
      <c r="DH334" s="16"/>
      <c r="DI334" s="151"/>
      <c r="DJ334" s="16"/>
      <c r="DK334" s="151"/>
      <c r="DL334" s="151"/>
      <c r="DM334" s="61"/>
    </row>
    <row r="335" spans="1:117" ht="83.25" hidden="1" customHeight="1">
      <c r="A335" s="335"/>
      <c r="B335" s="337"/>
      <c r="C335" s="92"/>
      <c r="D335" s="262"/>
      <c r="E335" s="122"/>
      <c r="F335" s="267"/>
      <c r="G335" s="246"/>
      <c r="H335" s="116"/>
      <c r="I335" s="154"/>
      <c r="J335" s="210"/>
      <c r="K335" s="116" t="s">
        <v>642</v>
      </c>
      <c r="L335" s="151" t="s">
        <v>408</v>
      </c>
      <c r="M335" s="71"/>
      <c r="N335" s="151"/>
      <c r="O335" s="151"/>
      <c r="P335" s="151"/>
      <c r="Q335" s="151"/>
      <c r="R335" s="151"/>
      <c r="S335" s="151"/>
      <c r="T335" s="151"/>
      <c r="U335" s="151"/>
      <c r="V335" s="151"/>
      <c r="W335" s="151"/>
      <c r="X335" s="151"/>
      <c r="Y335" s="151"/>
      <c r="Z335" s="151"/>
      <c r="AA335" s="158"/>
      <c r="AB335" s="158"/>
      <c r="AC335" s="151"/>
      <c r="AD335" s="151"/>
      <c r="AE335" s="151"/>
      <c r="AF335" s="151"/>
      <c r="AG335" s="151"/>
      <c r="AH335" s="151"/>
      <c r="AI335" s="151"/>
      <c r="AJ335" s="314"/>
      <c r="AK335" s="151"/>
      <c r="AL335" s="151"/>
      <c r="AM335" s="151"/>
      <c r="AN335" s="151"/>
      <c r="AO335" s="151"/>
      <c r="AP335" s="151"/>
      <c r="AQ335" s="151"/>
      <c r="AR335" s="151"/>
      <c r="AS335" s="151"/>
      <c r="AT335" s="151"/>
      <c r="AU335" s="151"/>
      <c r="AV335" s="151"/>
      <c r="AW335" s="151"/>
      <c r="AX335" s="151"/>
      <c r="AY335" s="151"/>
      <c r="AZ335" s="151"/>
      <c r="BA335" s="151"/>
      <c r="BB335" s="151"/>
      <c r="BC335" s="151"/>
      <c r="BD335" s="151"/>
      <c r="BE335" s="151"/>
      <c r="BF335" s="88"/>
      <c r="BG335" s="151"/>
      <c r="BH335" s="151"/>
      <c r="BI335" s="151"/>
      <c r="BJ335" s="151"/>
      <c r="BK335" s="151"/>
      <c r="BL335" s="151"/>
      <c r="BM335" s="151"/>
      <c r="BN335" s="151"/>
      <c r="BO335" s="151"/>
      <c r="BP335" s="151"/>
      <c r="BQ335" s="151"/>
      <c r="BR335" s="151"/>
      <c r="BS335" s="151"/>
      <c r="BT335" s="151"/>
      <c r="BU335" s="151"/>
      <c r="BV335" s="151"/>
      <c r="BW335" s="151"/>
      <c r="BX335" s="151"/>
      <c r="BY335" s="151"/>
      <c r="BZ335" s="151"/>
      <c r="CA335" s="151"/>
      <c r="CB335" s="151"/>
      <c r="CC335" s="151"/>
      <c r="CD335" s="151"/>
      <c r="CE335" s="151"/>
      <c r="CF335" s="151"/>
      <c r="CG335" s="151"/>
      <c r="CH335" s="151"/>
      <c r="CI335" s="151"/>
      <c r="CJ335" s="151"/>
      <c r="CK335" s="151"/>
      <c r="CL335" s="151"/>
      <c r="CM335" s="151"/>
      <c r="CN335" s="151"/>
      <c r="CO335" s="151"/>
      <c r="CP335" s="151"/>
      <c r="CQ335" s="151"/>
      <c r="CR335" s="151"/>
      <c r="CS335" s="151"/>
      <c r="CT335" s="151"/>
      <c r="CU335" s="151"/>
      <c r="CV335" s="151"/>
      <c r="CW335" s="151"/>
      <c r="CX335" s="151"/>
      <c r="CY335" s="151"/>
      <c r="CZ335" s="151"/>
      <c r="DA335" s="151"/>
      <c r="DB335" s="151"/>
      <c r="DC335" s="151"/>
      <c r="DD335" s="151"/>
      <c r="DE335" s="151"/>
      <c r="DF335" s="16"/>
      <c r="DG335" s="151"/>
      <c r="DH335" s="16"/>
      <c r="DI335" s="151"/>
      <c r="DJ335" s="16"/>
      <c r="DK335" s="151"/>
      <c r="DL335" s="151"/>
      <c r="DM335" s="61"/>
    </row>
    <row r="336" spans="1:117" ht="68.25" hidden="1" customHeight="1">
      <c r="A336" s="65"/>
      <c r="B336" s="547"/>
      <c r="C336" s="525"/>
      <c r="D336" s="475"/>
      <c r="E336" s="524"/>
      <c r="F336" s="480"/>
      <c r="G336" s="467"/>
      <c r="H336" s="149"/>
      <c r="I336" s="154"/>
      <c r="J336" s="210"/>
      <c r="K336" s="116" t="s">
        <v>642</v>
      </c>
      <c r="L336" s="151" t="s">
        <v>408</v>
      </c>
      <c r="M336" s="71"/>
      <c r="N336" s="151"/>
      <c r="O336" s="151"/>
      <c r="P336" s="151"/>
      <c r="Q336" s="151"/>
      <c r="R336" s="151"/>
      <c r="S336" s="151"/>
      <c r="T336" s="151"/>
      <c r="U336" s="151"/>
      <c r="V336" s="151"/>
      <c r="W336" s="151"/>
      <c r="X336" s="151"/>
      <c r="Y336" s="151"/>
      <c r="Z336" s="151"/>
      <c r="AA336" s="158"/>
      <c r="AB336" s="158"/>
      <c r="AC336" s="151"/>
      <c r="AD336" s="151"/>
      <c r="AE336" s="151"/>
      <c r="AF336" s="151"/>
      <c r="AG336" s="151"/>
      <c r="AH336" s="151"/>
      <c r="AI336" s="151"/>
      <c r="AJ336" s="314"/>
      <c r="AK336" s="151"/>
      <c r="AL336" s="151"/>
      <c r="AM336" s="151"/>
      <c r="AN336" s="151"/>
      <c r="AO336" s="151"/>
      <c r="AP336" s="151"/>
      <c r="AQ336" s="151"/>
      <c r="AR336" s="151"/>
      <c r="AS336" s="151"/>
      <c r="AT336" s="151"/>
      <c r="AU336" s="151"/>
      <c r="AV336" s="151"/>
      <c r="AW336" s="151"/>
      <c r="AX336" s="151"/>
      <c r="AY336" s="151"/>
      <c r="AZ336" s="151"/>
      <c r="BA336" s="151"/>
      <c r="BB336" s="151"/>
      <c r="BC336" s="151"/>
      <c r="BD336" s="151"/>
      <c r="BE336" s="151"/>
      <c r="BF336" s="151"/>
      <c r="BG336" s="88"/>
      <c r="BH336" s="151"/>
      <c r="BI336" s="151"/>
      <c r="BJ336" s="151"/>
      <c r="BK336" s="151"/>
      <c r="BL336" s="151"/>
      <c r="BM336" s="151"/>
      <c r="BN336" s="151"/>
      <c r="BO336" s="151"/>
      <c r="BP336" s="151"/>
      <c r="BQ336" s="151"/>
      <c r="BR336" s="151"/>
      <c r="BS336" s="151"/>
      <c r="BT336" s="151"/>
      <c r="BU336" s="151"/>
      <c r="BV336" s="151"/>
      <c r="BW336" s="151"/>
      <c r="BX336" s="151"/>
      <c r="BY336" s="151"/>
      <c r="BZ336" s="151"/>
      <c r="CA336" s="151"/>
      <c r="CB336" s="151"/>
      <c r="CC336" s="151"/>
      <c r="CD336" s="151"/>
      <c r="CE336" s="151"/>
      <c r="CF336" s="151"/>
      <c r="CG336" s="151"/>
      <c r="CH336" s="151"/>
      <c r="CI336" s="151"/>
      <c r="CJ336" s="151"/>
      <c r="CK336" s="151"/>
      <c r="CL336" s="151"/>
      <c r="CM336" s="151"/>
      <c r="CN336" s="151"/>
      <c r="CO336" s="151"/>
      <c r="CP336" s="151"/>
      <c r="CQ336" s="151"/>
      <c r="CR336" s="151"/>
      <c r="CS336" s="151"/>
      <c r="CT336" s="151"/>
      <c r="CU336" s="151"/>
      <c r="CV336" s="151"/>
      <c r="CW336" s="151"/>
      <c r="CX336" s="151"/>
      <c r="CY336" s="151"/>
      <c r="CZ336" s="151"/>
      <c r="DA336" s="151"/>
      <c r="DB336" s="151"/>
      <c r="DC336" s="151"/>
      <c r="DD336" s="151"/>
      <c r="DE336" s="151"/>
      <c r="DF336" s="16"/>
      <c r="DG336" s="151"/>
      <c r="DH336" s="16"/>
      <c r="DI336" s="151"/>
      <c r="DJ336" s="16"/>
      <c r="DK336" s="151"/>
      <c r="DL336" s="151"/>
      <c r="DM336" s="61"/>
    </row>
    <row r="337" spans="1:117" ht="47.25" hidden="1" customHeight="1">
      <c r="A337" s="335"/>
      <c r="B337" s="548"/>
      <c r="C337" s="526"/>
      <c r="D337" s="476"/>
      <c r="E337" s="524"/>
      <c r="F337" s="480"/>
      <c r="G337" s="468"/>
      <c r="H337" s="92"/>
      <c r="I337" s="154"/>
      <c r="J337" s="210"/>
      <c r="K337" s="116" t="s">
        <v>642</v>
      </c>
      <c r="L337" s="151" t="s">
        <v>408</v>
      </c>
      <c r="M337" s="71"/>
      <c r="N337" s="151"/>
      <c r="O337" s="151"/>
      <c r="P337" s="151"/>
      <c r="Q337" s="151"/>
      <c r="R337" s="151"/>
      <c r="S337" s="151"/>
      <c r="T337" s="151"/>
      <c r="U337" s="151"/>
      <c r="V337" s="151"/>
      <c r="W337" s="151"/>
      <c r="X337" s="151"/>
      <c r="Y337" s="151"/>
      <c r="Z337" s="151"/>
      <c r="AA337" s="158"/>
      <c r="AB337" s="158"/>
      <c r="AC337" s="151"/>
      <c r="AD337" s="151"/>
      <c r="AE337" s="151"/>
      <c r="AF337" s="151"/>
      <c r="AG337" s="151"/>
      <c r="AH337" s="151"/>
      <c r="AI337" s="151"/>
      <c r="AJ337" s="314"/>
      <c r="AK337" s="151"/>
      <c r="AL337" s="151"/>
      <c r="AM337" s="151"/>
      <c r="AN337" s="151"/>
      <c r="AO337" s="151"/>
      <c r="AP337" s="151"/>
      <c r="AQ337" s="151"/>
      <c r="AR337" s="151"/>
      <c r="AS337" s="151"/>
      <c r="AT337" s="151"/>
      <c r="AU337" s="151"/>
      <c r="AV337" s="151"/>
      <c r="AW337" s="151"/>
      <c r="AX337" s="151"/>
      <c r="AY337" s="151"/>
      <c r="AZ337" s="151"/>
      <c r="BA337" s="151"/>
      <c r="BB337" s="151"/>
      <c r="BC337" s="151"/>
      <c r="BD337" s="151"/>
      <c r="BE337" s="151"/>
      <c r="BF337" s="151"/>
      <c r="BG337" s="151"/>
      <c r="BH337" s="88"/>
      <c r="BI337" s="88"/>
      <c r="BJ337" s="88"/>
      <c r="BK337" s="151"/>
      <c r="BL337" s="151"/>
      <c r="BM337" s="151"/>
      <c r="BN337" s="151"/>
      <c r="BO337" s="151"/>
      <c r="BP337" s="151"/>
      <c r="BQ337" s="151"/>
      <c r="BR337" s="151"/>
      <c r="BS337" s="151"/>
      <c r="BT337" s="151"/>
      <c r="BU337" s="151"/>
      <c r="BV337" s="151"/>
      <c r="BW337" s="151"/>
      <c r="BX337" s="151"/>
      <c r="BY337" s="151"/>
      <c r="BZ337" s="151"/>
      <c r="CA337" s="151"/>
      <c r="CB337" s="151"/>
      <c r="CC337" s="151"/>
      <c r="CD337" s="151"/>
      <c r="CE337" s="151"/>
      <c r="CF337" s="151"/>
      <c r="CG337" s="151"/>
      <c r="CH337" s="151"/>
      <c r="CI337" s="151"/>
      <c r="CJ337" s="151"/>
      <c r="CK337" s="151"/>
      <c r="CL337" s="151"/>
      <c r="CM337" s="151"/>
      <c r="CN337" s="151"/>
      <c r="CO337" s="151"/>
      <c r="CP337" s="151"/>
      <c r="CQ337" s="151"/>
      <c r="CR337" s="151"/>
      <c r="CS337" s="151"/>
      <c r="CT337" s="151"/>
      <c r="CU337" s="151"/>
      <c r="CV337" s="151"/>
      <c r="CW337" s="151"/>
      <c r="CX337" s="151"/>
      <c r="CY337" s="151"/>
      <c r="CZ337" s="151"/>
      <c r="DA337" s="151"/>
      <c r="DB337" s="151"/>
      <c r="DC337" s="151"/>
      <c r="DD337" s="151"/>
      <c r="DE337" s="151"/>
      <c r="DF337" s="16"/>
      <c r="DG337" s="151"/>
      <c r="DH337" s="16"/>
      <c r="DI337" s="151"/>
      <c r="DJ337" s="16"/>
      <c r="DK337" s="151"/>
      <c r="DL337" s="151"/>
      <c r="DM337" s="61"/>
    </row>
    <row r="338" spans="1:117" ht="105" hidden="1" customHeight="1">
      <c r="A338" s="335"/>
      <c r="B338" s="337"/>
      <c r="C338" s="92"/>
      <c r="D338" s="262"/>
      <c r="E338" s="122"/>
      <c r="F338" s="267"/>
      <c r="G338" s="246"/>
      <c r="H338" s="116"/>
      <c r="I338" s="154"/>
      <c r="J338" s="210"/>
      <c r="K338" s="149" t="s">
        <v>642</v>
      </c>
      <c r="L338" s="151" t="s">
        <v>408</v>
      </c>
      <c r="M338" s="71"/>
      <c r="N338" s="151"/>
      <c r="O338" s="151"/>
      <c r="P338" s="151"/>
      <c r="Q338" s="151"/>
      <c r="R338" s="151"/>
      <c r="S338" s="151"/>
      <c r="T338" s="151"/>
      <c r="U338" s="151"/>
      <c r="V338" s="151"/>
      <c r="W338" s="151"/>
      <c r="X338" s="151"/>
      <c r="Y338" s="151"/>
      <c r="Z338" s="151"/>
      <c r="AA338" s="158"/>
      <c r="AB338" s="158"/>
      <c r="AC338" s="151"/>
      <c r="AD338" s="151"/>
      <c r="AE338" s="151"/>
      <c r="AF338" s="151"/>
      <c r="AG338" s="151"/>
      <c r="AH338" s="151"/>
      <c r="AI338" s="151"/>
      <c r="AJ338" s="314"/>
      <c r="AK338" s="151"/>
      <c r="AL338" s="151"/>
      <c r="AM338" s="151"/>
      <c r="AN338" s="151"/>
      <c r="AO338" s="151"/>
      <c r="AP338" s="151"/>
      <c r="AQ338" s="151"/>
      <c r="AR338" s="151"/>
      <c r="AS338" s="151"/>
      <c r="AT338" s="151"/>
      <c r="AU338" s="151"/>
      <c r="AV338" s="151"/>
      <c r="AW338" s="151"/>
      <c r="AX338" s="151"/>
      <c r="AY338" s="151"/>
      <c r="AZ338" s="151"/>
      <c r="BA338" s="151"/>
      <c r="BB338" s="151"/>
      <c r="BC338" s="151"/>
      <c r="BD338" s="151"/>
      <c r="BE338" s="151"/>
      <c r="BF338" s="151"/>
      <c r="BG338" s="151"/>
      <c r="BH338" s="151"/>
      <c r="BI338" s="151"/>
      <c r="BJ338" s="88"/>
      <c r="BL338" s="151"/>
      <c r="BM338" s="151"/>
      <c r="BN338" s="151"/>
      <c r="BO338" s="151"/>
      <c r="BP338" s="151"/>
      <c r="BQ338" s="151"/>
      <c r="BR338" s="151"/>
      <c r="BS338" s="151"/>
      <c r="BT338" s="151"/>
      <c r="BU338" s="151"/>
      <c r="BV338" s="151"/>
      <c r="BW338" s="151"/>
      <c r="BX338" s="151"/>
      <c r="BY338" s="151"/>
      <c r="BZ338" s="151"/>
      <c r="CA338" s="151"/>
      <c r="CB338" s="151"/>
      <c r="CC338" s="151"/>
      <c r="CD338" s="151"/>
      <c r="CE338" s="151"/>
      <c r="CF338" s="151"/>
      <c r="CG338" s="151"/>
      <c r="CH338" s="151"/>
      <c r="CI338" s="151"/>
      <c r="CJ338" s="151"/>
      <c r="CK338" s="151"/>
      <c r="CL338" s="151"/>
      <c r="CM338" s="151"/>
      <c r="CN338" s="151"/>
      <c r="CO338" s="151"/>
      <c r="CP338" s="151"/>
      <c r="CQ338" s="151"/>
      <c r="CR338" s="151"/>
      <c r="CS338" s="151"/>
      <c r="CT338" s="151"/>
      <c r="CU338" s="151"/>
      <c r="CV338" s="151"/>
      <c r="CW338" s="151"/>
      <c r="CX338" s="151"/>
      <c r="CY338" s="151"/>
      <c r="CZ338" s="151"/>
      <c r="DA338" s="151"/>
      <c r="DB338" s="151"/>
      <c r="DC338" s="151"/>
      <c r="DD338" s="151"/>
      <c r="DE338" s="151"/>
      <c r="DF338" s="16"/>
      <c r="DG338" s="151"/>
      <c r="DH338" s="16"/>
      <c r="DI338" s="151"/>
      <c r="DJ338" s="16"/>
      <c r="DK338" s="151"/>
      <c r="DL338" s="151"/>
      <c r="DM338" s="61"/>
    </row>
    <row r="339" spans="1:117" ht="105" customHeight="1">
      <c r="A339" s="369">
        <v>333</v>
      </c>
      <c r="B339" s="552" t="s">
        <v>1125</v>
      </c>
      <c r="C339" s="487" t="s">
        <v>1339</v>
      </c>
      <c r="D339" s="487" t="s">
        <v>6</v>
      </c>
      <c r="E339" s="487" t="s">
        <v>1370</v>
      </c>
      <c r="F339" s="487" t="s">
        <v>6</v>
      </c>
      <c r="G339" s="538" t="s">
        <v>187</v>
      </c>
      <c r="H339" s="544" t="s">
        <v>1261</v>
      </c>
      <c r="I339" s="400" t="s">
        <v>1340</v>
      </c>
      <c r="J339" s="143"/>
      <c r="K339" s="394" t="s">
        <v>642</v>
      </c>
      <c r="L339" s="400" t="s">
        <v>408</v>
      </c>
      <c r="M339" s="354" t="s">
        <v>350</v>
      </c>
      <c r="N339" s="91" t="s">
        <v>327</v>
      </c>
      <c r="O339" s="91" t="s">
        <v>187</v>
      </c>
      <c r="P339" s="91" t="s">
        <v>414</v>
      </c>
      <c r="Q339" s="91"/>
      <c r="R339" s="91" t="s">
        <v>187</v>
      </c>
      <c r="S339" s="91"/>
      <c r="T339" s="91"/>
      <c r="U339" s="91"/>
      <c r="V339" s="91"/>
      <c r="W339" s="91"/>
      <c r="X339" s="91"/>
      <c r="Y339" s="91"/>
      <c r="Z339" s="91"/>
      <c r="AA339" s="334">
        <f t="shared" si="76"/>
        <v>1</v>
      </c>
      <c r="AB339" s="334"/>
      <c r="AC339" s="91"/>
      <c r="AD339" s="91"/>
      <c r="AE339" s="91"/>
      <c r="AF339" s="91"/>
      <c r="AG339" s="91"/>
      <c r="AH339" s="400"/>
      <c r="AI339" s="400"/>
      <c r="AJ339" s="400"/>
      <c r="AK339" s="400" t="s">
        <v>417</v>
      </c>
      <c r="AL339" s="91"/>
      <c r="AM339" s="91"/>
      <c r="AN339" s="91"/>
      <c r="AO339" s="91"/>
      <c r="AP339" s="91"/>
      <c r="AQ339" s="91"/>
      <c r="AR339" s="91"/>
      <c r="AS339" s="91"/>
      <c r="AT339" s="91"/>
      <c r="AU339" s="91"/>
      <c r="AV339" s="91"/>
      <c r="AW339" s="91"/>
      <c r="AX339" s="91"/>
      <c r="AY339" s="91"/>
      <c r="AZ339" s="91"/>
      <c r="BA339" s="91"/>
      <c r="BB339" s="91"/>
      <c r="BC339" s="91"/>
      <c r="BD339" s="91"/>
      <c r="BE339" s="91"/>
      <c r="BF339" s="91"/>
      <c r="BG339" s="91"/>
      <c r="BH339" s="91"/>
      <c r="BI339" s="91"/>
      <c r="BJ339" s="91"/>
      <c r="BK339" s="374"/>
      <c r="BL339" s="91"/>
      <c r="BM339" s="91"/>
      <c r="BN339" s="91"/>
      <c r="BO339" s="91"/>
      <c r="BP339" s="91"/>
      <c r="BQ339" s="91"/>
      <c r="BR339" s="91"/>
      <c r="BS339" s="91"/>
      <c r="BT339" s="91"/>
      <c r="BU339" s="91"/>
      <c r="BV339" s="91"/>
      <c r="BW339" s="91"/>
      <c r="BX339" s="91"/>
      <c r="BY339" s="91"/>
      <c r="BZ339" s="91"/>
      <c r="CA339" s="91"/>
      <c r="CB339" s="91"/>
      <c r="CC339" s="91"/>
      <c r="CD339" s="91"/>
      <c r="CE339" s="91"/>
      <c r="CF339" s="91"/>
      <c r="CG339" s="91"/>
      <c r="CH339" s="91"/>
      <c r="CI339" s="91"/>
      <c r="CJ339" s="91"/>
      <c r="CK339" s="91"/>
      <c r="CL339" s="91"/>
      <c r="CM339" s="91"/>
      <c r="CN339" s="91"/>
      <c r="CO339" s="91"/>
      <c r="CP339" s="91"/>
      <c r="CQ339" s="91"/>
      <c r="CR339" s="91"/>
      <c r="CS339" s="91"/>
      <c r="CT339" s="91"/>
      <c r="CU339" s="91"/>
      <c r="CV339" s="91"/>
      <c r="CW339" s="91"/>
      <c r="CX339" s="91"/>
      <c r="CY339" s="91"/>
      <c r="CZ339" s="91"/>
      <c r="DA339" s="91"/>
      <c r="DB339" s="91"/>
      <c r="DC339" s="91"/>
      <c r="DD339" s="91"/>
      <c r="DE339" s="91"/>
      <c r="DF339" s="372"/>
      <c r="DG339" s="91"/>
      <c r="DH339" s="372"/>
      <c r="DI339" s="91"/>
      <c r="DJ339" s="372"/>
      <c r="DK339" s="91"/>
      <c r="DL339" s="91"/>
      <c r="DM339" s="59"/>
    </row>
    <row r="340" spans="1:117" ht="41.25" customHeight="1">
      <c r="A340" s="369">
        <v>334</v>
      </c>
      <c r="B340" s="554"/>
      <c r="C340" s="488"/>
      <c r="D340" s="488"/>
      <c r="E340" s="488"/>
      <c r="F340" s="488"/>
      <c r="G340" s="539"/>
      <c r="H340" s="545"/>
      <c r="I340" s="400" t="s">
        <v>1341</v>
      </c>
      <c r="J340" s="143"/>
      <c r="K340" s="394" t="s">
        <v>642</v>
      </c>
      <c r="L340" s="400" t="s">
        <v>348</v>
      </c>
      <c r="M340" s="354" t="s">
        <v>350</v>
      </c>
      <c r="N340" s="91" t="s">
        <v>327</v>
      </c>
      <c r="O340" s="91" t="s">
        <v>187</v>
      </c>
      <c r="P340" s="91" t="s">
        <v>414</v>
      </c>
      <c r="Q340" s="91"/>
      <c r="R340" s="91" t="s">
        <v>187</v>
      </c>
      <c r="S340" s="91"/>
      <c r="T340" s="91"/>
      <c r="U340" s="91"/>
      <c r="V340" s="91"/>
      <c r="W340" s="91"/>
      <c r="X340" s="91"/>
      <c r="Y340" s="91"/>
      <c r="Z340" s="91"/>
      <c r="AA340" s="334">
        <f t="shared" si="76"/>
        <v>1</v>
      </c>
      <c r="AB340" s="334"/>
      <c r="AC340" s="91"/>
      <c r="AD340" s="91"/>
      <c r="AE340" s="91"/>
      <c r="AF340" s="91"/>
      <c r="AG340" s="91"/>
      <c r="AH340" s="400"/>
      <c r="AI340" s="400"/>
      <c r="AJ340" s="400"/>
      <c r="AK340" s="400" t="s">
        <v>412</v>
      </c>
      <c r="AL340" s="91"/>
      <c r="AM340" s="91"/>
      <c r="AN340" s="91"/>
      <c r="AO340" s="91"/>
      <c r="AP340" s="91"/>
      <c r="AQ340" s="91"/>
      <c r="AR340" s="91"/>
      <c r="AS340" s="91"/>
      <c r="AT340" s="91"/>
      <c r="AU340" s="91"/>
      <c r="AV340" s="91"/>
      <c r="AW340" s="91"/>
      <c r="AX340" s="91"/>
      <c r="AY340" s="91"/>
      <c r="AZ340" s="91"/>
      <c r="BA340" s="91"/>
      <c r="BB340" s="91"/>
      <c r="BC340" s="91"/>
      <c r="BD340" s="91"/>
      <c r="BE340" s="91"/>
      <c r="BF340" s="91"/>
      <c r="BG340" s="91"/>
      <c r="BH340" s="91"/>
      <c r="BI340" s="91"/>
      <c r="BJ340" s="91"/>
      <c r="BK340" s="374"/>
      <c r="BL340" s="91"/>
      <c r="BM340" s="91"/>
      <c r="BN340" s="91"/>
      <c r="BO340" s="91"/>
      <c r="BP340" s="91"/>
      <c r="BQ340" s="91"/>
      <c r="BR340" s="91"/>
      <c r="BS340" s="91"/>
      <c r="BT340" s="91"/>
      <c r="BU340" s="91"/>
      <c r="BV340" s="91"/>
      <c r="BW340" s="91"/>
      <c r="BX340" s="91"/>
      <c r="BY340" s="91"/>
      <c r="BZ340" s="91"/>
      <c r="CA340" s="91"/>
      <c r="CB340" s="91"/>
      <c r="CC340" s="91"/>
      <c r="CD340" s="91"/>
      <c r="CE340" s="91"/>
      <c r="CF340" s="91"/>
      <c r="CG340" s="91"/>
      <c r="CH340" s="91"/>
      <c r="CI340" s="91"/>
      <c r="CJ340" s="91"/>
      <c r="CK340" s="91"/>
      <c r="CL340" s="91"/>
      <c r="CM340" s="91"/>
      <c r="CN340" s="91"/>
      <c r="CO340" s="91"/>
      <c r="CP340" s="91"/>
      <c r="CQ340" s="91"/>
      <c r="CR340" s="91"/>
      <c r="CS340" s="91"/>
      <c r="CT340" s="91"/>
      <c r="CU340" s="91"/>
      <c r="CV340" s="91"/>
      <c r="CW340" s="91"/>
      <c r="CX340" s="91"/>
      <c r="CY340" s="91"/>
      <c r="CZ340" s="91"/>
      <c r="DA340" s="91"/>
      <c r="DB340" s="91"/>
      <c r="DC340" s="91"/>
      <c r="DD340" s="91"/>
      <c r="DE340" s="91"/>
      <c r="DF340" s="372"/>
      <c r="DG340" s="91"/>
      <c r="DH340" s="372"/>
      <c r="DI340" s="91"/>
      <c r="DJ340" s="372"/>
      <c r="DK340" s="91"/>
      <c r="DL340" s="91"/>
      <c r="DM340" s="59"/>
    </row>
    <row r="341" spans="1:117" ht="40.5" customHeight="1">
      <c r="A341" s="369">
        <v>335</v>
      </c>
      <c r="B341" s="553"/>
      <c r="C341" s="489"/>
      <c r="D341" s="489"/>
      <c r="E341" s="489"/>
      <c r="F341" s="489"/>
      <c r="G341" s="540"/>
      <c r="H341" s="546"/>
      <c r="I341" s="376" t="s">
        <v>1429</v>
      </c>
      <c r="J341" s="419"/>
      <c r="K341" s="394" t="s">
        <v>642</v>
      </c>
      <c r="L341" s="400" t="s">
        <v>544</v>
      </c>
      <c r="M341" s="354" t="s">
        <v>350</v>
      </c>
      <c r="N341" s="91" t="s">
        <v>327</v>
      </c>
      <c r="O341" s="91" t="s">
        <v>187</v>
      </c>
      <c r="P341" s="91" t="s">
        <v>414</v>
      </c>
      <c r="Q341" s="91"/>
      <c r="R341" s="91" t="s">
        <v>187</v>
      </c>
      <c r="S341" s="91"/>
      <c r="T341" s="91"/>
      <c r="U341" s="91"/>
      <c r="V341" s="91"/>
      <c r="W341" s="91"/>
      <c r="X341" s="91"/>
      <c r="Y341" s="91"/>
      <c r="Z341" s="91"/>
      <c r="AA341" s="334">
        <f t="shared" si="76"/>
        <v>1</v>
      </c>
      <c r="AB341" s="334"/>
      <c r="AC341" s="91"/>
      <c r="AD341" s="91"/>
      <c r="AE341" s="91"/>
      <c r="AF341" s="91"/>
      <c r="AG341" s="91"/>
      <c r="AH341" s="400"/>
      <c r="AI341" s="400"/>
      <c r="AJ341" s="400" t="s">
        <v>412</v>
      </c>
      <c r="AK341" s="404"/>
      <c r="AL341" s="91"/>
      <c r="AM341" s="91"/>
      <c r="AN341" s="91"/>
      <c r="AO341" s="91"/>
      <c r="AP341" s="91"/>
      <c r="AQ341" s="91"/>
      <c r="AR341" s="91"/>
      <c r="AS341" s="91"/>
      <c r="AT341" s="91"/>
      <c r="AU341" s="91"/>
      <c r="AV341" s="91"/>
      <c r="AW341" s="91"/>
      <c r="AX341" s="91"/>
      <c r="AY341" s="91"/>
      <c r="AZ341" s="91"/>
      <c r="BA341" s="91"/>
      <c r="BB341" s="91"/>
      <c r="BC341" s="91"/>
      <c r="BD341" s="91"/>
      <c r="BE341" s="91"/>
      <c r="BF341" s="91"/>
      <c r="BG341" s="91"/>
      <c r="BH341" s="91"/>
      <c r="BI341" s="91"/>
      <c r="BJ341" s="91"/>
      <c r="BK341" s="374"/>
      <c r="BL341" s="91"/>
      <c r="BM341" s="91"/>
      <c r="BN341" s="91"/>
      <c r="BO341" s="91"/>
      <c r="BP341" s="91"/>
      <c r="BQ341" s="91"/>
      <c r="BR341" s="91"/>
      <c r="BS341" s="91"/>
      <c r="BT341" s="91"/>
      <c r="BU341" s="91"/>
      <c r="BV341" s="91"/>
      <c r="BW341" s="91"/>
      <c r="BX341" s="91"/>
      <c r="BY341" s="91"/>
      <c r="BZ341" s="91"/>
      <c r="CA341" s="91"/>
      <c r="CB341" s="91"/>
      <c r="CC341" s="91"/>
      <c r="CD341" s="91"/>
      <c r="CE341" s="91"/>
      <c r="CF341" s="91"/>
      <c r="CG341" s="91"/>
      <c r="CH341" s="91"/>
      <c r="CI341" s="91"/>
      <c r="CJ341" s="91"/>
      <c r="CK341" s="91"/>
      <c r="CL341" s="91"/>
      <c r="CM341" s="91"/>
      <c r="CN341" s="91"/>
      <c r="CO341" s="91"/>
      <c r="CP341" s="91"/>
      <c r="CQ341" s="91"/>
      <c r="CR341" s="91"/>
      <c r="CS341" s="91"/>
      <c r="CT341" s="91"/>
      <c r="CU341" s="91"/>
      <c r="CV341" s="91"/>
      <c r="CW341" s="91"/>
      <c r="CX341" s="91"/>
      <c r="CY341" s="91"/>
      <c r="CZ341" s="91"/>
      <c r="DA341" s="91"/>
      <c r="DB341" s="91"/>
      <c r="DC341" s="91"/>
      <c r="DD341" s="91"/>
      <c r="DE341" s="91"/>
      <c r="DF341" s="372"/>
      <c r="DG341" s="91"/>
      <c r="DH341" s="372"/>
      <c r="DI341" s="91"/>
      <c r="DJ341" s="372"/>
      <c r="DK341" s="91"/>
      <c r="DL341" s="91"/>
      <c r="DM341" s="59"/>
    </row>
    <row r="342" spans="1:117" ht="73.5" hidden="1" customHeight="1">
      <c r="A342" s="335"/>
      <c r="B342" s="338"/>
      <c r="C342" s="116"/>
      <c r="D342" s="262"/>
      <c r="E342" s="122"/>
      <c r="F342" s="267"/>
      <c r="G342" s="246"/>
      <c r="H342" s="116"/>
      <c r="I342" s="154"/>
      <c r="J342" s="210"/>
      <c r="K342" s="149" t="s">
        <v>642</v>
      </c>
      <c r="L342" s="151" t="s">
        <v>408</v>
      </c>
      <c r="M342" s="71"/>
      <c r="N342" s="151"/>
      <c r="O342" s="151"/>
      <c r="P342" s="151"/>
      <c r="Q342" s="151"/>
      <c r="R342" s="151"/>
      <c r="S342" s="151"/>
      <c r="T342" s="151"/>
      <c r="U342" s="151"/>
      <c r="V342" s="151"/>
      <c r="W342" s="151"/>
      <c r="X342" s="151"/>
      <c r="Y342" s="151"/>
      <c r="Z342" s="151"/>
      <c r="AA342" s="158"/>
      <c r="AB342" s="158"/>
      <c r="AC342" s="151"/>
      <c r="AD342" s="151"/>
      <c r="AE342" s="151"/>
      <c r="AF342" s="151"/>
      <c r="AG342" s="151"/>
      <c r="AH342" s="151"/>
      <c r="AI342" s="151"/>
      <c r="AJ342" s="314"/>
      <c r="AK342" s="151"/>
      <c r="AL342" s="151"/>
      <c r="AM342" s="151"/>
      <c r="AN342" s="151"/>
      <c r="AO342" s="151"/>
      <c r="AP342" s="151"/>
      <c r="AQ342" s="151"/>
      <c r="AR342" s="151"/>
      <c r="AS342" s="151"/>
      <c r="AT342" s="151"/>
      <c r="AU342" s="151"/>
      <c r="AV342" s="151"/>
      <c r="AW342" s="151"/>
      <c r="AX342" s="151"/>
      <c r="AY342" s="151"/>
      <c r="AZ342" s="151"/>
      <c r="BA342" s="151"/>
      <c r="BB342" s="151"/>
      <c r="BC342" s="151"/>
      <c r="BD342" s="151"/>
      <c r="BE342" s="151"/>
      <c r="BF342" s="151"/>
      <c r="BG342" s="151"/>
      <c r="BH342" s="151"/>
      <c r="BI342" s="151"/>
      <c r="BJ342" s="151"/>
      <c r="BK342" s="151"/>
      <c r="BL342" s="151"/>
      <c r="BM342" s="151"/>
      <c r="BN342" s="151"/>
      <c r="BO342" s="151"/>
      <c r="BP342" s="151"/>
      <c r="BQ342" s="151"/>
      <c r="BR342" s="151"/>
      <c r="BS342" s="151"/>
      <c r="BT342" s="151"/>
      <c r="BU342" s="151"/>
      <c r="BV342" s="151"/>
      <c r="BW342" s="151"/>
      <c r="BX342" s="151"/>
      <c r="BY342" s="151"/>
      <c r="BZ342" s="151"/>
      <c r="CA342" s="151"/>
      <c r="CB342" s="151"/>
      <c r="CC342" s="151"/>
      <c r="CD342" s="151"/>
      <c r="CE342" s="151"/>
      <c r="CF342" s="151"/>
      <c r="CG342" s="151"/>
      <c r="CH342" s="151"/>
      <c r="CI342" s="151"/>
      <c r="CJ342" s="151"/>
      <c r="CK342" s="151"/>
      <c r="CL342" s="151"/>
      <c r="CM342" s="151"/>
      <c r="CN342" s="151"/>
      <c r="CO342" s="151"/>
      <c r="CP342" s="151"/>
      <c r="CQ342" s="151"/>
      <c r="CR342" s="151"/>
      <c r="CS342" s="151"/>
      <c r="CT342" s="151"/>
      <c r="CU342" s="151"/>
      <c r="CV342" s="151"/>
      <c r="CW342" s="151"/>
      <c r="CX342" s="151"/>
      <c r="CY342" s="151"/>
      <c r="CZ342" s="151"/>
      <c r="DA342" s="151"/>
      <c r="DB342" s="151"/>
      <c r="DC342" s="151"/>
      <c r="DD342" s="151"/>
      <c r="DE342" s="151"/>
      <c r="DF342" s="16"/>
      <c r="DG342" s="151"/>
      <c r="DH342" s="16"/>
      <c r="DI342" s="151"/>
      <c r="DJ342" s="16"/>
      <c r="DK342" s="151"/>
      <c r="DL342" s="151"/>
      <c r="DM342" s="61"/>
    </row>
    <row r="343" spans="1:117">
      <c r="A343" s="409">
        <v>337</v>
      </c>
      <c r="B343" s="529" t="s">
        <v>282</v>
      </c>
      <c r="C343" s="529"/>
      <c r="D343" s="529"/>
      <c r="E343" s="529"/>
      <c r="F343" s="259" t="s">
        <v>363</v>
      </c>
      <c r="G343" s="259" t="s">
        <v>363</v>
      </c>
      <c r="H343" s="259" t="s">
        <v>363</v>
      </c>
      <c r="I343" s="410" t="s">
        <v>363</v>
      </c>
      <c r="J343" s="410"/>
      <c r="K343" s="259" t="s">
        <v>363</v>
      </c>
      <c r="L343" s="259" t="s">
        <v>363</v>
      </c>
      <c r="M343" s="150" t="s">
        <v>363</v>
      </c>
      <c r="N343" s="150" t="s">
        <v>363</v>
      </c>
      <c r="O343" s="150" t="s">
        <v>363</v>
      </c>
      <c r="P343" s="150" t="s">
        <v>363</v>
      </c>
      <c r="Q343" s="150" t="s">
        <v>363</v>
      </c>
      <c r="R343" s="150" t="s">
        <v>363</v>
      </c>
      <c r="S343" s="150" t="s">
        <v>363</v>
      </c>
      <c r="T343" s="150" t="s">
        <v>363</v>
      </c>
      <c r="U343" s="150" t="s">
        <v>363</v>
      </c>
      <c r="V343" s="150" t="s">
        <v>363</v>
      </c>
      <c r="W343" s="150" t="s">
        <v>363</v>
      </c>
      <c r="X343" s="150" t="s">
        <v>363</v>
      </c>
      <c r="Y343" s="150" t="s">
        <v>363</v>
      </c>
      <c r="Z343" s="150" t="s">
        <v>363</v>
      </c>
      <c r="AA343" s="150" t="s">
        <v>363</v>
      </c>
      <c r="AB343" s="274"/>
      <c r="AC343" s="150" t="s">
        <v>363</v>
      </c>
      <c r="AD343" s="150" t="s">
        <v>363</v>
      </c>
      <c r="AE343" s="150" t="s">
        <v>363</v>
      </c>
      <c r="AF343" s="150" t="s">
        <v>363</v>
      </c>
      <c r="AG343" s="150" t="s">
        <v>363</v>
      </c>
      <c r="AH343" s="259" t="s">
        <v>363</v>
      </c>
      <c r="AI343" s="259" t="s">
        <v>363</v>
      </c>
      <c r="AJ343" s="259"/>
      <c r="AK343" s="259" t="s">
        <v>363</v>
      </c>
      <c r="AL343" s="150" t="s">
        <v>363</v>
      </c>
      <c r="AM343" s="150" t="s">
        <v>363</v>
      </c>
      <c r="AN343" s="150" t="s">
        <v>363</v>
      </c>
      <c r="AO343" s="150" t="s">
        <v>363</v>
      </c>
      <c r="AP343" s="150" t="s">
        <v>363</v>
      </c>
      <c r="AQ343" s="150"/>
      <c r="AR343" s="150" t="s">
        <v>363</v>
      </c>
      <c r="AS343" s="150" t="s">
        <v>363</v>
      </c>
      <c r="AT343" s="150" t="s">
        <v>363</v>
      </c>
      <c r="AU343" s="150" t="s">
        <v>363</v>
      </c>
      <c r="AV343" s="150"/>
      <c r="AW343" s="150" t="s">
        <v>363</v>
      </c>
      <c r="AX343" s="150"/>
      <c r="AY343" s="150" t="s">
        <v>363</v>
      </c>
      <c r="AZ343" s="150" t="s">
        <v>363</v>
      </c>
      <c r="BA343" s="150"/>
      <c r="BB343" s="150" t="s">
        <v>363</v>
      </c>
      <c r="BC343" s="150" t="s">
        <v>363</v>
      </c>
      <c r="BD343" s="150" t="s">
        <v>363</v>
      </c>
      <c r="BE343" s="150" t="s">
        <v>363</v>
      </c>
      <c r="BF343" s="150" t="s">
        <v>363</v>
      </c>
      <c r="BG343" s="150" t="s">
        <v>363</v>
      </c>
      <c r="BH343" s="150"/>
      <c r="BI343" s="150" t="s">
        <v>363</v>
      </c>
      <c r="BJ343" s="150"/>
      <c r="BK343" s="150" t="s">
        <v>363</v>
      </c>
      <c r="BL343" s="150" t="s">
        <v>363</v>
      </c>
      <c r="BM343" s="150" t="s">
        <v>363</v>
      </c>
      <c r="BN343" s="150" t="s">
        <v>363</v>
      </c>
      <c r="BO343" s="150" t="s">
        <v>363</v>
      </c>
      <c r="BP343" s="150" t="s">
        <v>363</v>
      </c>
      <c r="BQ343" s="150" t="s">
        <v>363</v>
      </c>
      <c r="BR343" s="150"/>
      <c r="BS343" s="150"/>
      <c r="BT343" s="150"/>
      <c r="BU343" s="150"/>
      <c r="BV343" s="150"/>
      <c r="BW343" s="150"/>
      <c r="BX343" s="150"/>
      <c r="BY343" s="150"/>
      <c r="BZ343" s="150"/>
      <c r="CA343" s="150"/>
      <c r="CB343" s="150"/>
      <c r="CC343" s="150"/>
      <c r="CD343" s="150"/>
      <c r="CE343" s="150"/>
      <c r="CF343" s="150"/>
      <c r="CG343" s="150"/>
      <c r="CH343" s="150"/>
      <c r="CI343" s="150"/>
      <c r="CJ343" s="150"/>
      <c r="CK343" s="150"/>
      <c r="CL343" s="150"/>
      <c r="CM343" s="150"/>
      <c r="CN343" s="150"/>
      <c r="CO343" s="150"/>
      <c r="CP343" s="150"/>
      <c r="CQ343" s="150"/>
      <c r="CR343" s="150"/>
      <c r="CS343" s="150"/>
      <c r="CT343" s="150"/>
      <c r="CU343" s="150"/>
      <c r="CV343" s="150"/>
      <c r="CW343" s="150"/>
      <c r="CX343" s="150"/>
      <c r="CY343" s="150" t="s">
        <v>363</v>
      </c>
      <c r="CZ343" s="150" t="s">
        <v>363</v>
      </c>
      <c r="DA343" s="150" t="s">
        <v>363</v>
      </c>
      <c r="DB343" s="150"/>
      <c r="DC343" s="150" t="s">
        <v>363</v>
      </c>
      <c r="DD343" s="150" t="s">
        <v>363</v>
      </c>
      <c r="DE343" s="150" t="s">
        <v>363</v>
      </c>
      <c r="DF343" s="150" t="s">
        <v>363</v>
      </c>
      <c r="DG343" s="150" t="s">
        <v>363</v>
      </c>
      <c r="DH343" s="150" t="s">
        <v>363</v>
      </c>
      <c r="DI343" s="150" t="s">
        <v>363</v>
      </c>
      <c r="DJ343" s="150" t="s">
        <v>363</v>
      </c>
      <c r="DK343" s="150" t="s">
        <v>363</v>
      </c>
      <c r="DL343" s="150" t="s">
        <v>363</v>
      </c>
      <c r="DM343" s="153"/>
    </row>
    <row r="344" spans="1:117">
      <c r="A344" s="409">
        <v>338</v>
      </c>
      <c r="B344" s="529" t="s">
        <v>283</v>
      </c>
      <c r="C344" s="529"/>
      <c r="D344" s="529"/>
      <c r="E344" s="529"/>
      <c r="F344" s="259" t="s">
        <v>363</v>
      </c>
      <c r="G344" s="259" t="s">
        <v>363</v>
      </c>
      <c r="H344" s="259" t="s">
        <v>363</v>
      </c>
      <c r="I344" s="410" t="s">
        <v>363</v>
      </c>
      <c r="J344" s="410"/>
      <c r="K344" s="259" t="s">
        <v>363</v>
      </c>
      <c r="L344" s="259" t="s">
        <v>363</v>
      </c>
      <c r="M344" s="150" t="s">
        <v>363</v>
      </c>
      <c r="N344" s="150" t="s">
        <v>363</v>
      </c>
      <c r="O344" s="150" t="s">
        <v>363</v>
      </c>
      <c r="P344" s="150" t="s">
        <v>363</v>
      </c>
      <c r="Q344" s="150" t="s">
        <v>363</v>
      </c>
      <c r="R344" s="150" t="s">
        <v>363</v>
      </c>
      <c r="S344" s="150" t="s">
        <v>363</v>
      </c>
      <c r="T344" s="150" t="s">
        <v>363</v>
      </c>
      <c r="U344" s="150" t="s">
        <v>363</v>
      </c>
      <c r="V344" s="150" t="s">
        <v>363</v>
      </c>
      <c r="W344" s="150" t="s">
        <v>363</v>
      </c>
      <c r="X344" s="150" t="s">
        <v>363</v>
      </c>
      <c r="Y344" s="150" t="s">
        <v>363</v>
      </c>
      <c r="Z344" s="150" t="s">
        <v>363</v>
      </c>
      <c r="AA344" s="150" t="s">
        <v>363</v>
      </c>
      <c r="AB344" s="274"/>
      <c r="AC344" s="150" t="s">
        <v>363</v>
      </c>
      <c r="AD344" s="150" t="s">
        <v>363</v>
      </c>
      <c r="AE344" s="150" t="s">
        <v>363</v>
      </c>
      <c r="AF344" s="150" t="s">
        <v>363</v>
      </c>
      <c r="AG344" s="150" t="s">
        <v>363</v>
      </c>
      <c r="AH344" s="259" t="s">
        <v>363</v>
      </c>
      <c r="AI344" s="259" t="s">
        <v>363</v>
      </c>
      <c r="AJ344" s="259"/>
      <c r="AK344" s="259" t="s">
        <v>363</v>
      </c>
      <c r="AL344" s="150" t="s">
        <v>363</v>
      </c>
      <c r="AM344" s="150" t="s">
        <v>363</v>
      </c>
      <c r="AN344" s="150" t="s">
        <v>363</v>
      </c>
      <c r="AO344" s="150" t="s">
        <v>363</v>
      </c>
      <c r="AP344" s="150" t="s">
        <v>363</v>
      </c>
      <c r="AQ344" s="150"/>
      <c r="AR344" s="150" t="s">
        <v>363</v>
      </c>
      <c r="AS344" s="150" t="s">
        <v>363</v>
      </c>
      <c r="AT344" s="150" t="s">
        <v>363</v>
      </c>
      <c r="AU344" s="150" t="s">
        <v>363</v>
      </c>
      <c r="AV344" s="150"/>
      <c r="AW344" s="150" t="s">
        <v>363</v>
      </c>
      <c r="AX344" s="150"/>
      <c r="AY344" s="150" t="s">
        <v>363</v>
      </c>
      <c r="AZ344" s="150" t="s">
        <v>363</v>
      </c>
      <c r="BA344" s="150"/>
      <c r="BB344" s="150" t="s">
        <v>363</v>
      </c>
      <c r="BC344" s="150" t="s">
        <v>363</v>
      </c>
      <c r="BD344" s="150" t="s">
        <v>363</v>
      </c>
      <c r="BE344" s="150" t="s">
        <v>363</v>
      </c>
      <c r="BF344" s="150" t="s">
        <v>363</v>
      </c>
      <c r="BG344" s="150" t="s">
        <v>363</v>
      </c>
      <c r="BH344" s="150"/>
      <c r="BI344" s="150" t="s">
        <v>363</v>
      </c>
      <c r="BJ344" s="150"/>
      <c r="BK344" s="150" t="s">
        <v>363</v>
      </c>
      <c r="BL344" s="150" t="s">
        <v>363</v>
      </c>
      <c r="BM344" s="150" t="s">
        <v>363</v>
      </c>
      <c r="BN344" s="150" t="s">
        <v>363</v>
      </c>
      <c r="BO344" s="150" t="s">
        <v>363</v>
      </c>
      <c r="BP344" s="150" t="s">
        <v>363</v>
      </c>
      <c r="BQ344" s="150" t="s">
        <v>363</v>
      </c>
      <c r="BR344" s="150"/>
      <c r="BS344" s="150"/>
      <c r="BT344" s="150"/>
      <c r="BU344" s="150"/>
      <c r="BV344" s="150"/>
      <c r="BW344" s="150"/>
      <c r="BX344" s="150"/>
      <c r="BY344" s="150"/>
      <c r="BZ344" s="150"/>
      <c r="CA344" s="150"/>
      <c r="CB344" s="150"/>
      <c r="CC344" s="150"/>
      <c r="CD344" s="150"/>
      <c r="CE344" s="150"/>
      <c r="CF344" s="150"/>
      <c r="CG344" s="150"/>
      <c r="CH344" s="150"/>
      <c r="CI344" s="150"/>
      <c r="CJ344" s="150"/>
      <c r="CK344" s="150"/>
      <c r="CL344" s="150"/>
      <c r="CM344" s="150"/>
      <c r="CN344" s="150"/>
      <c r="CO344" s="150"/>
      <c r="CP344" s="150"/>
      <c r="CQ344" s="150"/>
      <c r="CR344" s="150"/>
      <c r="CS344" s="150"/>
      <c r="CT344" s="150"/>
      <c r="CU344" s="150"/>
      <c r="CV344" s="150"/>
      <c r="CW344" s="150"/>
      <c r="CX344" s="150"/>
      <c r="CY344" s="150" t="s">
        <v>363</v>
      </c>
      <c r="CZ344" s="150" t="s">
        <v>363</v>
      </c>
      <c r="DA344" s="150" t="s">
        <v>363</v>
      </c>
      <c r="DB344" s="150"/>
      <c r="DC344" s="150" t="s">
        <v>363</v>
      </c>
      <c r="DD344" s="150" t="s">
        <v>363</v>
      </c>
      <c r="DE344" s="150" t="s">
        <v>363</v>
      </c>
      <c r="DF344" s="150" t="s">
        <v>363</v>
      </c>
      <c r="DG344" s="150" t="s">
        <v>363</v>
      </c>
      <c r="DH344" s="150" t="s">
        <v>363</v>
      </c>
      <c r="DI344" s="150" t="s">
        <v>363</v>
      </c>
      <c r="DJ344" s="150" t="s">
        <v>363</v>
      </c>
      <c r="DK344" s="150" t="s">
        <v>363</v>
      </c>
      <c r="DL344" s="150" t="s">
        <v>363</v>
      </c>
      <c r="DM344" s="153"/>
    </row>
    <row r="345" spans="1:117">
      <c r="A345" s="409">
        <v>339</v>
      </c>
      <c r="B345" s="529" t="s">
        <v>284</v>
      </c>
      <c r="C345" s="529"/>
      <c r="D345" s="529"/>
      <c r="E345" s="529"/>
      <c r="F345" s="259" t="s">
        <v>363</v>
      </c>
      <c r="G345" s="259" t="s">
        <v>363</v>
      </c>
      <c r="H345" s="259" t="s">
        <v>363</v>
      </c>
      <c r="I345" s="410" t="s">
        <v>363</v>
      </c>
      <c r="J345" s="410"/>
      <c r="K345" s="259" t="s">
        <v>363</v>
      </c>
      <c r="L345" s="259" t="s">
        <v>363</v>
      </c>
      <c r="M345" s="150" t="s">
        <v>363</v>
      </c>
      <c r="N345" s="150" t="s">
        <v>363</v>
      </c>
      <c r="O345" s="150" t="s">
        <v>363</v>
      </c>
      <c r="P345" s="150" t="s">
        <v>363</v>
      </c>
      <c r="Q345" s="150" t="s">
        <v>363</v>
      </c>
      <c r="R345" s="150" t="s">
        <v>363</v>
      </c>
      <c r="S345" s="150" t="s">
        <v>363</v>
      </c>
      <c r="T345" s="150" t="s">
        <v>363</v>
      </c>
      <c r="U345" s="150" t="s">
        <v>363</v>
      </c>
      <c r="V345" s="150" t="s">
        <v>363</v>
      </c>
      <c r="W345" s="150" t="s">
        <v>363</v>
      </c>
      <c r="X345" s="150" t="s">
        <v>363</v>
      </c>
      <c r="Y345" s="150" t="s">
        <v>363</v>
      </c>
      <c r="Z345" s="150" t="s">
        <v>363</v>
      </c>
      <c r="AA345" s="150" t="s">
        <v>363</v>
      </c>
      <c r="AB345" s="274"/>
      <c r="AC345" s="150" t="s">
        <v>363</v>
      </c>
      <c r="AD345" s="150" t="s">
        <v>363</v>
      </c>
      <c r="AE345" s="150" t="s">
        <v>363</v>
      </c>
      <c r="AF345" s="150" t="s">
        <v>363</v>
      </c>
      <c r="AG345" s="150" t="s">
        <v>363</v>
      </c>
      <c r="AH345" s="259" t="s">
        <v>363</v>
      </c>
      <c r="AI345" s="259" t="s">
        <v>363</v>
      </c>
      <c r="AJ345" s="259"/>
      <c r="AK345" s="259" t="s">
        <v>363</v>
      </c>
      <c r="AL345" s="150" t="s">
        <v>363</v>
      </c>
      <c r="AM345" s="150" t="s">
        <v>363</v>
      </c>
      <c r="AN345" s="150" t="s">
        <v>363</v>
      </c>
      <c r="AO345" s="150" t="s">
        <v>363</v>
      </c>
      <c r="AP345" s="150" t="s">
        <v>363</v>
      </c>
      <c r="AQ345" s="150"/>
      <c r="AR345" s="150" t="s">
        <v>363</v>
      </c>
      <c r="AS345" s="150" t="s">
        <v>363</v>
      </c>
      <c r="AT345" s="150" t="s">
        <v>363</v>
      </c>
      <c r="AU345" s="150" t="s">
        <v>363</v>
      </c>
      <c r="AV345" s="150"/>
      <c r="AW345" s="150" t="s">
        <v>363</v>
      </c>
      <c r="AX345" s="150"/>
      <c r="AY345" s="150" t="s">
        <v>363</v>
      </c>
      <c r="AZ345" s="150" t="s">
        <v>363</v>
      </c>
      <c r="BA345" s="150"/>
      <c r="BB345" s="150" t="s">
        <v>363</v>
      </c>
      <c r="BC345" s="150" t="s">
        <v>363</v>
      </c>
      <c r="BD345" s="150" t="s">
        <v>363</v>
      </c>
      <c r="BE345" s="150" t="s">
        <v>363</v>
      </c>
      <c r="BF345" s="150" t="s">
        <v>363</v>
      </c>
      <c r="BG345" s="150" t="s">
        <v>363</v>
      </c>
      <c r="BH345" s="150"/>
      <c r="BI345" s="150" t="s">
        <v>363</v>
      </c>
      <c r="BJ345" s="150"/>
      <c r="BK345" s="150" t="s">
        <v>363</v>
      </c>
      <c r="BL345" s="150" t="s">
        <v>363</v>
      </c>
      <c r="BM345" s="150" t="s">
        <v>363</v>
      </c>
      <c r="BN345" s="150" t="s">
        <v>363</v>
      </c>
      <c r="BO345" s="150" t="s">
        <v>363</v>
      </c>
      <c r="BP345" s="150" t="s">
        <v>363</v>
      </c>
      <c r="BQ345" s="150" t="s">
        <v>363</v>
      </c>
      <c r="BR345" s="150"/>
      <c r="BS345" s="150"/>
      <c r="BT345" s="150"/>
      <c r="BU345" s="150"/>
      <c r="BV345" s="150"/>
      <c r="BW345" s="150"/>
      <c r="BX345" s="150"/>
      <c r="BY345" s="150"/>
      <c r="BZ345" s="150"/>
      <c r="CA345" s="150"/>
      <c r="CB345" s="150"/>
      <c r="CC345" s="150"/>
      <c r="CD345" s="150"/>
      <c r="CE345" s="150"/>
      <c r="CF345" s="150"/>
      <c r="CG345" s="150"/>
      <c r="CH345" s="150"/>
      <c r="CI345" s="150"/>
      <c r="CJ345" s="150"/>
      <c r="CK345" s="150"/>
      <c r="CL345" s="150"/>
      <c r="CM345" s="150"/>
      <c r="CN345" s="150"/>
      <c r="CO345" s="150"/>
      <c r="CP345" s="150"/>
      <c r="CQ345" s="150"/>
      <c r="CR345" s="150"/>
      <c r="CS345" s="150"/>
      <c r="CT345" s="150"/>
      <c r="CU345" s="150"/>
      <c r="CV345" s="150"/>
      <c r="CW345" s="150"/>
      <c r="CX345" s="150"/>
      <c r="CY345" s="150" t="s">
        <v>363</v>
      </c>
      <c r="CZ345" s="150" t="s">
        <v>363</v>
      </c>
      <c r="DA345" s="150" t="s">
        <v>363</v>
      </c>
      <c r="DB345" s="150"/>
      <c r="DC345" s="150" t="s">
        <v>363</v>
      </c>
      <c r="DD345" s="150" t="s">
        <v>363</v>
      </c>
      <c r="DE345" s="150" t="s">
        <v>363</v>
      </c>
      <c r="DF345" s="150" t="s">
        <v>363</v>
      </c>
      <c r="DG345" s="150" t="s">
        <v>363</v>
      </c>
      <c r="DH345" s="150" t="s">
        <v>363</v>
      </c>
      <c r="DI345" s="150" t="s">
        <v>363</v>
      </c>
      <c r="DJ345" s="150" t="s">
        <v>363</v>
      </c>
      <c r="DK345" s="150" t="s">
        <v>363</v>
      </c>
      <c r="DL345" s="150" t="s">
        <v>363</v>
      </c>
      <c r="DM345" s="153"/>
    </row>
    <row r="346" spans="1:117" s="333" customFormat="1" ht="56.25">
      <c r="A346" s="369">
        <v>340</v>
      </c>
      <c r="B346" s="552" t="s">
        <v>1136</v>
      </c>
      <c r="C346" s="465" t="s">
        <v>1012</v>
      </c>
      <c r="D346" s="465" t="s">
        <v>3</v>
      </c>
      <c r="E346" s="465" t="s">
        <v>663</v>
      </c>
      <c r="F346" s="465" t="s">
        <v>9</v>
      </c>
      <c r="G346" s="541"/>
      <c r="H346" s="465" t="s">
        <v>664</v>
      </c>
      <c r="I346" s="373" t="s">
        <v>1431</v>
      </c>
      <c r="J346" s="415"/>
      <c r="K346" s="394" t="s">
        <v>642</v>
      </c>
      <c r="L346" s="400" t="s">
        <v>408</v>
      </c>
      <c r="M346" s="354" t="s">
        <v>350</v>
      </c>
      <c r="N346" s="91" t="s">
        <v>327</v>
      </c>
      <c r="O346" s="91" t="s">
        <v>187</v>
      </c>
      <c r="P346" s="91" t="s">
        <v>414</v>
      </c>
      <c r="Q346" s="345"/>
      <c r="R346" s="91" t="s">
        <v>187</v>
      </c>
      <c r="S346" s="345"/>
      <c r="T346" s="345"/>
      <c r="U346" s="345"/>
      <c r="V346" s="345"/>
      <c r="W346" s="345"/>
      <c r="X346" s="345"/>
      <c r="Y346" s="345"/>
      <c r="Z346" s="345"/>
      <c r="AA346" s="334">
        <f t="shared" ref="AA346:AA347" si="98">COUNTIF($Q346:$Z346,"x")</f>
        <v>1</v>
      </c>
      <c r="AB346" s="345"/>
      <c r="AC346" s="345"/>
      <c r="AD346" s="345"/>
      <c r="AE346" s="345"/>
      <c r="AF346" s="345"/>
      <c r="AG346" s="345"/>
      <c r="AH346" s="394" t="s">
        <v>417</v>
      </c>
      <c r="AI346" s="345"/>
      <c r="AJ346" s="345"/>
      <c r="AK346" s="345"/>
      <c r="AL346" s="345"/>
      <c r="AM346" s="345"/>
      <c r="AN346" s="345"/>
      <c r="AO346" s="345"/>
      <c r="AP346" s="345"/>
      <c r="AQ346" s="345"/>
      <c r="AR346" s="345"/>
      <c r="AS346" s="345"/>
      <c r="AT346" s="345"/>
      <c r="AU346" s="345"/>
      <c r="AV346" s="345"/>
      <c r="AW346" s="345"/>
      <c r="AX346" s="345"/>
      <c r="AY346" s="345"/>
      <c r="AZ346" s="345"/>
      <c r="BA346" s="345"/>
      <c r="BB346" s="345"/>
      <c r="BC346" s="345"/>
      <c r="BD346" s="345"/>
      <c r="BE346" s="345"/>
      <c r="BF346" s="345"/>
      <c r="BG346" s="345"/>
      <c r="BH346" s="345"/>
      <c r="BI346" s="345"/>
      <c r="BJ346" s="345"/>
      <c r="BK346" s="345"/>
      <c r="BL346" s="345"/>
      <c r="BM346" s="345"/>
      <c r="BN346" s="345"/>
      <c r="BO346" s="345"/>
      <c r="BP346" s="345"/>
      <c r="BQ346" s="345"/>
      <c r="BR346" s="345"/>
      <c r="BS346" s="345"/>
      <c r="BT346" s="345"/>
      <c r="BU346" s="345"/>
      <c r="BV346" s="345"/>
      <c r="BW346" s="345"/>
      <c r="BX346" s="345"/>
      <c r="BY346" s="345"/>
      <c r="BZ346" s="345"/>
      <c r="CA346" s="345"/>
      <c r="CB346" s="345"/>
      <c r="CC346" s="345"/>
      <c r="CD346" s="345"/>
      <c r="CE346" s="345"/>
      <c r="CF346" s="345"/>
      <c r="CG346" s="345"/>
      <c r="CH346" s="345"/>
      <c r="CI346" s="345"/>
      <c r="CJ346" s="345"/>
      <c r="CK346" s="345"/>
      <c r="CL346" s="345"/>
      <c r="CM346" s="345"/>
      <c r="CN346" s="345"/>
      <c r="CO346" s="345"/>
      <c r="CP346" s="345"/>
      <c r="CQ346" s="345"/>
      <c r="CR346" s="345"/>
      <c r="CS346" s="345"/>
      <c r="CT346" s="345"/>
      <c r="CU346" s="345"/>
      <c r="CV346" s="345"/>
      <c r="CW346" s="345"/>
      <c r="CX346" s="345"/>
      <c r="CY346" s="345"/>
      <c r="CZ346" s="345"/>
      <c r="DA346" s="345"/>
      <c r="DB346" s="345"/>
      <c r="DC346" s="345"/>
      <c r="DD346" s="345"/>
      <c r="DE346" s="345"/>
      <c r="DF346" s="345"/>
      <c r="DG346" s="345"/>
      <c r="DH346" s="345"/>
      <c r="DI346" s="345"/>
      <c r="DJ346" s="345"/>
      <c r="DK346" s="345"/>
      <c r="DL346" s="345"/>
      <c r="DM346" s="59"/>
    </row>
    <row r="347" spans="1:117" ht="61.5" customHeight="1">
      <c r="A347" s="369">
        <v>341</v>
      </c>
      <c r="B347" s="553"/>
      <c r="C347" s="466"/>
      <c r="D347" s="466"/>
      <c r="E347" s="466"/>
      <c r="F347" s="466"/>
      <c r="G347" s="542"/>
      <c r="H347" s="466"/>
      <c r="I347" s="375" t="s">
        <v>1362</v>
      </c>
      <c r="J347" s="375"/>
      <c r="K347" s="400" t="s">
        <v>642</v>
      </c>
      <c r="L347" s="400" t="s">
        <v>348</v>
      </c>
      <c r="M347" s="379" t="s">
        <v>350</v>
      </c>
      <c r="N347" s="91" t="s">
        <v>327</v>
      </c>
      <c r="O347" s="91" t="s">
        <v>187</v>
      </c>
      <c r="P347" s="91" t="s">
        <v>414</v>
      </c>
      <c r="Q347" s="91"/>
      <c r="R347" s="91" t="s">
        <v>187</v>
      </c>
      <c r="S347" s="91"/>
      <c r="T347" s="91"/>
      <c r="U347" s="91"/>
      <c r="V347" s="91"/>
      <c r="W347" s="91"/>
      <c r="X347" s="91"/>
      <c r="Y347" s="91"/>
      <c r="Z347" s="91"/>
      <c r="AA347" s="334">
        <f t="shared" si="98"/>
        <v>1</v>
      </c>
      <c r="AB347" s="334"/>
      <c r="AC347" s="91"/>
      <c r="AD347" s="91"/>
      <c r="AE347" s="91"/>
      <c r="AF347" s="91"/>
      <c r="AG347" s="91"/>
      <c r="AH347" s="400"/>
      <c r="AI347" s="400" t="s">
        <v>412</v>
      </c>
      <c r="AJ347" s="400"/>
      <c r="AK347" s="400"/>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1"/>
      <c r="BI347" s="91"/>
      <c r="BJ347" s="91"/>
      <c r="BK347" s="91"/>
      <c r="BL347" s="91"/>
      <c r="BM347" s="91"/>
      <c r="BN347" s="91"/>
      <c r="BO347" s="91"/>
      <c r="BP347" s="91"/>
      <c r="BQ347" s="91"/>
      <c r="BR347" s="91"/>
      <c r="BS347" s="91"/>
      <c r="BT347" s="91"/>
      <c r="BU347" s="91"/>
      <c r="BV347" s="91"/>
      <c r="BW347" s="91"/>
      <c r="BX347" s="91"/>
      <c r="BY347" s="91"/>
      <c r="BZ347" s="91"/>
      <c r="CA347" s="91"/>
      <c r="CB347" s="91"/>
      <c r="CC347" s="91"/>
      <c r="CD347" s="91"/>
      <c r="CE347" s="91"/>
      <c r="CF347" s="91"/>
      <c r="CG347" s="91"/>
      <c r="CH347" s="91"/>
      <c r="CI347" s="91"/>
      <c r="CJ347" s="91"/>
      <c r="CK347" s="91"/>
      <c r="CL347" s="91"/>
      <c r="CM347" s="91"/>
      <c r="CN347" s="91"/>
      <c r="CO347" s="91"/>
      <c r="CP347" s="91"/>
      <c r="CQ347" s="91"/>
      <c r="CR347" s="91"/>
      <c r="CS347" s="91"/>
      <c r="CT347" s="91"/>
      <c r="CU347" s="91"/>
      <c r="CV347" s="91"/>
      <c r="CW347" s="91"/>
      <c r="CX347" s="91"/>
      <c r="CY347" s="91"/>
      <c r="CZ347" s="91"/>
      <c r="DA347" s="91"/>
      <c r="DB347" s="91"/>
      <c r="DC347" s="91"/>
      <c r="DD347" s="91"/>
      <c r="DE347" s="91"/>
      <c r="DF347" s="372" t="e">
        <f>DE347/COUNTA($BM347:$DD347)</f>
        <v>#DIV/0!</v>
      </c>
      <c r="DG347" s="91">
        <f>COUNTIF($BM347:$DD347,1)</f>
        <v>0</v>
      </c>
      <c r="DH347" s="372" t="e">
        <f>DG347/COUNTA($BM347:$DD347)</f>
        <v>#DIV/0!</v>
      </c>
      <c r="DI347" s="91">
        <f>COUNTIF($BM347:$DD347,0)</f>
        <v>0</v>
      </c>
      <c r="DJ347" s="372" t="e">
        <f>DI347/COUNTA($BM347:$DD347)</f>
        <v>#DIV/0!</v>
      </c>
      <c r="DK347" s="91" t="e">
        <f t="shared" ref="DK347:DK351" si="99">(((DE347*2)+(DG347*1)+(DI347*0)))/COUNTA($BM347:$DD347)</f>
        <v>#DIV/0!</v>
      </c>
      <c r="DL347" s="91" t="e">
        <f t="shared" ref="DL347:DM351" si="100">IF(DK347&gt;=1.6,"Đạt mục tiêu",IF(DK347&gt;=1,"Cần cố gắng","Chưa đạt"))</f>
        <v>#DIV/0!</v>
      </c>
      <c r="DM347" s="59" t="e">
        <f t="shared" si="100"/>
        <v>#DIV/0!</v>
      </c>
    </row>
    <row r="348" spans="1:117" ht="102.75" hidden="1" customHeight="1">
      <c r="A348" s="65"/>
      <c r="B348" s="337"/>
      <c r="C348" s="217"/>
      <c r="D348" s="270"/>
      <c r="E348" s="214"/>
      <c r="F348" s="269"/>
      <c r="G348" s="249"/>
      <c r="H348" s="212"/>
      <c r="I348" s="215"/>
      <c r="J348" s="210"/>
      <c r="K348" s="151" t="s">
        <v>642</v>
      </c>
      <c r="L348" s="151" t="s">
        <v>408</v>
      </c>
      <c r="M348" s="73"/>
      <c r="N348" s="151"/>
      <c r="O348" s="151"/>
      <c r="P348" s="151"/>
      <c r="Q348" s="151"/>
      <c r="R348" s="151"/>
      <c r="S348" s="151"/>
      <c r="T348" s="151"/>
      <c r="U348" s="151"/>
      <c r="V348" s="151"/>
      <c r="W348" s="151"/>
      <c r="X348" s="151"/>
      <c r="Y348" s="151"/>
      <c r="Z348" s="151"/>
      <c r="AA348" s="158"/>
      <c r="AB348" s="158"/>
      <c r="AC348" s="151"/>
      <c r="AD348" s="151"/>
      <c r="AE348" s="151"/>
      <c r="AF348" s="151"/>
      <c r="AG348" s="151"/>
      <c r="AH348" s="151"/>
      <c r="AI348" s="151"/>
      <c r="AJ348" s="314"/>
      <c r="AK348" s="151"/>
      <c r="AL348" s="151"/>
      <c r="AM348" s="151"/>
      <c r="AN348" s="151"/>
      <c r="AO348" s="151"/>
      <c r="AP348" s="151"/>
      <c r="AQ348" s="151"/>
      <c r="AR348" s="151"/>
      <c r="AS348" s="151"/>
      <c r="AT348" s="151"/>
      <c r="AU348" s="151"/>
      <c r="AV348" s="151"/>
      <c r="AW348" s="151"/>
      <c r="AX348" s="151"/>
      <c r="AY348" s="151"/>
      <c r="AZ348" s="151"/>
      <c r="BA348" s="151"/>
      <c r="BB348" s="151"/>
      <c r="BC348" s="151"/>
      <c r="BD348" s="151"/>
      <c r="BE348" s="151"/>
      <c r="BF348" s="151"/>
      <c r="BG348" s="151"/>
      <c r="BH348" s="151"/>
      <c r="BI348" s="151"/>
      <c r="BJ348" s="151"/>
      <c r="BK348" s="151"/>
      <c r="BL348" s="151"/>
      <c r="BM348" s="151"/>
      <c r="BN348" s="151"/>
      <c r="BO348" s="151"/>
      <c r="BP348" s="151"/>
      <c r="BQ348" s="151"/>
      <c r="BR348" s="151"/>
      <c r="BS348" s="151"/>
      <c r="BT348" s="151"/>
      <c r="BU348" s="151"/>
      <c r="BV348" s="151"/>
      <c r="BW348" s="151"/>
      <c r="BX348" s="151"/>
      <c r="BY348" s="151"/>
      <c r="BZ348" s="151"/>
      <c r="CA348" s="151"/>
      <c r="CB348" s="151"/>
      <c r="CC348" s="151"/>
      <c r="CD348" s="151"/>
      <c r="CE348" s="151"/>
      <c r="CF348" s="151"/>
      <c r="CG348" s="151"/>
      <c r="CH348" s="151"/>
      <c r="CI348" s="151"/>
      <c r="CJ348" s="151"/>
      <c r="CK348" s="151"/>
      <c r="CL348" s="151"/>
      <c r="CM348" s="151"/>
      <c r="CN348" s="151"/>
      <c r="CO348" s="151"/>
      <c r="CP348" s="151"/>
      <c r="CQ348" s="151"/>
      <c r="CR348" s="151"/>
      <c r="CS348" s="151"/>
      <c r="CT348" s="151"/>
      <c r="CU348" s="151"/>
      <c r="CV348" s="151"/>
      <c r="CW348" s="151"/>
      <c r="CX348" s="151"/>
      <c r="CY348" s="151"/>
      <c r="CZ348" s="151"/>
      <c r="DA348" s="151"/>
      <c r="DB348" s="151"/>
      <c r="DC348" s="151"/>
      <c r="DD348" s="151"/>
      <c r="DE348" s="151"/>
      <c r="DF348" s="16"/>
      <c r="DG348" s="151"/>
      <c r="DH348" s="16"/>
      <c r="DI348" s="151"/>
      <c r="DJ348" s="16"/>
      <c r="DK348" s="151"/>
      <c r="DL348" s="151"/>
      <c r="DM348" s="61"/>
    </row>
    <row r="349" spans="1:117" ht="122.25" hidden="1" customHeight="1">
      <c r="A349" s="335"/>
      <c r="B349" s="337"/>
      <c r="C349" s="116"/>
      <c r="D349" s="262"/>
      <c r="E349" s="122"/>
      <c r="F349" s="267"/>
      <c r="G349" s="246"/>
      <c r="H349" s="116"/>
      <c r="I349" s="134"/>
      <c r="J349" s="134"/>
      <c r="K349" s="151" t="s">
        <v>642</v>
      </c>
      <c r="L349" s="151" t="s">
        <v>408</v>
      </c>
      <c r="M349" s="73"/>
      <c r="N349" s="151"/>
      <c r="O349" s="151"/>
      <c r="P349" s="151"/>
      <c r="Q349" s="151"/>
      <c r="R349" s="151"/>
      <c r="S349" s="151"/>
      <c r="T349" s="151"/>
      <c r="U349" s="151"/>
      <c r="V349" s="151"/>
      <c r="W349" s="151"/>
      <c r="X349" s="151"/>
      <c r="Y349" s="151"/>
      <c r="Z349" s="151"/>
      <c r="AA349" s="158"/>
      <c r="AB349" s="158"/>
      <c r="AC349" s="151"/>
      <c r="AD349" s="151"/>
      <c r="AE349" s="151"/>
      <c r="AF349" s="151"/>
      <c r="AH349" s="151"/>
      <c r="AI349" s="151"/>
      <c r="AJ349" s="314"/>
      <c r="AK349" s="151"/>
      <c r="AL349" s="151"/>
      <c r="AM349" s="151"/>
      <c r="AN349" s="151"/>
      <c r="AO349" s="151"/>
      <c r="AP349" s="151"/>
      <c r="AQ349" s="151"/>
      <c r="AR349" s="151"/>
      <c r="AS349" s="151"/>
      <c r="AT349" s="151"/>
      <c r="AU349" s="151"/>
      <c r="AV349" s="151"/>
      <c r="AW349" s="151"/>
      <c r="AX349" s="151"/>
      <c r="AY349" s="151"/>
      <c r="AZ349" s="151"/>
      <c r="BA349" s="151"/>
      <c r="BB349" s="151"/>
      <c r="BC349" s="151"/>
      <c r="BD349" s="151"/>
      <c r="BE349" s="151"/>
      <c r="BF349" s="151"/>
      <c r="BG349" s="151"/>
      <c r="BH349" s="151"/>
      <c r="BI349" s="151"/>
      <c r="BJ349" s="151"/>
      <c r="BK349" s="151"/>
      <c r="BL349" s="151"/>
      <c r="BM349" s="151"/>
      <c r="BN349" s="151"/>
      <c r="BO349" s="151"/>
      <c r="BP349" s="151"/>
      <c r="BQ349" s="151"/>
      <c r="BR349" s="151"/>
      <c r="BS349" s="151"/>
      <c r="BT349" s="151"/>
      <c r="BU349" s="151"/>
      <c r="BV349" s="151"/>
      <c r="BW349" s="151"/>
      <c r="BX349" s="151"/>
      <c r="BY349" s="151"/>
      <c r="BZ349" s="151"/>
      <c r="CA349" s="151"/>
      <c r="CB349" s="151"/>
      <c r="CC349" s="151"/>
      <c r="CD349" s="151"/>
      <c r="CE349" s="151"/>
      <c r="CF349" s="151"/>
      <c r="CG349" s="151"/>
      <c r="CH349" s="151"/>
      <c r="CI349" s="151"/>
      <c r="CJ349" s="151"/>
      <c r="CK349" s="151"/>
      <c r="CL349" s="151"/>
      <c r="CM349" s="151"/>
      <c r="CN349" s="151"/>
      <c r="CO349" s="151"/>
      <c r="CP349" s="151"/>
      <c r="CQ349" s="151"/>
      <c r="CR349" s="151"/>
      <c r="CS349" s="151"/>
      <c r="CT349" s="151"/>
      <c r="CU349" s="151"/>
      <c r="CV349" s="151"/>
      <c r="CW349" s="151"/>
      <c r="CX349" s="151"/>
      <c r="CY349" s="151"/>
      <c r="CZ349" s="151"/>
      <c r="DA349" s="151"/>
      <c r="DB349" s="151"/>
      <c r="DC349" s="151"/>
      <c r="DD349" s="151"/>
      <c r="DE349" s="151"/>
      <c r="DF349" s="16"/>
      <c r="DG349" s="151"/>
      <c r="DH349" s="16"/>
      <c r="DI349" s="151"/>
      <c r="DJ349" s="16"/>
      <c r="DK349" s="151"/>
      <c r="DL349" s="151"/>
      <c r="DM349" s="61"/>
    </row>
    <row r="350" spans="1:117" ht="81" customHeight="1">
      <c r="A350" s="369">
        <v>343</v>
      </c>
      <c r="B350" s="531" t="s">
        <v>1129</v>
      </c>
      <c r="C350" s="465" t="s">
        <v>572</v>
      </c>
      <c r="D350" s="465" t="s">
        <v>3</v>
      </c>
      <c r="E350" s="465" t="s">
        <v>26</v>
      </c>
      <c r="F350" s="465" t="s">
        <v>5</v>
      </c>
      <c r="G350" s="467"/>
      <c r="H350" s="538" t="s">
        <v>1403</v>
      </c>
      <c r="I350" s="393" t="s">
        <v>1444</v>
      </c>
      <c r="J350" s="377"/>
      <c r="K350" s="400" t="s">
        <v>642</v>
      </c>
      <c r="L350" s="400" t="s">
        <v>348</v>
      </c>
      <c r="M350" s="354" t="s">
        <v>371</v>
      </c>
      <c r="N350" s="91" t="s">
        <v>327</v>
      </c>
      <c r="O350" s="91" t="s">
        <v>187</v>
      </c>
      <c r="P350" s="91" t="s">
        <v>414</v>
      </c>
      <c r="Q350" s="91"/>
      <c r="R350" s="91" t="s">
        <v>187</v>
      </c>
      <c r="S350" s="355"/>
      <c r="T350" s="355"/>
      <c r="U350" s="355"/>
      <c r="V350" s="355"/>
      <c r="W350" s="355"/>
      <c r="X350" s="355"/>
      <c r="Y350" s="355"/>
      <c r="Z350" s="355"/>
      <c r="AA350" s="334">
        <f t="shared" ref="AA350" si="101">COUNTIF($Q350:$Z350,"x")</f>
        <v>1</v>
      </c>
      <c r="AB350" s="158"/>
      <c r="AC350" s="355"/>
      <c r="AD350" s="355"/>
      <c r="AE350" s="355"/>
      <c r="AF350" s="355"/>
      <c r="AH350" s="400" t="s">
        <v>486</v>
      </c>
      <c r="AI350" s="400" t="s">
        <v>486</v>
      </c>
      <c r="AJ350" s="400"/>
      <c r="AK350" s="400"/>
      <c r="AL350" s="355"/>
      <c r="AM350" s="355"/>
      <c r="AN350" s="355"/>
      <c r="AO350" s="355"/>
      <c r="AP350" s="355"/>
      <c r="AQ350" s="355"/>
      <c r="AR350" s="355"/>
      <c r="AS350" s="355"/>
      <c r="AT350" s="355"/>
      <c r="AU350" s="355"/>
      <c r="AV350" s="355"/>
      <c r="AW350" s="355"/>
      <c r="AX350" s="355"/>
      <c r="AY350" s="355"/>
      <c r="AZ350" s="355"/>
      <c r="BA350" s="355"/>
      <c r="BB350" s="355"/>
      <c r="BC350" s="355"/>
      <c r="BD350" s="355"/>
      <c r="BE350" s="355"/>
      <c r="BF350" s="355"/>
      <c r="BG350" s="355"/>
      <c r="BH350" s="355"/>
      <c r="BI350" s="355"/>
      <c r="BJ350" s="355"/>
      <c r="BK350" s="355"/>
      <c r="BL350" s="355"/>
      <c r="BM350" s="355"/>
      <c r="BN350" s="355"/>
      <c r="BO350" s="355"/>
      <c r="BP350" s="355"/>
      <c r="BQ350" s="355"/>
      <c r="BR350" s="355"/>
      <c r="BS350" s="355"/>
      <c r="BT350" s="355"/>
      <c r="BU350" s="355"/>
      <c r="BV350" s="355"/>
      <c r="BW350" s="355"/>
      <c r="BX350" s="355"/>
      <c r="BY350" s="355"/>
      <c r="BZ350" s="355"/>
      <c r="CA350" s="355"/>
      <c r="CB350" s="355"/>
      <c r="CC350" s="355"/>
      <c r="CD350" s="355"/>
      <c r="CE350" s="355"/>
      <c r="CF350" s="355"/>
      <c r="CG350" s="355"/>
      <c r="CH350" s="355"/>
      <c r="CI350" s="355"/>
      <c r="CJ350" s="355"/>
      <c r="CK350" s="355"/>
      <c r="CL350" s="355"/>
      <c r="CM350" s="355"/>
      <c r="CN350" s="355"/>
      <c r="CO350" s="355"/>
      <c r="CP350" s="355"/>
      <c r="CQ350" s="355"/>
      <c r="CR350" s="355"/>
      <c r="CS350" s="355"/>
      <c r="CT350" s="355"/>
      <c r="CU350" s="355"/>
      <c r="CV350" s="355"/>
      <c r="CW350" s="355"/>
      <c r="CX350" s="355"/>
      <c r="CY350" s="355"/>
      <c r="CZ350" s="355"/>
      <c r="DA350" s="355"/>
      <c r="DB350" s="355"/>
      <c r="DC350" s="355"/>
      <c r="DD350" s="355"/>
      <c r="DE350" s="355"/>
      <c r="DF350" s="16"/>
      <c r="DG350" s="355"/>
      <c r="DH350" s="16"/>
      <c r="DI350" s="355"/>
      <c r="DJ350" s="16"/>
      <c r="DK350" s="355"/>
      <c r="DL350" s="355"/>
      <c r="DM350" s="61"/>
    </row>
    <row r="351" spans="1:117" ht="80.25" customHeight="1">
      <c r="A351" s="369">
        <v>344</v>
      </c>
      <c r="B351" s="534"/>
      <c r="C351" s="466"/>
      <c r="D351" s="466"/>
      <c r="E351" s="466"/>
      <c r="F351" s="466"/>
      <c r="G351" s="468"/>
      <c r="H351" s="540"/>
      <c r="I351" s="392" t="s">
        <v>1445</v>
      </c>
      <c r="J351" s="420"/>
      <c r="K351" s="400" t="s">
        <v>642</v>
      </c>
      <c r="L351" s="400" t="s">
        <v>348</v>
      </c>
      <c r="M351" s="354" t="s">
        <v>371</v>
      </c>
      <c r="N351" s="91" t="s">
        <v>327</v>
      </c>
      <c r="O351" s="91" t="s">
        <v>187</v>
      </c>
      <c r="P351" s="91" t="s">
        <v>414</v>
      </c>
      <c r="Q351" s="91"/>
      <c r="R351" s="91" t="s">
        <v>187</v>
      </c>
      <c r="S351" s="91"/>
      <c r="T351" s="91"/>
      <c r="U351" s="91"/>
      <c r="V351" s="91"/>
      <c r="W351" s="91"/>
      <c r="X351" s="91"/>
      <c r="Y351" s="91"/>
      <c r="Z351" s="91"/>
      <c r="AA351" s="334">
        <f t="shared" ref="AA351:AA415" si="102">COUNTIF($Q351:$Z351,"x")</f>
        <v>1</v>
      </c>
      <c r="AB351" s="334"/>
      <c r="AC351" s="91"/>
      <c r="AD351" s="91"/>
      <c r="AE351" s="91"/>
      <c r="AF351" s="91"/>
      <c r="AG351" s="91"/>
      <c r="AH351" s="400"/>
      <c r="AI351" s="400" t="s">
        <v>412</v>
      </c>
      <c r="AJ351" s="400"/>
      <c r="AK351" s="400"/>
      <c r="AL351" s="91"/>
      <c r="AM351" s="91"/>
      <c r="AN351" s="91"/>
      <c r="AO351" s="91"/>
      <c r="AP351" s="91"/>
      <c r="AQ351" s="91"/>
      <c r="AR351" s="91"/>
      <c r="AS351" s="91"/>
      <c r="AT351" s="91"/>
      <c r="AU351" s="91"/>
      <c r="AV351" s="91"/>
      <c r="AW351" s="91"/>
      <c r="AX351" s="91"/>
      <c r="AY351" s="91"/>
      <c r="AZ351" s="91"/>
      <c r="BA351" s="91"/>
      <c r="BB351" s="91"/>
      <c r="BC351" s="91"/>
      <c r="BD351" s="91"/>
      <c r="BE351" s="91"/>
      <c r="BF351" s="91"/>
      <c r="BG351" s="91"/>
      <c r="BH351" s="91"/>
      <c r="BI351" s="91"/>
      <c r="BJ351" s="91"/>
      <c r="BK351" s="91"/>
      <c r="BL351" s="91"/>
      <c r="BM351" s="91"/>
      <c r="BN351" s="91"/>
      <c r="BO351" s="91"/>
      <c r="BP351" s="91"/>
      <c r="BQ351" s="91"/>
      <c r="BR351" s="91"/>
      <c r="BS351" s="91"/>
      <c r="BT351" s="91"/>
      <c r="BU351" s="91"/>
      <c r="BV351" s="91"/>
      <c r="BW351" s="91"/>
      <c r="BX351" s="91"/>
      <c r="BY351" s="91"/>
      <c r="BZ351" s="91"/>
      <c r="CA351" s="91"/>
      <c r="CB351" s="91"/>
      <c r="CC351" s="91"/>
      <c r="CD351" s="91"/>
      <c r="CE351" s="91"/>
      <c r="CF351" s="91"/>
      <c r="CG351" s="91"/>
      <c r="CH351" s="91"/>
      <c r="CI351" s="91"/>
      <c r="CJ351" s="91"/>
      <c r="CK351" s="91"/>
      <c r="CL351" s="91"/>
      <c r="CM351" s="91"/>
      <c r="CN351" s="91"/>
      <c r="CO351" s="91"/>
      <c r="CP351" s="91"/>
      <c r="CQ351" s="91"/>
      <c r="CR351" s="91"/>
      <c r="CS351" s="91"/>
      <c r="CT351" s="91"/>
      <c r="CU351" s="91"/>
      <c r="CV351" s="91"/>
      <c r="CW351" s="91"/>
      <c r="CX351" s="91"/>
      <c r="CY351" s="91"/>
      <c r="CZ351" s="91"/>
      <c r="DA351" s="91"/>
      <c r="DB351" s="91"/>
      <c r="DC351" s="91"/>
      <c r="DD351" s="91"/>
      <c r="DE351" s="91"/>
      <c r="DF351" s="372" t="e">
        <f t="shared" ref="DF351" si="103">DE351/COUNTA($BM351:$DD351)</f>
        <v>#DIV/0!</v>
      </c>
      <c r="DG351" s="91">
        <f t="shared" ref="DG351" si="104">COUNTIF($BM351:$DD351,1)</f>
        <v>0</v>
      </c>
      <c r="DH351" s="372" t="e">
        <f t="shared" ref="DH351" si="105">DG351/COUNTA($BM351:$DD351)</f>
        <v>#DIV/0!</v>
      </c>
      <c r="DI351" s="91">
        <f t="shared" ref="DI351" si="106">COUNTIF($BM351:$DD351,0)</f>
        <v>0</v>
      </c>
      <c r="DJ351" s="372" t="e">
        <f t="shared" ref="DJ351" si="107">DI351/COUNTA($BM351:$DD351)</f>
        <v>#DIV/0!</v>
      </c>
      <c r="DK351" s="91" t="e">
        <f t="shared" si="99"/>
        <v>#DIV/0!</v>
      </c>
      <c r="DL351" s="91" t="e">
        <f t="shared" si="100"/>
        <v>#DIV/0!</v>
      </c>
      <c r="DM351" s="59" t="e">
        <f t="shared" si="100"/>
        <v>#DIV/0!</v>
      </c>
    </row>
    <row r="352" spans="1:117" ht="71.25" hidden="1" customHeight="1">
      <c r="A352" s="335"/>
      <c r="B352" s="337"/>
      <c r="C352" s="116"/>
      <c r="D352" s="262"/>
      <c r="E352" s="122"/>
      <c r="F352" s="267"/>
      <c r="G352" s="246"/>
      <c r="H352" s="151"/>
      <c r="I352" s="134"/>
      <c r="J352" s="134"/>
      <c r="K352" s="151" t="s">
        <v>642</v>
      </c>
      <c r="L352" s="151" t="s">
        <v>408</v>
      </c>
      <c r="M352" s="73"/>
      <c r="N352" s="151"/>
      <c r="O352" s="151"/>
      <c r="P352" s="151"/>
      <c r="Q352" s="151"/>
      <c r="R352" s="151"/>
      <c r="S352" s="151"/>
      <c r="T352" s="151"/>
      <c r="U352" s="151"/>
      <c r="V352" s="151"/>
      <c r="W352" s="151"/>
      <c r="X352" s="151"/>
      <c r="Y352" s="151"/>
      <c r="Z352" s="151"/>
      <c r="AA352" s="158"/>
      <c r="AB352" s="158"/>
      <c r="AC352" s="151"/>
      <c r="AD352" s="151"/>
      <c r="AE352" s="151"/>
      <c r="AF352" s="151"/>
      <c r="AG352" s="151"/>
      <c r="AH352" s="151"/>
      <c r="AI352" s="151"/>
      <c r="AJ352" s="314"/>
      <c r="AK352" s="151"/>
      <c r="AL352" s="151"/>
      <c r="AM352" s="151"/>
      <c r="AN352" s="79"/>
      <c r="AO352" s="151"/>
      <c r="AP352" s="151"/>
      <c r="AQ352" s="151"/>
      <c r="AR352" s="151"/>
      <c r="AS352" s="151"/>
      <c r="AT352" s="151"/>
      <c r="AU352" s="151"/>
      <c r="AV352" s="151"/>
      <c r="AW352" s="151"/>
      <c r="AX352" s="151"/>
      <c r="AY352" s="151"/>
      <c r="AZ352" s="151"/>
      <c r="BA352" s="151"/>
      <c r="BB352" s="151"/>
      <c r="BC352" s="151"/>
      <c r="BD352" s="151"/>
      <c r="BE352" s="151"/>
      <c r="BF352" s="151"/>
      <c r="BG352" s="151"/>
      <c r="BH352" s="151"/>
      <c r="BI352" s="151"/>
      <c r="BJ352" s="151"/>
      <c r="BK352" s="151"/>
      <c r="BL352" s="151"/>
      <c r="BM352" s="151"/>
      <c r="BN352" s="151"/>
      <c r="BO352" s="151"/>
      <c r="BP352" s="151"/>
      <c r="BQ352" s="151"/>
      <c r="BR352" s="151"/>
      <c r="BS352" s="151"/>
      <c r="BT352" s="151"/>
      <c r="BU352" s="151"/>
      <c r="BV352" s="151"/>
      <c r="BW352" s="151"/>
      <c r="BX352" s="151"/>
      <c r="BY352" s="151"/>
      <c r="BZ352" s="151"/>
      <c r="CA352" s="151"/>
      <c r="CB352" s="151"/>
      <c r="CC352" s="151"/>
      <c r="CD352" s="151"/>
      <c r="CE352" s="151"/>
      <c r="CF352" s="151"/>
      <c r="CG352" s="151"/>
      <c r="CH352" s="151"/>
      <c r="CI352" s="151"/>
      <c r="CJ352" s="151"/>
      <c r="CK352" s="151"/>
      <c r="CL352" s="151"/>
      <c r="CM352" s="151"/>
      <c r="CN352" s="151"/>
      <c r="CO352" s="151"/>
      <c r="CP352" s="151"/>
      <c r="CQ352" s="151"/>
      <c r="CR352" s="151"/>
      <c r="CS352" s="151"/>
      <c r="CT352" s="151"/>
      <c r="CU352" s="151"/>
      <c r="CV352" s="151"/>
      <c r="CW352" s="151"/>
      <c r="CX352" s="151"/>
      <c r="CY352" s="151"/>
      <c r="CZ352" s="151"/>
      <c r="DA352" s="151"/>
      <c r="DB352" s="151"/>
      <c r="DC352" s="151"/>
      <c r="DD352" s="151"/>
      <c r="DE352" s="151"/>
      <c r="DF352" s="16"/>
      <c r="DG352" s="151"/>
      <c r="DH352" s="16"/>
      <c r="DI352" s="151"/>
      <c r="DJ352" s="16"/>
      <c r="DK352" s="151"/>
      <c r="DL352" s="151"/>
      <c r="DM352" s="61"/>
    </row>
    <row r="353" spans="1:117" hidden="1">
      <c r="A353" s="65"/>
      <c r="B353" s="337"/>
      <c r="C353" s="92"/>
      <c r="D353" s="262"/>
      <c r="E353" s="122"/>
      <c r="F353" s="267"/>
      <c r="G353" s="246"/>
      <c r="H353" s="151"/>
      <c r="I353" s="134"/>
      <c r="J353" s="134"/>
      <c r="K353" s="280" t="s">
        <v>642</v>
      </c>
      <c r="L353" s="280" t="s">
        <v>408</v>
      </c>
      <c r="M353" s="73"/>
      <c r="N353" s="151"/>
      <c r="O353" s="151"/>
      <c r="P353" s="151"/>
      <c r="Q353" s="151"/>
      <c r="R353" s="151"/>
      <c r="S353" s="151"/>
      <c r="T353" s="151"/>
      <c r="U353" s="151"/>
      <c r="V353" s="151"/>
      <c r="W353" s="151"/>
      <c r="X353" s="151"/>
      <c r="Y353" s="151"/>
      <c r="Z353" s="151"/>
      <c r="AA353" s="158"/>
      <c r="AB353" s="158"/>
      <c r="AC353" s="151"/>
      <c r="AD353" s="151"/>
      <c r="AE353" s="151"/>
      <c r="AF353" s="151"/>
      <c r="AG353" s="151"/>
      <c r="AH353" s="151"/>
      <c r="AI353" s="151"/>
      <c r="AJ353" s="314"/>
      <c r="AK353" s="151"/>
      <c r="AL353" s="151"/>
      <c r="AM353" s="151"/>
      <c r="AN353" s="151"/>
      <c r="AO353" s="151"/>
      <c r="AP353" s="151"/>
      <c r="AQ353" s="151"/>
      <c r="AR353" s="151"/>
      <c r="AS353" s="151"/>
      <c r="AT353" s="151"/>
      <c r="AU353" s="151"/>
      <c r="AV353" s="151"/>
      <c r="AW353" s="151"/>
      <c r="AX353" s="151"/>
      <c r="AY353" s="151"/>
      <c r="AZ353" s="151"/>
      <c r="BA353" s="151"/>
      <c r="BB353" s="151"/>
      <c r="BC353" s="151"/>
      <c r="BD353" s="151"/>
      <c r="BE353" s="151"/>
      <c r="BF353" s="151"/>
      <c r="BG353" s="151"/>
      <c r="BH353" s="151"/>
      <c r="BI353" s="151"/>
      <c r="BJ353" s="151"/>
      <c r="BK353" s="151"/>
      <c r="BL353" s="151"/>
      <c r="BM353" s="151"/>
      <c r="BN353" s="151"/>
      <c r="BO353" s="151"/>
      <c r="BP353" s="151"/>
      <c r="BQ353" s="151"/>
      <c r="BR353" s="151"/>
      <c r="BS353" s="151"/>
      <c r="BT353" s="151"/>
      <c r="BU353" s="151"/>
      <c r="BV353" s="151"/>
      <c r="BW353" s="151"/>
      <c r="BX353" s="151"/>
      <c r="BY353" s="151"/>
      <c r="BZ353" s="151"/>
      <c r="CA353" s="151"/>
      <c r="CB353" s="151"/>
      <c r="CC353" s="151"/>
      <c r="CD353" s="151"/>
      <c r="CE353" s="151"/>
      <c r="CF353" s="151"/>
      <c r="CG353" s="151"/>
      <c r="CH353" s="151"/>
      <c r="CI353" s="151"/>
      <c r="CJ353" s="151"/>
      <c r="CK353" s="151"/>
      <c r="CL353" s="151"/>
      <c r="CM353" s="151"/>
      <c r="CN353" s="151"/>
      <c r="CO353" s="151"/>
      <c r="CP353" s="151"/>
      <c r="CQ353" s="151"/>
      <c r="CR353" s="151"/>
      <c r="CS353" s="151"/>
      <c r="CT353" s="151"/>
      <c r="CU353" s="151"/>
      <c r="CV353" s="151"/>
      <c r="CW353" s="151"/>
      <c r="CX353" s="151"/>
      <c r="CY353" s="151"/>
      <c r="CZ353" s="151"/>
      <c r="DA353" s="151"/>
      <c r="DB353" s="151"/>
      <c r="DC353" s="151"/>
      <c r="DD353" s="151"/>
      <c r="DE353" s="151"/>
      <c r="DF353" s="16"/>
      <c r="DG353" s="151"/>
      <c r="DH353" s="16"/>
      <c r="DI353" s="151"/>
      <c r="DJ353" s="16"/>
      <c r="DK353" s="151"/>
      <c r="DL353" s="151"/>
      <c r="DM353" s="61"/>
    </row>
    <row r="354" spans="1:117" ht="56.25" hidden="1" customHeight="1">
      <c r="A354" s="335"/>
      <c r="B354" s="337"/>
      <c r="C354" s="92"/>
      <c r="D354" s="262"/>
      <c r="E354" s="122"/>
      <c r="F354" s="267"/>
      <c r="G354" s="246"/>
      <c r="H354" s="116"/>
      <c r="I354" s="134"/>
      <c r="J354" s="134"/>
      <c r="K354" s="151" t="s">
        <v>642</v>
      </c>
      <c r="L354" s="151" t="s">
        <v>408</v>
      </c>
      <c r="M354" s="73"/>
      <c r="N354" s="151"/>
      <c r="O354" s="151"/>
      <c r="P354" s="151"/>
      <c r="Q354" s="151"/>
      <c r="R354" s="151"/>
      <c r="S354" s="151"/>
      <c r="T354" s="151"/>
      <c r="U354" s="151"/>
      <c r="V354" s="151"/>
      <c r="W354" s="151"/>
      <c r="X354" s="151"/>
      <c r="Y354" s="151"/>
      <c r="Z354" s="151"/>
      <c r="AA354" s="158"/>
      <c r="AB354" s="158"/>
      <c r="AC354" s="151"/>
      <c r="AD354" s="151"/>
      <c r="AE354" s="151"/>
      <c r="AF354" s="151"/>
      <c r="AG354" s="151"/>
      <c r="AH354" s="151"/>
      <c r="AI354" s="151"/>
      <c r="AJ354" s="314"/>
      <c r="AK354" s="151"/>
      <c r="AL354" s="151"/>
      <c r="AM354" s="151"/>
      <c r="AN354" s="151"/>
      <c r="AO354" s="151"/>
      <c r="AP354" s="151"/>
      <c r="AQ354" s="151"/>
      <c r="AR354" s="151"/>
      <c r="AS354" s="151"/>
      <c r="AT354" s="151"/>
      <c r="AU354" s="151"/>
      <c r="AV354" s="151"/>
      <c r="AW354" s="151"/>
      <c r="AX354" s="151"/>
      <c r="AY354" s="151"/>
      <c r="AZ354" s="151"/>
      <c r="BA354" s="151"/>
      <c r="BB354" s="151"/>
      <c r="BC354" s="151"/>
      <c r="BD354" s="151"/>
      <c r="BE354" s="151"/>
      <c r="BF354" s="151"/>
      <c r="BG354" s="151"/>
      <c r="BH354" s="151"/>
      <c r="BI354" s="151"/>
      <c r="BJ354" s="151"/>
      <c r="BK354" s="151"/>
      <c r="BL354" s="151"/>
      <c r="BM354" s="151"/>
      <c r="BN354" s="151"/>
      <c r="BO354" s="151"/>
      <c r="BP354" s="151"/>
      <c r="BQ354" s="151"/>
      <c r="BR354" s="151"/>
      <c r="BS354" s="151"/>
      <c r="BT354" s="151"/>
      <c r="BU354" s="151"/>
      <c r="BV354" s="151"/>
      <c r="BW354" s="151"/>
      <c r="BX354" s="151"/>
      <c r="BY354" s="151"/>
      <c r="BZ354" s="151"/>
      <c r="CA354" s="151"/>
      <c r="CB354" s="151"/>
      <c r="CC354" s="151"/>
      <c r="CD354" s="151"/>
      <c r="CE354" s="151"/>
      <c r="CF354" s="151"/>
      <c r="CG354" s="151"/>
      <c r="CH354" s="151"/>
      <c r="CI354" s="151"/>
      <c r="CJ354" s="151"/>
      <c r="CK354" s="151"/>
      <c r="CL354" s="151"/>
      <c r="CM354" s="151"/>
      <c r="CN354" s="151"/>
      <c r="CO354" s="151"/>
      <c r="CP354" s="151"/>
      <c r="CQ354" s="151"/>
      <c r="CR354" s="151"/>
      <c r="CS354" s="151"/>
      <c r="CT354" s="151"/>
      <c r="CU354" s="151"/>
      <c r="CV354" s="151"/>
      <c r="CW354" s="151"/>
      <c r="CX354" s="151"/>
      <c r="CY354" s="151"/>
      <c r="CZ354" s="151"/>
      <c r="DA354" s="151"/>
      <c r="DB354" s="151"/>
      <c r="DC354" s="151"/>
      <c r="DD354" s="151"/>
      <c r="DE354" s="151"/>
      <c r="DF354" s="16"/>
      <c r="DG354" s="151"/>
      <c r="DH354" s="16"/>
      <c r="DI354" s="151"/>
      <c r="DJ354" s="16"/>
      <c r="DK354" s="151"/>
      <c r="DL354" s="151"/>
      <c r="DM354" s="61"/>
    </row>
    <row r="355" spans="1:117" ht="63" hidden="1" customHeight="1">
      <c r="A355" s="335"/>
      <c r="B355" s="337"/>
      <c r="C355" s="116"/>
      <c r="D355" s="262"/>
      <c r="E355" s="122"/>
      <c r="F355" s="267"/>
      <c r="G355" s="246"/>
      <c r="H355" s="116"/>
      <c r="I355" s="130"/>
      <c r="J355" s="130"/>
      <c r="K355" s="151" t="s">
        <v>642</v>
      </c>
      <c r="L355" s="151" t="s">
        <v>408</v>
      </c>
      <c r="M355" s="73"/>
      <c r="N355" s="151"/>
      <c r="O355" s="151"/>
      <c r="P355" s="151"/>
      <c r="Q355" s="151"/>
      <c r="R355" s="151"/>
      <c r="S355" s="151"/>
      <c r="T355" s="151"/>
      <c r="U355" s="151"/>
      <c r="V355" s="151"/>
      <c r="W355" s="151"/>
      <c r="X355" s="151"/>
      <c r="Y355" s="151"/>
      <c r="Z355" s="151"/>
      <c r="AA355" s="158"/>
      <c r="AB355" s="158"/>
      <c r="AC355" s="151"/>
      <c r="AD355" s="151"/>
      <c r="AE355" s="151"/>
      <c r="AF355" s="151"/>
      <c r="AG355" s="151"/>
      <c r="AH355" s="151"/>
      <c r="AI355" s="151"/>
      <c r="AJ355" s="314"/>
      <c r="AK355" s="151"/>
      <c r="AL355" s="151"/>
      <c r="AM355" s="151"/>
      <c r="AN355" s="151"/>
      <c r="AO355" s="151"/>
      <c r="AP355" s="151"/>
      <c r="AQ355" s="151"/>
      <c r="AR355" s="151"/>
      <c r="AS355" s="151"/>
      <c r="AT355" s="151"/>
      <c r="AU355" s="151"/>
      <c r="AV355" s="151"/>
      <c r="AW355" s="151"/>
      <c r="AX355" s="151"/>
      <c r="AY355" s="151"/>
      <c r="AZ355" s="151"/>
      <c r="BA355" s="151"/>
      <c r="BB355" s="151"/>
      <c r="BC355" s="151"/>
      <c r="BD355" s="151"/>
      <c r="BE355" s="151"/>
      <c r="BF355" s="151"/>
      <c r="BG355" s="151"/>
      <c r="BH355" s="151"/>
      <c r="BI355" s="151"/>
      <c r="BJ355" s="151"/>
      <c r="BK355" s="151"/>
      <c r="BL355" s="151"/>
      <c r="BM355" s="151"/>
      <c r="BN355" s="151"/>
      <c r="BO355" s="151"/>
      <c r="BP355" s="151"/>
      <c r="BQ355" s="151"/>
      <c r="BR355" s="151"/>
      <c r="BS355" s="151"/>
      <c r="BT355" s="151"/>
      <c r="BU355" s="151"/>
      <c r="BV355" s="151"/>
      <c r="BW355" s="151"/>
      <c r="BX355" s="151"/>
      <c r="BY355" s="151"/>
      <c r="BZ355" s="151"/>
      <c r="CA355" s="151"/>
      <c r="CB355" s="151"/>
      <c r="CC355" s="151"/>
      <c r="CD355" s="151"/>
      <c r="CE355" s="151"/>
      <c r="CF355" s="151"/>
      <c r="CG355" s="151"/>
      <c r="CH355" s="151"/>
      <c r="CI355" s="151"/>
      <c r="CJ355" s="151"/>
      <c r="CK355" s="151"/>
      <c r="CL355" s="151"/>
      <c r="CM355" s="151"/>
      <c r="CN355" s="151"/>
      <c r="CO355" s="151"/>
      <c r="CP355" s="151"/>
      <c r="CQ355" s="151"/>
      <c r="CR355" s="151"/>
      <c r="CS355" s="151"/>
      <c r="CT355" s="151"/>
      <c r="CU355" s="151"/>
      <c r="CV355" s="151"/>
      <c r="CW355" s="151"/>
      <c r="CX355" s="151"/>
      <c r="CY355" s="151"/>
      <c r="CZ355" s="151"/>
      <c r="DA355" s="151"/>
      <c r="DB355" s="151"/>
      <c r="DC355" s="151"/>
      <c r="DD355" s="151"/>
      <c r="DE355" s="151"/>
      <c r="DF355" s="16"/>
      <c r="DG355" s="151"/>
      <c r="DH355" s="16"/>
      <c r="DI355" s="151"/>
      <c r="DJ355" s="16"/>
      <c r="DK355" s="151"/>
      <c r="DL355" s="151"/>
      <c r="DM355" s="61"/>
    </row>
    <row r="356" spans="1:117" ht="52.5" hidden="1" customHeight="1">
      <c r="A356" s="335"/>
      <c r="B356" s="337"/>
      <c r="C356" s="116"/>
      <c r="D356" s="262"/>
      <c r="E356" s="122"/>
      <c r="F356" s="267"/>
      <c r="G356" s="246"/>
      <c r="H356" s="116"/>
      <c r="I356" s="130"/>
      <c r="J356" s="130"/>
      <c r="K356" s="151" t="s">
        <v>642</v>
      </c>
      <c r="L356" s="151" t="s">
        <v>408</v>
      </c>
      <c r="M356" s="73"/>
      <c r="N356" s="151"/>
      <c r="O356" s="151"/>
      <c r="P356" s="151"/>
      <c r="Q356" s="151"/>
      <c r="R356" s="151"/>
      <c r="S356" s="151"/>
      <c r="T356" s="151"/>
      <c r="U356" s="151"/>
      <c r="V356" s="151"/>
      <c r="W356" s="151"/>
      <c r="X356" s="151"/>
      <c r="Y356" s="151"/>
      <c r="Z356" s="151"/>
      <c r="AA356" s="158"/>
      <c r="AB356" s="158"/>
      <c r="AC356" s="151"/>
      <c r="AD356" s="151"/>
      <c r="AE356" s="151"/>
      <c r="AF356" s="151"/>
      <c r="AG356" s="151"/>
      <c r="AH356" s="151"/>
      <c r="AI356" s="151"/>
      <c r="AJ356" s="314"/>
      <c r="AK356" s="151"/>
      <c r="AL356" s="151"/>
      <c r="AM356" s="151"/>
      <c r="AN356" s="151"/>
      <c r="AO356" s="151"/>
      <c r="AP356" s="151"/>
      <c r="AQ356" s="151"/>
      <c r="AR356" s="151"/>
      <c r="AS356" s="151"/>
      <c r="AT356" s="151"/>
      <c r="AU356" s="151"/>
      <c r="AV356" s="151"/>
      <c r="AW356" s="151"/>
      <c r="AX356" s="151"/>
      <c r="AY356" s="151"/>
      <c r="AZ356" s="151"/>
      <c r="BA356" s="151"/>
      <c r="BB356" s="151"/>
      <c r="BC356" s="151"/>
      <c r="BD356" s="151"/>
      <c r="BE356" s="151"/>
      <c r="BF356" s="151"/>
      <c r="BG356" s="151"/>
      <c r="BH356" s="151"/>
      <c r="BI356" s="151"/>
      <c r="BJ356" s="151"/>
      <c r="BK356" s="151"/>
      <c r="BL356" s="151"/>
      <c r="BM356" s="151"/>
      <c r="BN356" s="151"/>
      <c r="BO356" s="151"/>
      <c r="BP356" s="151"/>
      <c r="BQ356" s="151"/>
      <c r="BR356" s="151"/>
      <c r="BS356" s="151"/>
      <c r="BT356" s="151"/>
      <c r="BU356" s="151"/>
      <c r="BV356" s="151"/>
      <c r="BW356" s="151"/>
      <c r="BX356" s="151"/>
      <c r="BY356" s="151"/>
      <c r="BZ356" s="151"/>
      <c r="CA356" s="151"/>
      <c r="CB356" s="151"/>
      <c r="CC356" s="151"/>
      <c r="CD356" s="151"/>
      <c r="CE356" s="151"/>
      <c r="CF356" s="151"/>
      <c r="CG356" s="151"/>
      <c r="CH356" s="151"/>
      <c r="CI356" s="151"/>
      <c r="CJ356" s="151"/>
      <c r="CK356" s="151"/>
      <c r="CL356" s="151"/>
      <c r="CM356" s="151"/>
      <c r="CN356" s="151"/>
      <c r="CO356" s="151"/>
      <c r="CP356" s="151"/>
      <c r="CQ356" s="151"/>
      <c r="CR356" s="151"/>
      <c r="CS356" s="151"/>
      <c r="CT356" s="151"/>
      <c r="CU356" s="151"/>
      <c r="CV356" s="151"/>
      <c r="CW356" s="151"/>
      <c r="CX356" s="151"/>
      <c r="CY356" s="151"/>
      <c r="CZ356" s="151"/>
      <c r="DA356" s="151"/>
      <c r="DB356" s="151"/>
      <c r="DC356" s="151"/>
      <c r="DD356" s="151"/>
      <c r="DE356" s="151"/>
      <c r="DF356" s="16"/>
      <c r="DG356" s="151"/>
      <c r="DH356" s="16"/>
      <c r="DI356" s="151"/>
      <c r="DJ356" s="16"/>
      <c r="DK356" s="151"/>
      <c r="DL356" s="151"/>
      <c r="DM356" s="61"/>
    </row>
    <row r="357" spans="1:117" ht="52.5" hidden="1" customHeight="1">
      <c r="A357" s="65"/>
      <c r="B357" s="337"/>
      <c r="C357" s="116"/>
      <c r="D357" s="262"/>
      <c r="E357" s="122"/>
      <c r="F357" s="267"/>
      <c r="G357" s="246"/>
      <c r="H357" s="116"/>
      <c r="I357" s="130"/>
      <c r="J357" s="130"/>
      <c r="K357" s="151" t="s">
        <v>642</v>
      </c>
      <c r="L357" s="151" t="s">
        <v>408</v>
      </c>
      <c r="M357" s="73"/>
      <c r="N357" s="151"/>
      <c r="O357" s="151"/>
      <c r="P357" s="151"/>
      <c r="Q357" s="151"/>
      <c r="R357" s="151"/>
      <c r="S357" s="151"/>
      <c r="T357" s="151"/>
      <c r="U357" s="151"/>
      <c r="V357" s="151"/>
      <c r="W357" s="151"/>
      <c r="X357" s="151"/>
      <c r="Y357" s="151"/>
      <c r="Z357" s="151"/>
      <c r="AA357" s="158"/>
      <c r="AB357" s="158"/>
      <c r="AC357" s="151"/>
      <c r="AD357" s="151"/>
      <c r="AE357" s="151"/>
      <c r="AF357" s="151"/>
      <c r="AG357" s="151"/>
      <c r="AH357" s="151"/>
      <c r="AI357" s="151"/>
      <c r="AJ357" s="314"/>
      <c r="AK357" s="151"/>
      <c r="AL357" s="151"/>
      <c r="AM357" s="151"/>
      <c r="AN357" s="151"/>
      <c r="AO357" s="151"/>
      <c r="AP357" s="151"/>
      <c r="AQ357" s="151"/>
      <c r="AR357" s="151"/>
      <c r="AS357" s="151"/>
      <c r="AT357" s="151"/>
      <c r="AU357" s="151"/>
      <c r="AV357" s="151"/>
      <c r="AW357" s="151"/>
      <c r="AX357" s="151"/>
      <c r="AY357" s="151"/>
      <c r="AZ357" s="151"/>
      <c r="BA357" s="151"/>
      <c r="BB357" s="151"/>
      <c r="BC357" s="151"/>
      <c r="BD357" s="151"/>
      <c r="BE357" s="151"/>
      <c r="BF357" s="151"/>
      <c r="BG357" s="151"/>
      <c r="BH357" s="151"/>
      <c r="BI357" s="151"/>
      <c r="BJ357" s="151"/>
      <c r="BK357" s="151"/>
      <c r="BL357" s="151"/>
      <c r="BM357" s="151"/>
      <c r="BN357" s="151"/>
      <c r="BO357" s="151"/>
      <c r="BP357" s="151"/>
      <c r="BQ357" s="151"/>
      <c r="BR357" s="151"/>
      <c r="BS357" s="151"/>
      <c r="BT357" s="151"/>
      <c r="BU357" s="151"/>
      <c r="BV357" s="151"/>
      <c r="BW357" s="151"/>
      <c r="BX357" s="151"/>
      <c r="BY357" s="151"/>
      <c r="BZ357" s="151"/>
      <c r="CA357" s="151"/>
      <c r="CB357" s="151"/>
      <c r="CC357" s="151"/>
      <c r="CD357" s="151"/>
      <c r="CE357" s="151"/>
      <c r="CF357" s="151"/>
      <c r="CG357" s="151"/>
      <c r="CH357" s="151"/>
      <c r="CI357" s="151"/>
      <c r="CJ357" s="151"/>
      <c r="CK357" s="151"/>
      <c r="CL357" s="151"/>
      <c r="CM357" s="151"/>
      <c r="CN357" s="151"/>
      <c r="CO357" s="151"/>
      <c r="CP357" s="151"/>
      <c r="CQ357" s="151"/>
      <c r="CR357" s="151"/>
      <c r="CS357" s="151"/>
      <c r="CT357" s="151"/>
      <c r="CU357" s="151"/>
      <c r="CV357" s="151"/>
      <c r="CW357" s="151"/>
      <c r="CX357" s="151"/>
      <c r="CY357" s="151"/>
      <c r="CZ357" s="151"/>
      <c r="DA357" s="151"/>
      <c r="DB357" s="151"/>
      <c r="DC357" s="151"/>
      <c r="DD357" s="151"/>
      <c r="DE357" s="151"/>
      <c r="DF357" s="16"/>
      <c r="DG357" s="151"/>
      <c r="DH357" s="16"/>
      <c r="DI357" s="151"/>
      <c r="DJ357" s="16"/>
      <c r="DK357" s="151"/>
      <c r="DL357" s="151"/>
      <c r="DM357" s="61"/>
    </row>
    <row r="358" spans="1:117" ht="76.5" hidden="1" customHeight="1">
      <c r="A358" s="335"/>
      <c r="B358" s="337"/>
      <c r="C358" s="116"/>
      <c r="D358" s="262"/>
      <c r="E358" s="122"/>
      <c r="F358" s="267"/>
      <c r="G358" s="246"/>
      <c r="H358" s="116"/>
      <c r="I358" s="130"/>
      <c r="J358" s="130"/>
      <c r="K358" s="151" t="s">
        <v>642</v>
      </c>
      <c r="L358" s="151" t="s">
        <v>408</v>
      </c>
      <c r="M358" s="73"/>
      <c r="N358" s="151"/>
      <c r="O358" s="151"/>
      <c r="P358" s="151"/>
      <c r="Q358" s="151"/>
      <c r="R358" s="151"/>
      <c r="S358" s="151"/>
      <c r="T358" s="151"/>
      <c r="U358" s="151"/>
      <c r="V358" s="151"/>
      <c r="W358" s="151"/>
      <c r="X358" s="151"/>
      <c r="Y358" s="151"/>
      <c r="Z358" s="151"/>
      <c r="AA358" s="158"/>
      <c r="AB358" s="158"/>
      <c r="AC358" s="151"/>
      <c r="AD358" s="151"/>
      <c r="AE358" s="151"/>
      <c r="AF358" s="151"/>
      <c r="AG358" s="151"/>
      <c r="AH358" s="151"/>
      <c r="AI358" s="151"/>
      <c r="AJ358" s="314"/>
      <c r="AK358" s="151"/>
      <c r="AL358" s="151"/>
      <c r="AM358" s="151"/>
      <c r="AN358" s="151"/>
      <c r="AO358" s="151"/>
      <c r="AP358" s="151"/>
      <c r="AQ358" s="151"/>
      <c r="AR358" s="151"/>
      <c r="AS358" s="151"/>
      <c r="AT358" s="151"/>
      <c r="AU358" s="151"/>
      <c r="AV358" s="151"/>
      <c r="AW358" s="151"/>
      <c r="AX358" s="151"/>
      <c r="AY358" s="151"/>
      <c r="AZ358" s="151"/>
      <c r="BA358" s="151"/>
      <c r="BB358" s="151"/>
      <c r="BC358" s="151"/>
      <c r="BD358" s="151"/>
      <c r="BE358" s="151"/>
      <c r="BF358" s="151"/>
      <c r="BG358" s="151"/>
      <c r="BH358" s="151"/>
      <c r="BI358" s="151"/>
      <c r="BJ358" s="151"/>
      <c r="BK358" s="151"/>
      <c r="BL358" s="151"/>
      <c r="BM358" s="151"/>
      <c r="BN358" s="151"/>
      <c r="BO358" s="151"/>
      <c r="BP358" s="151"/>
      <c r="BQ358" s="151"/>
      <c r="BR358" s="151"/>
      <c r="BS358" s="151"/>
      <c r="BT358" s="151"/>
      <c r="BU358" s="151"/>
      <c r="BV358" s="151"/>
      <c r="BW358" s="151"/>
      <c r="BX358" s="151"/>
      <c r="BY358" s="151"/>
      <c r="BZ358" s="151"/>
      <c r="CA358" s="151"/>
      <c r="CB358" s="151"/>
      <c r="CC358" s="151"/>
      <c r="CD358" s="151"/>
      <c r="CE358" s="151"/>
      <c r="CF358" s="151"/>
      <c r="CG358" s="151"/>
      <c r="CH358" s="151"/>
      <c r="CI358" s="151"/>
      <c r="CJ358" s="151"/>
      <c r="CK358" s="151"/>
      <c r="CL358" s="151"/>
      <c r="CM358" s="151"/>
      <c r="CN358" s="151"/>
      <c r="CO358" s="151"/>
      <c r="CP358" s="151"/>
      <c r="CQ358" s="151"/>
      <c r="CR358" s="151"/>
      <c r="CS358" s="151"/>
      <c r="CT358" s="151"/>
      <c r="CU358" s="151"/>
      <c r="CV358" s="151"/>
      <c r="CW358" s="151"/>
      <c r="CX358" s="151"/>
      <c r="CY358" s="151"/>
      <c r="CZ358" s="151"/>
      <c r="DA358" s="151"/>
      <c r="DB358" s="151"/>
      <c r="DC358" s="151"/>
      <c r="DD358" s="151"/>
      <c r="DE358" s="151"/>
      <c r="DF358" s="16"/>
      <c r="DG358" s="151"/>
      <c r="DH358" s="16"/>
      <c r="DI358" s="151"/>
      <c r="DJ358" s="16"/>
      <c r="DK358" s="151"/>
      <c r="DL358" s="151"/>
      <c r="DM358" s="61"/>
    </row>
    <row r="359" spans="1:117">
      <c r="A359" s="409">
        <v>352</v>
      </c>
      <c r="B359" s="529" t="s">
        <v>285</v>
      </c>
      <c r="C359" s="529"/>
      <c r="D359" s="529"/>
      <c r="E359" s="529"/>
      <c r="F359" s="259" t="s">
        <v>363</v>
      </c>
      <c r="G359" s="95"/>
      <c r="H359" s="259" t="s">
        <v>363</v>
      </c>
      <c r="I359" s="410" t="s">
        <v>363</v>
      </c>
      <c r="J359" s="410"/>
      <c r="K359" s="259" t="s">
        <v>363</v>
      </c>
      <c r="L359" s="259" t="s">
        <v>363</v>
      </c>
      <c r="M359" s="150" t="s">
        <v>363</v>
      </c>
      <c r="N359" s="150" t="s">
        <v>363</v>
      </c>
      <c r="O359" s="150" t="s">
        <v>363</v>
      </c>
      <c r="P359" s="150" t="s">
        <v>363</v>
      </c>
      <c r="Q359" s="150" t="s">
        <v>363</v>
      </c>
      <c r="R359" s="150" t="s">
        <v>363</v>
      </c>
      <c r="S359" s="150" t="s">
        <v>363</v>
      </c>
      <c r="T359" s="150" t="s">
        <v>363</v>
      </c>
      <c r="U359" s="150" t="s">
        <v>363</v>
      </c>
      <c r="V359" s="150" t="s">
        <v>363</v>
      </c>
      <c r="W359" s="150" t="s">
        <v>363</v>
      </c>
      <c r="X359" s="150" t="s">
        <v>363</v>
      </c>
      <c r="Y359" s="150" t="s">
        <v>363</v>
      </c>
      <c r="Z359" s="150" t="s">
        <v>363</v>
      </c>
      <c r="AA359" s="150" t="s">
        <v>363</v>
      </c>
      <c r="AB359" s="274"/>
      <c r="AC359" s="150" t="s">
        <v>363</v>
      </c>
      <c r="AD359" s="150" t="s">
        <v>363</v>
      </c>
      <c r="AE359" s="150" t="s">
        <v>363</v>
      </c>
      <c r="AF359" s="150" t="s">
        <v>363</v>
      </c>
      <c r="AG359" s="150" t="s">
        <v>363</v>
      </c>
      <c r="AH359" s="259" t="s">
        <v>363</v>
      </c>
      <c r="AI359" s="259" t="s">
        <v>363</v>
      </c>
      <c r="AJ359" s="259"/>
      <c r="AK359" s="259" t="s">
        <v>363</v>
      </c>
      <c r="AL359" s="150" t="s">
        <v>363</v>
      </c>
      <c r="AM359" s="150" t="s">
        <v>363</v>
      </c>
      <c r="AN359" s="150" t="s">
        <v>363</v>
      </c>
      <c r="AO359" s="150" t="s">
        <v>363</v>
      </c>
      <c r="AP359" s="150" t="s">
        <v>363</v>
      </c>
      <c r="AQ359" s="150"/>
      <c r="AR359" s="150" t="s">
        <v>363</v>
      </c>
      <c r="AS359" s="150" t="s">
        <v>363</v>
      </c>
      <c r="AT359" s="150" t="s">
        <v>363</v>
      </c>
      <c r="AU359" s="150" t="s">
        <v>363</v>
      </c>
      <c r="AV359" s="150"/>
      <c r="AW359" s="150" t="s">
        <v>363</v>
      </c>
      <c r="AX359" s="150"/>
      <c r="AY359" s="150" t="s">
        <v>363</v>
      </c>
      <c r="AZ359" s="150" t="s">
        <v>363</v>
      </c>
      <c r="BA359" s="150"/>
      <c r="BB359" s="150" t="s">
        <v>363</v>
      </c>
      <c r="BC359" s="150" t="s">
        <v>363</v>
      </c>
      <c r="BD359" s="150" t="s">
        <v>363</v>
      </c>
      <c r="BE359" s="150" t="s">
        <v>363</v>
      </c>
      <c r="BF359" s="150" t="s">
        <v>363</v>
      </c>
      <c r="BG359" s="150" t="s">
        <v>363</v>
      </c>
      <c r="BH359" s="150"/>
      <c r="BI359" s="150" t="s">
        <v>363</v>
      </c>
      <c r="BJ359" s="150"/>
      <c r="BK359" s="150" t="s">
        <v>363</v>
      </c>
      <c r="BL359" s="150" t="s">
        <v>363</v>
      </c>
      <c r="BM359" s="150" t="s">
        <v>363</v>
      </c>
      <c r="BN359" s="150" t="s">
        <v>363</v>
      </c>
      <c r="BO359" s="150" t="s">
        <v>363</v>
      </c>
      <c r="BP359" s="150" t="s">
        <v>363</v>
      </c>
      <c r="BQ359" s="150" t="s">
        <v>363</v>
      </c>
      <c r="BR359" s="150"/>
      <c r="BS359" s="150"/>
      <c r="BT359" s="150"/>
      <c r="BU359" s="150"/>
      <c r="BV359" s="150"/>
      <c r="BW359" s="150"/>
      <c r="BX359" s="150"/>
      <c r="BY359" s="150"/>
      <c r="BZ359" s="150"/>
      <c r="CA359" s="150"/>
      <c r="CB359" s="150"/>
      <c r="CC359" s="150"/>
      <c r="CD359" s="150"/>
      <c r="CE359" s="150"/>
      <c r="CF359" s="150"/>
      <c r="CG359" s="150"/>
      <c r="CH359" s="150"/>
      <c r="CI359" s="150"/>
      <c r="CJ359" s="150"/>
      <c r="CK359" s="150"/>
      <c r="CL359" s="150"/>
      <c r="CM359" s="150"/>
      <c r="CN359" s="150"/>
      <c r="CO359" s="150"/>
      <c r="CP359" s="150"/>
      <c r="CQ359" s="150"/>
      <c r="CR359" s="150"/>
      <c r="CS359" s="150"/>
      <c r="CT359" s="150"/>
      <c r="CU359" s="150"/>
      <c r="CV359" s="150"/>
      <c r="CW359" s="150"/>
      <c r="CX359" s="150"/>
      <c r="CY359" s="150" t="s">
        <v>363</v>
      </c>
      <c r="CZ359" s="150" t="s">
        <v>363</v>
      </c>
      <c r="DA359" s="150" t="s">
        <v>363</v>
      </c>
      <c r="DB359" s="150"/>
      <c r="DC359" s="150" t="s">
        <v>363</v>
      </c>
      <c r="DD359" s="150" t="s">
        <v>363</v>
      </c>
      <c r="DE359" s="150" t="s">
        <v>363</v>
      </c>
      <c r="DF359" s="150" t="s">
        <v>363</v>
      </c>
      <c r="DG359" s="150" t="s">
        <v>363</v>
      </c>
      <c r="DH359" s="150" t="s">
        <v>363</v>
      </c>
      <c r="DI359" s="150" t="s">
        <v>363</v>
      </c>
      <c r="DJ359" s="150" t="s">
        <v>363</v>
      </c>
      <c r="DK359" s="150" t="s">
        <v>363</v>
      </c>
      <c r="DL359" s="150" t="s">
        <v>363</v>
      </c>
      <c r="DM359" s="153"/>
    </row>
    <row r="360" spans="1:117" s="333" customFormat="1" ht="37.5">
      <c r="A360" s="369">
        <v>353</v>
      </c>
      <c r="B360" s="552" t="s">
        <v>1138</v>
      </c>
      <c r="C360" s="465" t="s">
        <v>247</v>
      </c>
      <c r="D360" s="465" t="s">
        <v>3</v>
      </c>
      <c r="E360" s="465" t="s">
        <v>573</v>
      </c>
      <c r="F360" s="465" t="s">
        <v>4</v>
      </c>
      <c r="G360" s="535"/>
      <c r="H360" s="465" t="s">
        <v>573</v>
      </c>
      <c r="I360" s="373" t="s">
        <v>1400</v>
      </c>
      <c r="J360" s="415"/>
      <c r="K360" s="400" t="s">
        <v>642</v>
      </c>
      <c r="L360" s="400" t="s">
        <v>348</v>
      </c>
      <c r="M360" s="354" t="s">
        <v>371</v>
      </c>
      <c r="N360" s="91" t="s">
        <v>327</v>
      </c>
      <c r="O360" s="91" t="s">
        <v>187</v>
      </c>
      <c r="P360" s="91" t="s">
        <v>414</v>
      </c>
      <c r="Q360" s="345"/>
      <c r="R360" s="91" t="s">
        <v>187</v>
      </c>
      <c r="S360" s="345"/>
      <c r="T360" s="345"/>
      <c r="U360" s="345"/>
      <c r="V360" s="345"/>
      <c r="W360" s="345"/>
      <c r="X360" s="345"/>
      <c r="Y360" s="345"/>
      <c r="Z360" s="345"/>
      <c r="AA360" s="334">
        <f t="shared" ref="AA360:AA363" si="108">COUNTIF($Q360:$Z360,"x")</f>
        <v>1</v>
      </c>
      <c r="AB360" s="345"/>
      <c r="AC360" s="345"/>
      <c r="AD360" s="345"/>
      <c r="AE360" s="345"/>
      <c r="AF360" s="345"/>
      <c r="AG360" s="345"/>
      <c r="AH360" s="345"/>
      <c r="AI360" s="345"/>
      <c r="AJ360" s="394" t="s">
        <v>412</v>
      </c>
      <c r="AK360" s="345"/>
      <c r="AL360" s="345"/>
      <c r="AM360" s="345"/>
      <c r="AN360" s="345"/>
      <c r="AO360" s="345"/>
      <c r="AP360" s="345"/>
      <c r="AQ360" s="345"/>
      <c r="AR360" s="345"/>
      <c r="AS360" s="345"/>
      <c r="AT360" s="345"/>
      <c r="AU360" s="345"/>
      <c r="AV360" s="345"/>
      <c r="AW360" s="345"/>
      <c r="AX360" s="345"/>
      <c r="AY360" s="345"/>
      <c r="AZ360" s="345"/>
      <c r="BA360" s="345"/>
      <c r="BB360" s="345"/>
      <c r="BC360" s="345"/>
      <c r="BD360" s="345"/>
      <c r="BE360" s="345"/>
      <c r="BF360" s="345"/>
      <c r="BG360" s="345"/>
      <c r="BH360" s="345"/>
      <c r="BI360" s="345"/>
      <c r="BJ360" s="345"/>
      <c r="BK360" s="345"/>
      <c r="BL360" s="345"/>
      <c r="BM360" s="345"/>
      <c r="BN360" s="345"/>
      <c r="BO360" s="345"/>
      <c r="BP360" s="345"/>
      <c r="BQ360" s="345"/>
      <c r="BR360" s="345"/>
      <c r="BS360" s="345"/>
      <c r="BT360" s="345"/>
      <c r="BU360" s="345"/>
      <c r="BV360" s="345"/>
      <c r="BW360" s="345"/>
      <c r="BX360" s="345"/>
      <c r="BY360" s="345"/>
      <c r="BZ360" s="345"/>
      <c r="CA360" s="345"/>
      <c r="CB360" s="345"/>
      <c r="CC360" s="345"/>
      <c r="CD360" s="345"/>
      <c r="CE360" s="345"/>
      <c r="CF360" s="345"/>
      <c r="CG360" s="345"/>
      <c r="CH360" s="345"/>
      <c r="CI360" s="345"/>
      <c r="CJ360" s="345"/>
      <c r="CK360" s="345"/>
      <c r="CL360" s="345"/>
      <c r="CM360" s="345"/>
      <c r="CN360" s="345"/>
      <c r="CO360" s="345"/>
      <c r="CP360" s="345"/>
      <c r="CQ360" s="345"/>
      <c r="CR360" s="345"/>
      <c r="CS360" s="345"/>
      <c r="CT360" s="345"/>
      <c r="CU360" s="345"/>
      <c r="CV360" s="345"/>
      <c r="CW360" s="345"/>
      <c r="CX360" s="345"/>
      <c r="CY360" s="345"/>
      <c r="CZ360" s="345"/>
      <c r="DA360" s="345"/>
      <c r="DB360" s="345"/>
      <c r="DC360" s="345"/>
      <c r="DD360" s="345"/>
      <c r="DE360" s="345"/>
      <c r="DF360" s="345"/>
      <c r="DG360" s="345"/>
      <c r="DH360" s="345"/>
      <c r="DI360" s="345"/>
      <c r="DJ360" s="345"/>
      <c r="DK360" s="345"/>
      <c r="DL360" s="345"/>
      <c r="DM360" s="59"/>
    </row>
    <row r="361" spans="1:117" s="333" customFormat="1" ht="37.5">
      <c r="A361" s="369">
        <v>354</v>
      </c>
      <c r="B361" s="554"/>
      <c r="C361" s="528"/>
      <c r="D361" s="528"/>
      <c r="E361" s="528"/>
      <c r="F361" s="528"/>
      <c r="G361" s="536"/>
      <c r="H361" s="528"/>
      <c r="I361" s="373" t="s">
        <v>1359</v>
      </c>
      <c r="J361" s="415"/>
      <c r="K361" s="400" t="s">
        <v>642</v>
      </c>
      <c r="L361" s="400" t="s">
        <v>348</v>
      </c>
      <c r="M361" s="354" t="s">
        <v>371</v>
      </c>
      <c r="N361" s="91" t="s">
        <v>327</v>
      </c>
      <c r="O361" s="91" t="s">
        <v>187</v>
      </c>
      <c r="P361" s="91" t="s">
        <v>414</v>
      </c>
      <c r="Q361" s="345"/>
      <c r="R361" s="91" t="s">
        <v>187</v>
      </c>
      <c r="S361" s="345"/>
      <c r="T361" s="345"/>
      <c r="U361" s="345"/>
      <c r="V361" s="345"/>
      <c r="W361" s="345"/>
      <c r="X361" s="345"/>
      <c r="Y361" s="345"/>
      <c r="Z361" s="345"/>
      <c r="AA361" s="334">
        <f t="shared" si="108"/>
        <v>1</v>
      </c>
      <c r="AB361" s="345"/>
      <c r="AC361" s="345"/>
      <c r="AD361" s="345"/>
      <c r="AE361" s="345"/>
      <c r="AF361" s="345"/>
      <c r="AG361" s="345"/>
      <c r="AH361" s="394" t="s">
        <v>412</v>
      </c>
      <c r="AI361" s="345"/>
      <c r="AJ361" s="394"/>
      <c r="AK361" s="345"/>
      <c r="AL361" s="345"/>
      <c r="AM361" s="345"/>
      <c r="AN361" s="345"/>
      <c r="AO361" s="345"/>
      <c r="AP361" s="345"/>
      <c r="AQ361" s="345"/>
      <c r="AR361" s="345"/>
      <c r="AS361" s="345"/>
      <c r="AT361" s="345"/>
      <c r="AU361" s="345"/>
      <c r="AV361" s="345"/>
      <c r="AW361" s="345"/>
      <c r="AX361" s="345"/>
      <c r="AY361" s="345"/>
      <c r="AZ361" s="345"/>
      <c r="BA361" s="345"/>
      <c r="BB361" s="345"/>
      <c r="BC361" s="345"/>
      <c r="BD361" s="345"/>
      <c r="BE361" s="345"/>
      <c r="BF361" s="345"/>
      <c r="BG361" s="345"/>
      <c r="BH361" s="345"/>
      <c r="BI361" s="345"/>
      <c r="BJ361" s="345"/>
      <c r="BK361" s="345"/>
      <c r="BL361" s="345"/>
      <c r="BM361" s="345"/>
      <c r="BN361" s="345"/>
      <c r="BO361" s="345"/>
      <c r="BP361" s="345"/>
      <c r="BQ361" s="345"/>
      <c r="BR361" s="345"/>
      <c r="BS361" s="345"/>
      <c r="BT361" s="345"/>
      <c r="BU361" s="345"/>
      <c r="BV361" s="345"/>
      <c r="BW361" s="345"/>
      <c r="BX361" s="345"/>
      <c r="BY361" s="345"/>
      <c r="BZ361" s="345"/>
      <c r="CA361" s="345"/>
      <c r="CB361" s="345"/>
      <c r="CC361" s="345"/>
      <c r="CD361" s="345"/>
      <c r="CE361" s="345"/>
      <c r="CF361" s="345"/>
      <c r="CG361" s="345"/>
      <c r="CH361" s="345"/>
      <c r="CI361" s="345"/>
      <c r="CJ361" s="345"/>
      <c r="CK361" s="345"/>
      <c r="CL361" s="345"/>
      <c r="CM361" s="345"/>
      <c r="CN361" s="345"/>
      <c r="CO361" s="345"/>
      <c r="CP361" s="345"/>
      <c r="CQ361" s="345"/>
      <c r="CR361" s="345"/>
      <c r="CS361" s="345"/>
      <c r="CT361" s="345"/>
      <c r="CU361" s="345"/>
      <c r="CV361" s="345"/>
      <c r="CW361" s="345"/>
      <c r="CX361" s="345"/>
      <c r="CY361" s="345"/>
      <c r="CZ361" s="345"/>
      <c r="DA361" s="345"/>
      <c r="DB361" s="345"/>
      <c r="DC361" s="345"/>
      <c r="DD361" s="345"/>
      <c r="DE361" s="345"/>
      <c r="DF361" s="345"/>
      <c r="DG361" s="345"/>
      <c r="DH361" s="345"/>
      <c r="DI361" s="345"/>
      <c r="DJ361" s="345"/>
      <c r="DK361" s="345"/>
      <c r="DL361" s="345"/>
      <c r="DM361" s="59"/>
    </row>
    <row r="362" spans="1:117" s="333" customFormat="1" ht="93.75">
      <c r="A362" s="369">
        <v>355</v>
      </c>
      <c r="B362" s="554"/>
      <c r="C362" s="528"/>
      <c r="D362" s="528"/>
      <c r="E362" s="528"/>
      <c r="F362" s="528"/>
      <c r="G362" s="536"/>
      <c r="H362" s="528"/>
      <c r="I362" s="373" t="s">
        <v>1435</v>
      </c>
      <c r="J362" s="415"/>
      <c r="K362" s="400" t="s">
        <v>642</v>
      </c>
      <c r="L362" s="394" t="s">
        <v>408</v>
      </c>
      <c r="M362" s="354" t="s">
        <v>371</v>
      </c>
      <c r="N362" s="91" t="s">
        <v>327</v>
      </c>
      <c r="O362" s="91" t="s">
        <v>187</v>
      </c>
      <c r="P362" s="91" t="s">
        <v>414</v>
      </c>
      <c r="Q362" s="345"/>
      <c r="R362" s="91" t="s">
        <v>187</v>
      </c>
      <c r="S362" s="345"/>
      <c r="T362" s="345"/>
      <c r="U362" s="345"/>
      <c r="V362" s="345"/>
      <c r="W362" s="345"/>
      <c r="X362" s="345"/>
      <c r="Y362" s="345"/>
      <c r="Z362" s="345"/>
      <c r="AA362" s="334">
        <f t="shared" si="108"/>
        <v>1</v>
      </c>
      <c r="AB362" s="345"/>
      <c r="AC362" s="345"/>
      <c r="AD362" s="345"/>
      <c r="AE362" s="345"/>
      <c r="AF362" s="345"/>
      <c r="AG362" s="345"/>
      <c r="AH362" s="394" t="s">
        <v>485</v>
      </c>
      <c r="AI362" s="394" t="s">
        <v>485</v>
      </c>
      <c r="AJ362" s="394" t="s">
        <v>485</v>
      </c>
      <c r="AK362" s="394" t="s">
        <v>417</v>
      </c>
      <c r="AL362" s="345"/>
      <c r="AM362" s="345"/>
      <c r="AN362" s="345"/>
      <c r="AO362" s="345"/>
      <c r="AP362" s="345"/>
      <c r="AQ362" s="345"/>
      <c r="AR362" s="345"/>
      <c r="AS362" s="345"/>
      <c r="AT362" s="345"/>
      <c r="AU362" s="345"/>
      <c r="AV362" s="345"/>
      <c r="AW362" s="345"/>
      <c r="AX362" s="345"/>
      <c r="AY362" s="345"/>
      <c r="AZ362" s="345"/>
      <c r="BA362" s="345"/>
      <c r="BB362" s="345"/>
      <c r="BC362" s="345"/>
      <c r="BD362" s="345"/>
      <c r="BE362" s="345"/>
      <c r="BF362" s="345"/>
      <c r="BG362" s="345"/>
      <c r="BH362" s="345"/>
      <c r="BI362" s="345"/>
      <c r="BJ362" s="345"/>
      <c r="BK362" s="345"/>
      <c r="BL362" s="345"/>
      <c r="BM362" s="345"/>
      <c r="BN362" s="345"/>
      <c r="BO362" s="345"/>
      <c r="BP362" s="345"/>
      <c r="BQ362" s="345"/>
      <c r="BR362" s="345"/>
      <c r="BS362" s="345"/>
      <c r="BT362" s="345"/>
      <c r="BU362" s="345"/>
      <c r="BV362" s="345"/>
      <c r="BW362" s="345"/>
      <c r="BX362" s="345"/>
      <c r="BY362" s="345"/>
      <c r="BZ362" s="345"/>
      <c r="CA362" s="345"/>
      <c r="CB362" s="345"/>
      <c r="CC362" s="345"/>
      <c r="CD362" s="345"/>
      <c r="CE362" s="345"/>
      <c r="CF362" s="345"/>
      <c r="CG362" s="345"/>
      <c r="CH362" s="345"/>
      <c r="CI362" s="345"/>
      <c r="CJ362" s="345"/>
      <c r="CK362" s="345"/>
      <c r="CL362" s="345"/>
      <c r="CM362" s="345"/>
      <c r="CN362" s="345"/>
      <c r="CO362" s="345"/>
      <c r="CP362" s="345"/>
      <c r="CQ362" s="345"/>
      <c r="CR362" s="345"/>
      <c r="CS362" s="345"/>
      <c r="CT362" s="345"/>
      <c r="CU362" s="345"/>
      <c r="CV362" s="345"/>
      <c r="CW362" s="345"/>
      <c r="CX362" s="345"/>
      <c r="CY362" s="345"/>
      <c r="CZ362" s="345"/>
      <c r="DA362" s="345"/>
      <c r="DB362" s="345"/>
      <c r="DC362" s="345"/>
      <c r="DD362" s="345"/>
      <c r="DE362" s="345"/>
      <c r="DF362" s="345"/>
      <c r="DG362" s="345"/>
      <c r="DH362" s="345"/>
      <c r="DI362" s="345"/>
      <c r="DJ362" s="345"/>
      <c r="DK362" s="345"/>
      <c r="DL362" s="345"/>
      <c r="DM362" s="59"/>
    </row>
    <row r="363" spans="1:117" ht="45.75" customHeight="1">
      <c r="A363" s="369">
        <v>356</v>
      </c>
      <c r="B363" s="553"/>
      <c r="C363" s="466"/>
      <c r="D363" s="466"/>
      <c r="E363" s="466"/>
      <c r="F363" s="466"/>
      <c r="G363" s="537"/>
      <c r="H363" s="466"/>
      <c r="I363" s="141" t="s">
        <v>1393</v>
      </c>
      <c r="J363" s="141"/>
      <c r="K363" s="394" t="s">
        <v>642</v>
      </c>
      <c r="L363" s="400" t="s">
        <v>348</v>
      </c>
      <c r="M363" s="354" t="s">
        <v>371</v>
      </c>
      <c r="N363" s="91" t="s">
        <v>327</v>
      </c>
      <c r="O363" s="91" t="s">
        <v>187</v>
      </c>
      <c r="P363" s="91" t="s">
        <v>414</v>
      </c>
      <c r="Q363" s="91"/>
      <c r="R363" s="91" t="s">
        <v>187</v>
      </c>
      <c r="S363" s="91"/>
      <c r="T363" s="91"/>
      <c r="U363" s="91"/>
      <c r="V363" s="91"/>
      <c r="W363" s="91"/>
      <c r="X363" s="91"/>
      <c r="Y363" s="91"/>
      <c r="Z363" s="91"/>
      <c r="AA363" s="334">
        <f t="shared" si="108"/>
        <v>1</v>
      </c>
      <c r="AB363" s="334"/>
      <c r="AC363" s="91"/>
      <c r="AD363" s="91"/>
      <c r="AE363" s="91"/>
      <c r="AF363" s="91"/>
      <c r="AG363" s="91"/>
      <c r="AH363" s="400"/>
      <c r="AI363" s="400"/>
      <c r="AJ363" s="400"/>
      <c r="AK363" s="400" t="s">
        <v>412</v>
      </c>
      <c r="AL363" s="91"/>
      <c r="AM363" s="91"/>
      <c r="AN363" s="91"/>
      <c r="AO363" s="91"/>
      <c r="AP363" s="91"/>
      <c r="AQ363" s="91"/>
      <c r="AR363" s="91"/>
      <c r="AS363" s="91"/>
      <c r="AT363" s="91"/>
      <c r="AU363" s="91"/>
      <c r="AV363" s="91"/>
      <c r="AW363" s="91"/>
      <c r="AX363" s="91"/>
      <c r="AY363" s="91"/>
      <c r="AZ363" s="91"/>
      <c r="BA363" s="91"/>
      <c r="BB363" s="91"/>
      <c r="BC363" s="91"/>
      <c r="BD363" s="91"/>
      <c r="BE363" s="91"/>
      <c r="BF363" s="91"/>
      <c r="BG363" s="91"/>
      <c r="BH363" s="91"/>
      <c r="BI363" s="91"/>
      <c r="BJ363" s="91"/>
      <c r="BK363" s="91"/>
      <c r="BL363" s="91"/>
      <c r="BM363" s="91"/>
      <c r="BN363" s="91"/>
      <c r="BO363" s="91"/>
      <c r="BP363" s="91"/>
      <c r="BQ363" s="91"/>
      <c r="BR363" s="91"/>
      <c r="BS363" s="91"/>
      <c r="BT363" s="91"/>
      <c r="BU363" s="91"/>
      <c r="BV363" s="91"/>
      <c r="BW363" s="91"/>
      <c r="BX363" s="91"/>
      <c r="BY363" s="91"/>
      <c r="BZ363" s="91"/>
      <c r="CA363" s="91"/>
      <c r="CB363" s="91"/>
      <c r="CC363" s="91"/>
      <c r="CD363" s="91"/>
      <c r="CE363" s="91"/>
      <c r="CF363" s="91"/>
      <c r="CG363" s="91"/>
      <c r="CH363" s="91"/>
      <c r="CI363" s="91"/>
      <c r="CJ363" s="91"/>
      <c r="CK363" s="91"/>
      <c r="CL363" s="91"/>
      <c r="CM363" s="91"/>
      <c r="CN363" s="91"/>
      <c r="CO363" s="91"/>
      <c r="CP363" s="91"/>
      <c r="CQ363" s="91"/>
      <c r="CR363" s="91"/>
      <c r="CS363" s="91"/>
      <c r="CT363" s="91"/>
      <c r="CU363" s="91"/>
      <c r="CV363" s="91"/>
      <c r="CW363" s="91"/>
      <c r="CX363" s="91"/>
      <c r="CY363" s="91"/>
      <c r="CZ363" s="91"/>
      <c r="DA363" s="91"/>
      <c r="DB363" s="91"/>
      <c r="DC363" s="91"/>
      <c r="DD363" s="91"/>
      <c r="DE363" s="91"/>
      <c r="DF363" s="372" t="e">
        <f>DE363/COUNTA($BM363:$DD363)</f>
        <v>#DIV/0!</v>
      </c>
      <c r="DG363" s="91">
        <f>COUNTIF($BM363:$DD363,1)</f>
        <v>0</v>
      </c>
      <c r="DH363" s="372" t="e">
        <f>DG363/COUNTA($BM363:$DD363)</f>
        <v>#DIV/0!</v>
      </c>
      <c r="DI363" s="91">
        <f>COUNTIF($BM363:$DD363,0)</f>
        <v>0</v>
      </c>
      <c r="DJ363" s="372" t="e">
        <f>DI363/COUNTA($BM363:$DD363)</f>
        <v>#DIV/0!</v>
      </c>
      <c r="DK363" s="91" t="e">
        <f>(((DE363*2)+(DG363*1)+(DI363*0)))/COUNTA($BM363:$DD363)</f>
        <v>#DIV/0!</v>
      </c>
      <c r="DL363" s="91" t="e">
        <f>IF(DK363&gt;=1.6,"Đạt mục tiêu",IF(DK363&gt;=1,"Cần cố gắng","Chưa đạt"))</f>
        <v>#DIV/0!</v>
      </c>
      <c r="DM363" s="59" t="e">
        <f>IF(DL363&gt;=1.6,"Đạt mục tiêu",IF(DL363&gt;=1,"Cần cố gắng","Chưa đạt"))</f>
        <v>#DIV/0!</v>
      </c>
    </row>
    <row r="364" spans="1:117" ht="126.75" hidden="1" customHeight="1">
      <c r="A364" s="335"/>
      <c r="B364" s="338"/>
      <c r="C364" s="116"/>
      <c r="D364" s="262"/>
      <c r="E364" s="122"/>
      <c r="F364" s="267"/>
      <c r="G364" s="246"/>
      <c r="H364" s="116"/>
      <c r="I364" s="154"/>
      <c r="J364" s="210"/>
      <c r="K364" s="116" t="s">
        <v>642</v>
      </c>
      <c r="L364" s="151" t="s">
        <v>408</v>
      </c>
      <c r="M364" s="74"/>
      <c r="N364" s="151"/>
      <c r="O364" s="151"/>
      <c r="P364" s="151"/>
      <c r="Q364" s="151"/>
      <c r="R364" s="151"/>
      <c r="S364" s="151"/>
      <c r="T364" s="151"/>
      <c r="U364" s="151"/>
      <c r="V364" s="151"/>
      <c r="W364" s="151"/>
      <c r="X364" s="151"/>
      <c r="Y364" s="151"/>
      <c r="Z364" s="151"/>
      <c r="AA364" s="158"/>
      <c r="AB364" s="158"/>
      <c r="AC364" s="151"/>
      <c r="AD364" s="151"/>
      <c r="AE364" s="151"/>
      <c r="AF364" s="151"/>
      <c r="AG364" s="151"/>
      <c r="AH364" s="151"/>
      <c r="AI364" s="151"/>
      <c r="AJ364" s="314"/>
      <c r="AK364" s="151"/>
      <c r="AL364" s="151"/>
      <c r="AM364" s="151"/>
      <c r="AN364" s="151"/>
      <c r="AO364" s="151"/>
      <c r="AP364" s="151"/>
      <c r="AQ364" s="151"/>
      <c r="AR364" s="151"/>
      <c r="AS364" s="151"/>
      <c r="AT364" s="151"/>
      <c r="AU364" s="151"/>
      <c r="AV364" s="151"/>
      <c r="AW364" s="151"/>
      <c r="AX364" s="151"/>
      <c r="AY364" s="151"/>
      <c r="AZ364" s="151"/>
      <c r="BA364" s="151"/>
      <c r="BB364" s="151"/>
      <c r="BC364" s="151"/>
      <c r="BD364" s="151"/>
      <c r="BE364" s="151"/>
      <c r="BF364" s="151"/>
      <c r="BG364" s="151"/>
      <c r="BH364" s="151"/>
      <c r="BI364" s="151"/>
      <c r="BJ364" s="151"/>
      <c r="BK364" s="151"/>
      <c r="BL364" s="151"/>
      <c r="BM364" s="151"/>
      <c r="BN364" s="151"/>
      <c r="BO364" s="151"/>
      <c r="BP364" s="151"/>
      <c r="BQ364" s="151"/>
      <c r="BR364" s="151"/>
      <c r="BS364" s="151"/>
      <c r="BT364" s="151"/>
      <c r="BU364" s="151"/>
      <c r="BV364" s="151"/>
      <c r="BW364" s="151"/>
      <c r="BX364" s="151"/>
      <c r="BY364" s="151"/>
      <c r="BZ364" s="151"/>
      <c r="CA364" s="151"/>
      <c r="CB364" s="151"/>
      <c r="CC364" s="151"/>
      <c r="CD364" s="151"/>
      <c r="CE364" s="151"/>
      <c r="CF364" s="151"/>
      <c r="CG364" s="151"/>
      <c r="CH364" s="151"/>
      <c r="CI364" s="151"/>
      <c r="CJ364" s="151"/>
      <c r="CK364" s="151"/>
      <c r="CL364" s="151"/>
      <c r="CM364" s="151"/>
      <c r="CN364" s="151"/>
      <c r="CO364" s="151"/>
      <c r="CP364" s="151"/>
      <c r="CQ364" s="151"/>
      <c r="CR364" s="151"/>
      <c r="CS364" s="151"/>
      <c r="CT364" s="151"/>
      <c r="CU364" s="151"/>
      <c r="CV364" s="151"/>
      <c r="CW364" s="151"/>
      <c r="CX364" s="151"/>
      <c r="CY364" s="151"/>
      <c r="CZ364" s="151"/>
      <c r="DA364" s="151"/>
      <c r="DB364" s="151"/>
      <c r="DC364" s="151"/>
      <c r="DD364" s="151"/>
      <c r="DE364" s="151"/>
      <c r="DF364" s="16"/>
      <c r="DG364" s="151"/>
      <c r="DH364" s="16"/>
      <c r="DI364" s="151"/>
      <c r="DJ364" s="16"/>
      <c r="DK364" s="151"/>
      <c r="DL364" s="151"/>
      <c r="DM364" s="61"/>
    </row>
    <row r="365" spans="1:117" ht="45.75" customHeight="1">
      <c r="A365" s="409">
        <v>357</v>
      </c>
      <c r="B365" s="529" t="s">
        <v>286</v>
      </c>
      <c r="C365" s="529"/>
      <c r="D365" s="529"/>
      <c r="E365" s="529"/>
      <c r="F365" s="259" t="s">
        <v>363</v>
      </c>
      <c r="G365" s="95"/>
      <c r="H365" s="259" t="s">
        <v>363</v>
      </c>
      <c r="I365" s="410" t="s">
        <v>363</v>
      </c>
      <c r="J365" s="410"/>
      <c r="K365" s="259" t="s">
        <v>363</v>
      </c>
      <c r="L365" s="259" t="s">
        <v>363</v>
      </c>
      <c r="M365" s="150" t="s">
        <v>363</v>
      </c>
      <c r="N365" s="150" t="s">
        <v>363</v>
      </c>
      <c r="O365" s="150" t="s">
        <v>363</v>
      </c>
      <c r="P365" s="150" t="s">
        <v>363</v>
      </c>
      <c r="Q365" s="150" t="s">
        <v>363</v>
      </c>
      <c r="R365" s="150" t="s">
        <v>363</v>
      </c>
      <c r="S365" s="150" t="s">
        <v>363</v>
      </c>
      <c r="T365" s="150" t="s">
        <v>363</v>
      </c>
      <c r="U365" s="150" t="s">
        <v>363</v>
      </c>
      <c r="V365" s="150" t="s">
        <v>363</v>
      </c>
      <c r="W365" s="150" t="s">
        <v>363</v>
      </c>
      <c r="X365" s="150" t="s">
        <v>363</v>
      </c>
      <c r="Y365" s="150" t="s">
        <v>363</v>
      </c>
      <c r="Z365" s="150" t="s">
        <v>363</v>
      </c>
      <c r="AA365" s="150" t="s">
        <v>363</v>
      </c>
      <c r="AB365" s="274"/>
      <c r="AC365" s="150" t="s">
        <v>363</v>
      </c>
      <c r="AD365" s="150" t="s">
        <v>363</v>
      </c>
      <c r="AE365" s="150" t="s">
        <v>363</v>
      </c>
      <c r="AF365" s="150" t="s">
        <v>363</v>
      </c>
      <c r="AG365" s="150" t="s">
        <v>363</v>
      </c>
      <c r="AH365" s="259" t="s">
        <v>363</v>
      </c>
      <c r="AI365" s="259" t="s">
        <v>363</v>
      </c>
      <c r="AJ365" s="259"/>
      <c r="AK365" s="259" t="s">
        <v>363</v>
      </c>
      <c r="AL365" s="150" t="s">
        <v>363</v>
      </c>
      <c r="AM365" s="150" t="s">
        <v>363</v>
      </c>
      <c r="AN365" s="150" t="s">
        <v>363</v>
      </c>
      <c r="AO365" s="150" t="s">
        <v>363</v>
      </c>
      <c r="AP365" s="150" t="s">
        <v>363</v>
      </c>
      <c r="AQ365" s="150"/>
      <c r="AR365" s="150" t="s">
        <v>363</v>
      </c>
      <c r="AS365" s="150" t="s">
        <v>363</v>
      </c>
      <c r="AT365" s="150" t="s">
        <v>363</v>
      </c>
      <c r="AU365" s="150" t="s">
        <v>363</v>
      </c>
      <c r="AV365" s="150"/>
      <c r="AW365" s="150" t="s">
        <v>363</v>
      </c>
      <c r="AX365" s="150"/>
      <c r="AY365" s="150" t="s">
        <v>363</v>
      </c>
      <c r="AZ365" s="150" t="s">
        <v>363</v>
      </c>
      <c r="BA365" s="150"/>
      <c r="BB365" s="150" t="s">
        <v>363</v>
      </c>
      <c r="BC365" s="150" t="s">
        <v>363</v>
      </c>
      <c r="BD365" s="150" t="s">
        <v>363</v>
      </c>
      <c r="BE365" s="150" t="s">
        <v>363</v>
      </c>
      <c r="BF365" s="150" t="s">
        <v>363</v>
      </c>
      <c r="BG365" s="150" t="s">
        <v>363</v>
      </c>
      <c r="BH365" s="150"/>
      <c r="BI365" s="150" t="s">
        <v>363</v>
      </c>
      <c r="BJ365" s="150"/>
      <c r="BK365" s="150" t="s">
        <v>363</v>
      </c>
      <c r="BL365" s="150" t="s">
        <v>363</v>
      </c>
      <c r="BM365" s="150" t="s">
        <v>363</v>
      </c>
      <c r="BN365" s="150" t="s">
        <v>363</v>
      </c>
      <c r="BO365" s="150" t="s">
        <v>363</v>
      </c>
      <c r="BP365" s="150" t="s">
        <v>363</v>
      </c>
      <c r="BQ365" s="150" t="s">
        <v>363</v>
      </c>
      <c r="BR365" s="150"/>
      <c r="BS365" s="150"/>
      <c r="BT365" s="150"/>
      <c r="BU365" s="150"/>
      <c r="BV365" s="150"/>
      <c r="BW365" s="150"/>
      <c r="BX365" s="150"/>
      <c r="BY365" s="150"/>
      <c r="BZ365" s="150"/>
      <c r="CA365" s="150"/>
      <c r="CB365" s="150"/>
      <c r="CC365" s="150"/>
      <c r="CD365" s="150"/>
      <c r="CE365" s="150"/>
      <c r="CF365" s="150"/>
      <c r="CG365" s="150"/>
      <c r="CH365" s="150"/>
      <c r="CI365" s="150"/>
      <c r="CJ365" s="150"/>
      <c r="CK365" s="150"/>
      <c r="CL365" s="150"/>
      <c r="CM365" s="150"/>
      <c r="CN365" s="150"/>
      <c r="CO365" s="150"/>
      <c r="CP365" s="150"/>
      <c r="CQ365" s="150"/>
      <c r="CR365" s="150"/>
      <c r="CS365" s="150"/>
      <c r="CT365" s="150"/>
      <c r="CU365" s="150"/>
      <c r="CV365" s="150"/>
      <c r="CW365" s="150"/>
      <c r="CX365" s="150"/>
      <c r="CY365" s="150" t="s">
        <v>363</v>
      </c>
      <c r="CZ365" s="150" t="s">
        <v>363</v>
      </c>
      <c r="DA365" s="150" t="s">
        <v>363</v>
      </c>
      <c r="DB365" s="150"/>
      <c r="DC365" s="150" t="s">
        <v>363</v>
      </c>
      <c r="DD365" s="150" t="s">
        <v>363</v>
      </c>
      <c r="DE365" s="150" t="s">
        <v>363</v>
      </c>
      <c r="DF365" s="150" t="s">
        <v>363</v>
      </c>
      <c r="DG365" s="150" t="s">
        <v>363</v>
      </c>
      <c r="DH365" s="150" t="s">
        <v>363</v>
      </c>
      <c r="DI365" s="150" t="s">
        <v>363</v>
      </c>
      <c r="DJ365" s="150" t="s">
        <v>363</v>
      </c>
      <c r="DK365" s="150" t="s">
        <v>363</v>
      </c>
      <c r="DL365" s="150" t="s">
        <v>363</v>
      </c>
      <c r="DM365" s="153" t="str">
        <f t="shared" ref="DM365:DM368" si="109">IF(DL365&gt;=1.6,"Đạt mục tiêu",IF(DL365&gt;=1,"Cần cố gắng","Chưa đạt"))</f>
        <v>Đạt mục tiêu</v>
      </c>
    </row>
    <row r="366" spans="1:117" s="333" customFormat="1" ht="45.75" customHeight="1">
      <c r="A366" s="369">
        <v>358</v>
      </c>
      <c r="B366" s="552" t="s">
        <v>1140</v>
      </c>
      <c r="C366" s="465" t="s">
        <v>1423</v>
      </c>
      <c r="D366" s="465" t="s">
        <v>3</v>
      </c>
      <c r="E366" s="465" t="s">
        <v>248</v>
      </c>
      <c r="F366" s="465" t="s">
        <v>5</v>
      </c>
      <c r="G366" s="535"/>
      <c r="H366" s="538" t="s">
        <v>1371</v>
      </c>
      <c r="I366" s="373" t="s">
        <v>1363</v>
      </c>
      <c r="J366" s="415"/>
      <c r="K366" s="394" t="s">
        <v>642</v>
      </c>
      <c r="L366" s="400" t="s">
        <v>408</v>
      </c>
      <c r="M366" s="354" t="s">
        <v>371</v>
      </c>
      <c r="N366" s="91" t="s">
        <v>327</v>
      </c>
      <c r="O366" s="91" t="s">
        <v>187</v>
      </c>
      <c r="P366" s="91" t="s">
        <v>414</v>
      </c>
      <c r="Q366" s="345"/>
      <c r="R366" s="91" t="s">
        <v>187</v>
      </c>
      <c r="S366" s="345"/>
      <c r="T366" s="345"/>
      <c r="U366" s="345"/>
      <c r="V366" s="345"/>
      <c r="W366" s="345"/>
      <c r="X366" s="345"/>
      <c r="Y366" s="345"/>
      <c r="Z366" s="345"/>
      <c r="AA366" s="334">
        <f t="shared" ref="AA366:AA368" si="110">COUNTIF($Q366:$Z366,"x")</f>
        <v>1</v>
      </c>
      <c r="AB366" s="345"/>
      <c r="AC366" s="345"/>
      <c r="AD366" s="345"/>
      <c r="AE366" s="345"/>
      <c r="AF366" s="345"/>
      <c r="AG366" s="345"/>
      <c r="AH366" s="345"/>
      <c r="AI366" s="394" t="s">
        <v>486</v>
      </c>
      <c r="AJ366" s="345"/>
      <c r="AK366" s="345"/>
      <c r="AL366" s="345"/>
      <c r="AM366" s="345"/>
      <c r="AN366" s="345"/>
      <c r="AO366" s="345"/>
      <c r="AP366" s="345"/>
      <c r="AQ366" s="345"/>
      <c r="AR366" s="345"/>
      <c r="AS366" s="345"/>
      <c r="AT366" s="345"/>
      <c r="AU366" s="345"/>
      <c r="AV366" s="345"/>
      <c r="AW366" s="345"/>
      <c r="AX366" s="345"/>
      <c r="AY366" s="345"/>
      <c r="AZ366" s="345"/>
      <c r="BA366" s="345"/>
      <c r="BB366" s="345"/>
      <c r="BC366" s="345"/>
      <c r="BD366" s="345"/>
      <c r="BE366" s="345"/>
      <c r="BF366" s="345"/>
      <c r="BG366" s="345"/>
      <c r="BH366" s="345"/>
      <c r="BI366" s="345"/>
      <c r="BJ366" s="345"/>
      <c r="BK366" s="345"/>
      <c r="BL366" s="345"/>
      <c r="BM366" s="345"/>
      <c r="BN366" s="345"/>
      <c r="BO366" s="345"/>
      <c r="BP366" s="345"/>
      <c r="BQ366" s="345"/>
      <c r="BR366" s="345"/>
      <c r="BS366" s="345"/>
      <c r="BT366" s="345"/>
      <c r="BU366" s="345"/>
      <c r="BV366" s="345"/>
      <c r="BW366" s="345"/>
      <c r="BX366" s="345"/>
      <c r="BY366" s="345"/>
      <c r="BZ366" s="345"/>
      <c r="CA366" s="345"/>
      <c r="CB366" s="345"/>
      <c r="CC366" s="345"/>
      <c r="CD366" s="345"/>
      <c r="CE366" s="345"/>
      <c r="CF366" s="345"/>
      <c r="CG366" s="345"/>
      <c r="CH366" s="345"/>
      <c r="CI366" s="345"/>
      <c r="CJ366" s="345"/>
      <c r="CK366" s="345"/>
      <c r="CL366" s="345"/>
      <c r="CM366" s="345"/>
      <c r="CN366" s="345"/>
      <c r="CO366" s="345"/>
      <c r="CP366" s="345"/>
      <c r="CQ366" s="345"/>
      <c r="CR366" s="345"/>
      <c r="CS366" s="345"/>
      <c r="CT366" s="345"/>
      <c r="CU366" s="345"/>
      <c r="CV366" s="345"/>
      <c r="CW366" s="345"/>
      <c r="CX366" s="345"/>
      <c r="CY366" s="345"/>
      <c r="CZ366" s="345"/>
      <c r="DA366" s="345"/>
      <c r="DB366" s="345"/>
      <c r="DC366" s="345"/>
      <c r="DD366" s="345"/>
      <c r="DE366" s="345"/>
      <c r="DF366" s="345"/>
      <c r="DG366" s="345"/>
      <c r="DH366" s="345"/>
      <c r="DI366" s="345"/>
      <c r="DJ366" s="345"/>
      <c r="DK366" s="345"/>
      <c r="DL366" s="345"/>
      <c r="DM366" s="59"/>
    </row>
    <row r="367" spans="1:117" s="406" customFormat="1" ht="76.5" customHeight="1">
      <c r="A367" s="369">
        <v>359</v>
      </c>
      <c r="B367" s="532"/>
      <c r="C367" s="480"/>
      <c r="D367" s="480"/>
      <c r="E367" s="480"/>
      <c r="F367" s="528"/>
      <c r="G367" s="536"/>
      <c r="H367" s="539"/>
      <c r="I367" s="373" t="s">
        <v>1446</v>
      </c>
      <c r="J367" s="415"/>
      <c r="K367" s="394" t="s">
        <v>642</v>
      </c>
      <c r="L367" s="400" t="s">
        <v>408</v>
      </c>
      <c r="M367" s="354" t="s">
        <v>371</v>
      </c>
      <c r="N367" s="91" t="s">
        <v>327</v>
      </c>
      <c r="O367" s="91" t="s">
        <v>187</v>
      </c>
      <c r="P367" s="91" t="s">
        <v>414</v>
      </c>
      <c r="Q367" s="345"/>
      <c r="R367" s="91" t="s">
        <v>187</v>
      </c>
      <c r="S367" s="345"/>
      <c r="T367" s="345"/>
      <c r="U367" s="345"/>
      <c r="V367" s="345"/>
      <c r="W367" s="345"/>
      <c r="X367" s="345"/>
      <c r="Y367" s="345"/>
      <c r="Z367" s="345"/>
      <c r="AA367" s="334">
        <f t="shared" si="110"/>
        <v>1</v>
      </c>
      <c r="AB367" s="405"/>
      <c r="AC367" s="405"/>
      <c r="AD367" s="345"/>
      <c r="AE367" s="345"/>
      <c r="AF367" s="345"/>
      <c r="AG367" s="345"/>
      <c r="AH367" s="450" t="s">
        <v>484</v>
      </c>
      <c r="AI367" s="450" t="s">
        <v>484</v>
      </c>
      <c r="AJ367" s="394" t="s">
        <v>417</v>
      </c>
      <c r="AK367" s="450" t="s">
        <v>484</v>
      </c>
      <c r="AL367" s="345"/>
      <c r="AM367" s="345"/>
      <c r="AN367" s="345"/>
      <c r="AO367" s="345"/>
      <c r="AP367" s="345"/>
      <c r="AQ367" s="345"/>
      <c r="AR367" s="345"/>
      <c r="AS367" s="345"/>
      <c r="AT367" s="345"/>
      <c r="AU367" s="345"/>
      <c r="AV367" s="345"/>
      <c r="AW367" s="345"/>
      <c r="AX367" s="345"/>
      <c r="AY367" s="345"/>
      <c r="AZ367" s="345"/>
      <c r="BA367" s="345"/>
      <c r="BB367" s="345"/>
      <c r="BC367" s="345"/>
      <c r="BD367" s="345"/>
      <c r="BE367" s="345"/>
      <c r="BF367" s="345"/>
      <c r="BG367" s="345"/>
      <c r="BH367" s="345"/>
      <c r="BI367" s="345"/>
      <c r="BJ367" s="345"/>
      <c r="BK367" s="345"/>
      <c r="BL367" s="345"/>
      <c r="BM367" s="345"/>
      <c r="BN367" s="345"/>
      <c r="BO367" s="345"/>
      <c r="BP367" s="345"/>
      <c r="BQ367" s="345"/>
      <c r="BR367" s="345"/>
      <c r="BS367" s="345"/>
      <c r="BT367" s="345"/>
      <c r="BU367" s="345"/>
      <c r="BV367" s="345"/>
      <c r="BW367" s="345"/>
      <c r="BX367" s="345"/>
      <c r="BY367" s="345"/>
      <c r="BZ367" s="345"/>
      <c r="CA367" s="345"/>
      <c r="CB367" s="345"/>
      <c r="CC367" s="345"/>
      <c r="CD367" s="345"/>
      <c r="CE367" s="345"/>
      <c r="CF367" s="345"/>
      <c r="CG367" s="345"/>
      <c r="CH367" s="345"/>
      <c r="CI367" s="345"/>
      <c r="CJ367" s="345"/>
      <c r="CK367" s="345"/>
      <c r="CL367" s="345"/>
      <c r="CM367" s="345"/>
      <c r="CN367" s="345"/>
      <c r="CO367" s="345"/>
      <c r="CP367" s="345"/>
      <c r="CQ367" s="345"/>
      <c r="CR367" s="345"/>
      <c r="CS367" s="345"/>
      <c r="CT367" s="345"/>
      <c r="CU367" s="345"/>
      <c r="CV367" s="345"/>
      <c r="CW367" s="345"/>
      <c r="CX367" s="345"/>
      <c r="CY367" s="345"/>
      <c r="CZ367" s="345"/>
      <c r="DA367" s="345"/>
      <c r="DB367" s="345"/>
      <c r="DC367" s="345"/>
      <c r="DD367" s="345"/>
      <c r="DE367" s="345"/>
      <c r="DF367" s="345"/>
      <c r="DG367" s="345"/>
      <c r="DH367" s="345"/>
      <c r="DI367" s="345"/>
      <c r="DJ367" s="345"/>
      <c r="DK367" s="345"/>
      <c r="DL367" s="345"/>
      <c r="DM367" s="59"/>
    </row>
    <row r="368" spans="1:117" ht="78" customHeight="1">
      <c r="A368" s="369">
        <v>360</v>
      </c>
      <c r="B368" s="553"/>
      <c r="C368" s="466"/>
      <c r="D368" s="466"/>
      <c r="E368" s="466"/>
      <c r="F368" s="466"/>
      <c r="G368" s="537"/>
      <c r="H368" s="540"/>
      <c r="I368" s="143" t="s">
        <v>1346</v>
      </c>
      <c r="J368" s="143"/>
      <c r="K368" s="400" t="s">
        <v>642</v>
      </c>
      <c r="L368" s="400" t="s">
        <v>408</v>
      </c>
      <c r="M368" s="354" t="s">
        <v>371</v>
      </c>
      <c r="N368" s="91" t="s">
        <v>327</v>
      </c>
      <c r="O368" s="91" t="s">
        <v>187</v>
      </c>
      <c r="P368" s="91" t="s">
        <v>414</v>
      </c>
      <c r="Q368" s="91"/>
      <c r="R368" s="91" t="s">
        <v>187</v>
      </c>
      <c r="S368" s="91"/>
      <c r="T368" s="91"/>
      <c r="U368" s="91"/>
      <c r="V368" s="91"/>
      <c r="W368" s="91"/>
      <c r="X368" s="91"/>
      <c r="Y368" s="91"/>
      <c r="Z368" s="91"/>
      <c r="AA368" s="334">
        <f t="shared" si="110"/>
        <v>1</v>
      </c>
      <c r="AB368" s="334">
        <v>1</v>
      </c>
      <c r="AC368" s="91"/>
      <c r="AD368" s="91"/>
      <c r="AE368" s="91"/>
      <c r="AF368" s="91"/>
      <c r="AG368" s="91"/>
      <c r="AH368" s="400" t="s">
        <v>484</v>
      </c>
      <c r="AI368" s="400" t="s">
        <v>416</v>
      </c>
      <c r="AJ368" s="400"/>
      <c r="AK368" s="400" t="s">
        <v>484</v>
      </c>
      <c r="AL368" s="91"/>
      <c r="AM368" s="91"/>
      <c r="AN368" s="91"/>
      <c r="AO368" s="91"/>
      <c r="AP368" s="91"/>
      <c r="AQ368" s="91"/>
      <c r="AR368" s="91"/>
      <c r="AS368" s="91"/>
      <c r="AT368" s="91"/>
      <c r="AU368" s="91"/>
      <c r="AV368" s="91"/>
      <c r="AW368" s="91"/>
      <c r="AX368" s="91"/>
      <c r="AY368" s="91"/>
      <c r="AZ368" s="91"/>
      <c r="BA368" s="91"/>
      <c r="BB368" s="91"/>
      <c r="BC368" s="91"/>
      <c r="BD368" s="91"/>
      <c r="BE368" s="91"/>
      <c r="BF368" s="91"/>
      <c r="BG368" s="91"/>
      <c r="BH368" s="91"/>
      <c r="BI368" s="91"/>
      <c r="BJ368" s="91"/>
      <c r="BK368" s="91"/>
      <c r="BL368" s="91"/>
      <c r="BM368" s="91"/>
      <c r="BN368" s="91"/>
      <c r="BO368" s="91"/>
      <c r="BP368" s="91"/>
      <c r="BQ368" s="91"/>
      <c r="BR368" s="91"/>
      <c r="BS368" s="91"/>
      <c r="BT368" s="91"/>
      <c r="BU368" s="91"/>
      <c r="BV368" s="91"/>
      <c r="BW368" s="91"/>
      <c r="BX368" s="91"/>
      <c r="BY368" s="91"/>
      <c r="BZ368" s="91"/>
      <c r="CA368" s="91"/>
      <c r="CB368" s="91"/>
      <c r="CC368" s="91"/>
      <c r="CD368" s="91"/>
      <c r="CE368" s="91"/>
      <c r="CF368" s="91"/>
      <c r="CG368" s="91"/>
      <c r="CH368" s="91"/>
      <c r="CI368" s="91"/>
      <c r="CJ368" s="91"/>
      <c r="CK368" s="91"/>
      <c r="CL368" s="91"/>
      <c r="CM368" s="91"/>
      <c r="CN368" s="91"/>
      <c r="CO368" s="91"/>
      <c r="CP368" s="91"/>
      <c r="CQ368" s="91"/>
      <c r="CR368" s="91"/>
      <c r="CS368" s="91"/>
      <c r="CT368" s="91"/>
      <c r="CU368" s="91"/>
      <c r="CV368" s="91"/>
      <c r="CW368" s="91"/>
      <c r="CX368" s="91"/>
      <c r="CY368" s="91"/>
      <c r="CZ368" s="91"/>
      <c r="DA368" s="91"/>
      <c r="DB368" s="91"/>
      <c r="DC368" s="91"/>
      <c r="DD368" s="91"/>
      <c r="DE368" s="91"/>
      <c r="DF368" s="372" t="e">
        <f t="shared" ref="DF368" si="111">DE368/COUNTA($BM368:$DD368)</f>
        <v>#DIV/0!</v>
      </c>
      <c r="DG368" s="91">
        <f t="shared" ref="DG368" si="112">COUNTIF($BM368:$DD368,1)</f>
        <v>0</v>
      </c>
      <c r="DH368" s="372" t="e">
        <f t="shared" ref="DH368" si="113">DG368/COUNTA($BM368:$DD368)</f>
        <v>#DIV/0!</v>
      </c>
      <c r="DI368" s="91">
        <f t="shared" ref="DI368" si="114">COUNTIF($BM368:$DD368,0)</f>
        <v>0</v>
      </c>
      <c r="DJ368" s="372" t="e">
        <f t="shared" ref="DJ368" si="115">DI368/COUNTA($BM368:$DD368)</f>
        <v>#DIV/0!</v>
      </c>
      <c r="DK368" s="91" t="e">
        <f t="shared" ref="DK368" si="116">(((DE368*2)+(DG368*1)+(DI368*0)))/COUNTA($BM368:$DD368)</f>
        <v>#DIV/0!</v>
      </c>
      <c r="DL368" s="91" t="e">
        <f t="shared" ref="DL368" si="117">IF(DK368&gt;=1.6,"Đạt mục tiêu",IF(DK368&gt;=1,"Cần cố gắng","Chưa đạt"))</f>
        <v>#DIV/0!</v>
      </c>
      <c r="DM368" s="59" t="e">
        <f t="shared" si="109"/>
        <v>#DIV/0!</v>
      </c>
    </row>
    <row r="369" spans="1:117" ht="105.75" hidden="1" customHeight="1">
      <c r="A369" s="335"/>
      <c r="B369" s="338"/>
      <c r="C369" s="116"/>
      <c r="D369" s="262"/>
      <c r="E369" s="122"/>
      <c r="F369" s="267"/>
      <c r="G369" s="246"/>
      <c r="H369" s="116"/>
      <c r="I369" s="134"/>
      <c r="J369" s="134"/>
      <c r="K369" s="151" t="s">
        <v>642</v>
      </c>
      <c r="L369" s="151" t="s">
        <v>408</v>
      </c>
      <c r="M369" s="73"/>
      <c r="N369" s="151"/>
      <c r="O369" s="151"/>
      <c r="P369" s="151"/>
      <c r="Q369" s="151"/>
      <c r="R369" s="151"/>
      <c r="S369" s="151"/>
      <c r="T369" s="151"/>
      <c r="U369" s="151"/>
      <c r="V369" s="151"/>
      <c r="W369" s="151"/>
      <c r="X369" s="151"/>
      <c r="Y369" s="151"/>
      <c r="Z369" s="151"/>
      <c r="AA369" s="158"/>
      <c r="AB369" s="158"/>
      <c r="AC369" s="151"/>
      <c r="AD369" s="151"/>
      <c r="AE369" s="151"/>
      <c r="AF369" s="151"/>
      <c r="AG369" s="151"/>
      <c r="AH369" s="151"/>
      <c r="AI369" s="151"/>
      <c r="AJ369" s="314"/>
      <c r="AK369" s="151"/>
      <c r="AL369" s="151"/>
      <c r="AM369" s="151"/>
      <c r="AN369" s="151"/>
      <c r="AO369" s="151"/>
      <c r="AP369" s="151"/>
      <c r="AQ369" s="151"/>
      <c r="AR369" s="151"/>
      <c r="AS369" s="151"/>
      <c r="AT369" s="151"/>
      <c r="AU369" s="151"/>
      <c r="AV369" s="151"/>
      <c r="AW369" s="151"/>
      <c r="AX369" s="151"/>
      <c r="AY369" s="151"/>
      <c r="AZ369" s="151"/>
      <c r="BA369" s="151"/>
      <c r="BB369" s="151"/>
      <c r="BC369" s="151"/>
      <c r="BD369" s="151"/>
      <c r="BE369" s="151"/>
      <c r="BF369" s="151"/>
      <c r="BG369" s="151"/>
      <c r="BH369" s="151"/>
      <c r="BI369" s="151"/>
      <c r="BJ369" s="151"/>
      <c r="BK369" s="151"/>
      <c r="BL369" s="151"/>
      <c r="BM369" s="151"/>
      <c r="BN369" s="151"/>
      <c r="BO369" s="151"/>
      <c r="BP369" s="151"/>
      <c r="BQ369" s="151"/>
      <c r="BR369" s="151"/>
      <c r="BS369" s="151"/>
      <c r="BT369" s="151"/>
      <c r="BU369" s="151"/>
      <c r="BV369" s="151"/>
      <c r="BW369" s="151"/>
      <c r="BX369" s="151"/>
      <c r="BY369" s="151"/>
      <c r="BZ369" s="151"/>
      <c r="CA369" s="151"/>
      <c r="CB369" s="151"/>
      <c r="CC369" s="151"/>
      <c r="CD369" s="151"/>
      <c r="CE369" s="151"/>
      <c r="CF369" s="151"/>
      <c r="CG369" s="151"/>
      <c r="CH369" s="151"/>
      <c r="CI369" s="151"/>
      <c r="CJ369" s="151"/>
      <c r="CK369" s="151"/>
      <c r="CL369" s="151"/>
      <c r="CM369" s="151"/>
      <c r="CN369" s="151"/>
      <c r="CO369" s="151"/>
      <c r="CP369" s="151"/>
      <c r="CQ369" s="151"/>
      <c r="CR369" s="151"/>
      <c r="CS369" s="151"/>
      <c r="CT369" s="151"/>
      <c r="CU369" s="151"/>
      <c r="CV369" s="151"/>
      <c r="CW369" s="151"/>
      <c r="CX369" s="151"/>
      <c r="CY369" s="151"/>
      <c r="CZ369" s="151"/>
      <c r="DA369" s="151"/>
      <c r="DB369" s="151"/>
      <c r="DC369" s="151"/>
      <c r="DD369" s="151"/>
      <c r="DE369" s="151"/>
      <c r="DF369" s="16"/>
      <c r="DG369" s="151"/>
      <c r="DH369" s="16"/>
      <c r="DI369" s="151"/>
      <c r="DJ369" s="16"/>
      <c r="DK369" s="151"/>
      <c r="DL369" s="151"/>
      <c r="DM369" s="61"/>
    </row>
    <row r="370" spans="1:117" ht="102.75" hidden="1" customHeight="1">
      <c r="A370" s="65"/>
      <c r="B370" s="338"/>
      <c r="C370" s="116"/>
      <c r="D370" s="262"/>
      <c r="E370" s="122"/>
      <c r="F370" s="267"/>
      <c r="G370" s="246"/>
      <c r="H370" s="151"/>
      <c r="I370" s="154"/>
      <c r="J370" s="210"/>
      <c r="K370" s="151" t="s">
        <v>642</v>
      </c>
      <c r="L370" s="151" t="s">
        <v>408</v>
      </c>
      <c r="M370" s="73"/>
      <c r="N370" s="151"/>
      <c r="O370" s="151"/>
      <c r="P370" s="151"/>
      <c r="Q370" s="151"/>
      <c r="R370" s="151"/>
      <c r="S370" s="151"/>
      <c r="T370" s="151"/>
      <c r="U370" s="151"/>
      <c r="V370" s="151"/>
      <c r="W370" s="151"/>
      <c r="X370" s="151"/>
      <c r="Y370" s="151"/>
      <c r="Z370" s="151"/>
      <c r="AA370" s="158"/>
      <c r="AB370" s="158"/>
      <c r="AC370" s="151"/>
      <c r="AD370" s="151"/>
      <c r="AE370" s="151"/>
      <c r="AF370" s="151"/>
      <c r="AG370" s="151"/>
      <c r="AH370" s="151"/>
      <c r="AI370" s="151"/>
      <c r="AJ370" s="314"/>
      <c r="AK370" s="151"/>
      <c r="AL370" s="151"/>
      <c r="AM370" s="151"/>
      <c r="AN370" s="151"/>
      <c r="AO370" s="151"/>
      <c r="AP370" s="151"/>
      <c r="AQ370" s="151"/>
      <c r="AR370" s="151"/>
      <c r="AS370" s="151"/>
      <c r="AT370" s="151"/>
      <c r="AU370" s="151"/>
      <c r="AV370" s="151"/>
      <c r="AW370" s="151"/>
      <c r="AX370" s="151"/>
      <c r="AY370" s="151"/>
      <c r="AZ370" s="151"/>
      <c r="BA370" s="151"/>
      <c r="BB370" s="151"/>
      <c r="BC370" s="151"/>
      <c r="BD370" s="151"/>
      <c r="BE370" s="151"/>
      <c r="BF370" s="151"/>
      <c r="BG370" s="151"/>
      <c r="BH370" s="151"/>
      <c r="BI370" s="151"/>
      <c r="BJ370" s="151"/>
      <c r="BK370" s="151"/>
      <c r="BL370" s="151"/>
      <c r="BM370" s="151"/>
      <c r="BN370" s="151"/>
      <c r="BO370" s="151"/>
      <c r="BP370" s="151"/>
      <c r="BQ370" s="151"/>
      <c r="BR370" s="151"/>
      <c r="BS370" s="151"/>
      <c r="BT370" s="151"/>
      <c r="BU370" s="151"/>
      <c r="BV370" s="151"/>
      <c r="BW370" s="151"/>
      <c r="BX370" s="151"/>
      <c r="BY370" s="151"/>
      <c r="BZ370" s="151"/>
      <c r="CA370" s="151"/>
      <c r="CB370" s="151"/>
      <c r="CC370" s="151"/>
      <c r="CD370" s="151"/>
      <c r="CE370" s="151"/>
      <c r="CF370" s="151"/>
      <c r="CG370" s="151"/>
      <c r="CH370" s="151"/>
      <c r="CI370" s="151"/>
      <c r="CJ370" s="151"/>
      <c r="CK370" s="151"/>
      <c r="CL370" s="151"/>
      <c r="CM370" s="151"/>
      <c r="CN370" s="151"/>
      <c r="CO370" s="151"/>
      <c r="CP370" s="151"/>
      <c r="CQ370" s="151"/>
      <c r="CR370" s="151"/>
      <c r="CS370" s="151"/>
      <c r="CT370" s="151"/>
      <c r="CU370" s="151"/>
      <c r="CV370" s="151"/>
      <c r="CW370" s="151"/>
      <c r="CX370" s="151"/>
      <c r="CY370" s="151"/>
      <c r="CZ370" s="151"/>
      <c r="DA370" s="151"/>
      <c r="DB370" s="151"/>
      <c r="DC370" s="151"/>
      <c r="DD370" s="151"/>
      <c r="DE370" s="151"/>
      <c r="DF370" s="16"/>
      <c r="DG370" s="151"/>
      <c r="DH370" s="16"/>
      <c r="DI370" s="151"/>
      <c r="DJ370" s="16"/>
      <c r="DK370" s="151"/>
      <c r="DL370" s="151"/>
      <c r="DM370" s="61"/>
    </row>
    <row r="371" spans="1:117" ht="196.5" hidden="1" customHeight="1">
      <c r="A371" s="335"/>
      <c r="B371" s="338"/>
      <c r="C371" s="116"/>
      <c r="D371" s="262"/>
      <c r="E371" s="122"/>
      <c r="F371" s="267"/>
      <c r="G371" s="246"/>
      <c r="H371" s="116"/>
      <c r="I371" s="154"/>
      <c r="J371" s="210"/>
      <c r="K371" s="151" t="s">
        <v>642</v>
      </c>
      <c r="L371" s="151" t="s">
        <v>408</v>
      </c>
      <c r="M371" s="73"/>
      <c r="N371" s="151"/>
      <c r="O371" s="151"/>
      <c r="P371" s="151"/>
      <c r="Q371" s="151"/>
      <c r="R371" s="151"/>
      <c r="S371" s="151"/>
      <c r="T371" s="151"/>
      <c r="U371" s="151"/>
      <c r="V371" s="151"/>
      <c r="W371" s="151"/>
      <c r="X371" s="151"/>
      <c r="Y371" s="151"/>
      <c r="Z371" s="151"/>
      <c r="AA371" s="158"/>
      <c r="AB371" s="158"/>
      <c r="AC371" s="151"/>
      <c r="AD371" s="151"/>
      <c r="AE371" s="151"/>
      <c r="AF371" s="151"/>
      <c r="AG371" s="151"/>
      <c r="AH371" s="151"/>
      <c r="AI371" s="151"/>
      <c r="AJ371" s="314"/>
      <c r="AK371" s="151"/>
      <c r="AL371" s="151"/>
      <c r="AM371" s="151"/>
      <c r="AN371" s="151"/>
      <c r="AO371" s="151"/>
      <c r="AP371" s="151"/>
      <c r="AQ371" s="151"/>
      <c r="AR371" s="151"/>
      <c r="AS371" s="151"/>
      <c r="AT371" s="151"/>
      <c r="AU371" s="151"/>
      <c r="AV371" s="151"/>
      <c r="AW371" s="151"/>
      <c r="AX371" s="151"/>
      <c r="AY371" s="151"/>
      <c r="AZ371" s="151"/>
      <c r="BA371" s="151"/>
      <c r="BB371" s="151"/>
      <c r="BC371" s="151"/>
      <c r="BD371" s="151"/>
      <c r="BE371" s="151"/>
      <c r="BF371" s="151"/>
      <c r="BG371" s="151"/>
      <c r="BH371" s="151"/>
      <c r="BI371" s="151"/>
      <c r="BJ371" s="151"/>
      <c r="BK371" s="244"/>
      <c r="BL371" s="88"/>
      <c r="BM371" s="151"/>
      <c r="BN371" s="151"/>
      <c r="BO371" s="151"/>
      <c r="BP371" s="151"/>
      <c r="BQ371" s="151"/>
      <c r="BR371" s="151"/>
      <c r="BS371" s="151"/>
      <c r="BT371" s="151"/>
      <c r="BU371" s="151"/>
      <c r="BV371" s="151"/>
      <c r="BW371" s="151"/>
      <c r="BX371" s="151"/>
      <c r="BY371" s="151"/>
      <c r="BZ371" s="151"/>
      <c r="CA371" s="151"/>
      <c r="CB371" s="151"/>
      <c r="CC371" s="151"/>
      <c r="CD371" s="151"/>
      <c r="CE371" s="151"/>
      <c r="CF371" s="151"/>
      <c r="CG371" s="151"/>
      <c r="CH371" s="151"/>
      <c r="CI371" s="151"/>
      <c r="CJ371" s="151"/>
      <c r="CK371" s="151"/>
      <c r="CL371" s="151"/>
      <c r="CM371" s="151"/>
      <c r="CN371" s="151"/>
      <c r="CO371" s="151"/>
      <c r="CP371" s="151"/>
      <c r="CQ371" s="151"/>
      <c r="CR371" s="151"/>
      <c r="CS371" s="151"/>
      <c r="CT371" s="151"/>
      <c r="CU371" s="151"/>
      <c r="CV371" s="151"/>
      <c r="CW371" s="151"/>
      <c r="CX371" s="151"/>
      <c r="CY371" s="151"/>
      <c r="CZ371" s="151"/>
      <c r="DA371" s="151"/>
      <c r="DB371" s="151"/>
      <c r="DC371" s="151"/>
      <c r="DD371" s="151"/>
      <c r="DE371" s="151"/>
      <c r="DF371" s="16"/>
      <c r="DG371" s="151"/>
      <c r="DH371" s="16"/>
      <c r="DI371" s="151"/>
      <c r="DJ371" s="16"/>
      <c r="DK371" s="151"/>
      <c r="DL371" s="151"/>
      <c r="DM371" s="61"/>
    </row>
    <row r="372" spans="1:117" ht="87" hidden="1" customHeight="1">
      <c r="A372" s="335"/>
      <c r="B372" s="338"/>
      <c r="C372" s="116"/>
      <c r="D372" s="117"/>
      <c r="E372" s="122"/>
      <c r="F372" s="267"/>
      <c r="G372" s="246"/>
      <c r="H372" s="116"/>
      <c r="I372" s="130"/>
      <c r="J372" s="130"/>
      <c r="K372" s="151" t="s">
        <v>642</v>
      </c>
      <c r="L372" s="151" t="s">
        <v>408</v>
      </c>
      <c r="M372" s="73"/>
      <c r="N372" s="151"/>
      <c r="O372" s="151"/>
      <c r="P372" s="151"/>
      <c r="Q372" s="151"/>
      <c r="R372" s="151"/>
      <c r="S372" s="151"/>
      <c r="T372" s="151"/>
      <c r="U372" s="151"/>
      <c r="V372" s="151"/>
      <c r="W372" s="151"/>
      <c r="X372" s="151"/>
      <c r="Y372" s="151"/>
      <c r="Z372" s="151"/>
      <c r="AA372" s="158"/>
      <c r="AB372" s="158"/>
      <c r="AC372" s="151"/>
      <c r="AD372" s="151"/>
      <c r="AE372" s="151"/>
      <c r="AF372" s="151"/>
      <c r="AG372" s="151"/>
      <c r="AH372" s="151"/>
      <c r="AI372" s="151"/>
      <c r="AJ372" s="314"/>
      <c r="AK372" s="151"/>
      <c r="AL372" s="151"/>
      <c r="AM372" s="151"/>
      <c r="AN372" s="151"/>
      <c r="AO372" s="151"/>
      <c r="AP372" s="151"/>
      <c r="AQ372" s="151"/>
      <c r="AR372" s="151"/>
      <c r="AS372" s="151"/>
      <c r="AT372" s="151"/>
      <c r="AU372" s="151"/>
      <c r="AV372" s="151"/>
      <c r="AW372" s="151"/>
      <c r="AX372" s="151"/>
      <c r="AY372" s="151"/>
      <c r="AZ372" s="151"/>
      <c r="BA372" s="151"/>
      <c r="BB372" s="151"/>
      <c r="BC372" s="151"/>
      <c r="BD372" s="151"/>
      <c r="BE372" s="151"/>
      <c r="BF372" s="151"/>
      <c r="BG372" s="151"/>
      <c r="BH372" s="151"/>
      <c r="BI372" s="151"/>
      <c r="BJ372" s="151"/>
      <c r="BK372" s="151"/>
      <c r="BL372" s="151"/>
      <c r="BM372" s="151"/>
      <c r="BN372" s="151"/>
      <c r="BO372" s="151"/>
      <c r="BP372" s="151"/>
      <c r="BQ372" s="151"/>
      <c r="BR372" s="151"/>
      <c r="BS372" s="151"/>
      <c r="BT372" s="151"/>
      <c r="BU372" s="151"/>
      <c r="BV372" s="151"/>
      <c r="BW372" s="151"/>
      <c r="BX372" s="151"/>
      <c r="BY372" s="151"/>
      <c r="BZ372" s="151"/>
      <c r="CA372" s="151"/>
      <c r="CB372" s="151"/>
      <c r="CC372" s="151"/>
      <c r="CD372" s="151"/>
      <c r="CE372" s="151"/>
      <c r="CF372" s="151"/>
      <c r="CG372" s="151"/>
      <c r="CH372" s="151"/>
      <c r="CI372" s="151"/>
      <c r="CJ372" s="151"/>
      <c r="CK372" s="151"/>
      <c r="CL372" s="151"/>
      <c r="CM372" s="151"/>
      <c r="CN372" s="151"/>
      <c r="CO372" s="151"/>
      <c r="CP372" s="151"/>
      <c r="CQ372" s="151"/>
      <c r="CR372" s="151"/>
      <c r="CS372" s="151"/>
      <c r="CT372" s="151"/>
      <c r="CU372" s="151"/>
      <c r="CV372" s="151"/>
      <c r="CW372" s="151"/>
      <c r="CX372" s="151"/>
      <c r="CY372" s="151"/>
      <c r="CZ372" s="151"/>
      <c r="DA372" s="151"/>
      <c r="DB372" s="151"/>
      <c r="DC372" s="151"/>
      <c r="DD372" s="151"/>
      <c r="DE372" s="151"/>
      <c r="DF372" s="16"/>
      <c r="DG372" s="151"/>
      <c r="DH372" s="16"/>
      <c r="DI372" s="151"/>
      <c r="DJ372" s="16"/>
      <c r="DK372" s="151"/>
      <c r="DL372" s="151"/>
      <c r="DM372" s="61"/>
    </row>
    <row r="373" spans="1:117" hidden="1">
      <c r="A373" s="335"/>
      <c r="B373" s="338"/>
      <c r="C373" s="92"/>
      <c r="D373" s="262"/>
      <c r="E373" s="155"/>
      <c r="F373" s="267"/>
      <c r="G373" s="245"/>
      <c r="H373" s="116"/>
      <c r="I373" s="130"/>
      <c r="J373" s="130"/>
      <c r="K373" s="151" t="s">
        <v>642</v>
      </c>
      <c r="L373" s="151" t="s">
        <v>408</v>
      </c>
      <c r="M373" s="73"/>
      <c r="N373" s="151"/>
      <c r="O373" s="151"/>
      <c r="P373" s="151"/>
      <c r="Q373" s="151"/>
      <c r="R373" s="151"/>
      <c r="S373" s="151"/>
      <c r="T373" s="151"/>
      <c r="U373" s="151"/>
      <c r="V373" s="151"/>
      <c r="W373" s="151"/>
      <c r="X373" s="151"/>
      <c r="Y373" s="151"/>
      <c r="Z373" s="151"/>
      <c r="AA373" s="158"/>
      <c r="AB373" s="158"/>
      <c r="AC373" s="151"/>
      <c r="AD373" s="151"/>
      <c r="AE373" s="151"/>
      <c r="AF373" s="151"/>
      <c r="AG373" s="151"/>
      <c r="AH373" s="151"/>
      <c r="AI373" s="151"/>
      <c r="AJ373" s="314"/>
      <c r="AK373" s="151"/>
      <c r="AL373" s="151"/>
      <c r="AM373" s="151"/>
      <c r="AN373" s="151"/>
      <c r="AO373" s="151"/>
      <c r="AP373" s="151"/>
      <c r="AQ373" s="151"/>
      <c r="AR373" s="151"/>
      <c r="AS373" s="151"/>
      <c r="AT373" s="151"/>
      <c r="AU373" s="151"/>
      <c r="AV373" s="151"/>
      <c r="AW373" s="151"/>
      <c r="AX373" s="88"/>
      <c r="AY373" s="151"/>
      <c r="AZ373" s="151"/>
      <c r="BA373" s="151"/>
      <c r="BB373" s="151"/>
      <c r="BC373" s="151"/>
      <c r="BD373" s="151"/>
      <c r="BE373" s="151"/>
      <c r="BF373" s="151"/>
      <c r="BG373" s="151"/>
      <c r="BH373" s="151"/>
      <c r="BI373" s="151"/>
      <c r="BJ373" s="151"/>
      <c r="BK373" s="151"/>
      <c r="BL373" s="151"/>
      <c r="BM373" s="151"/>
      <c r="BN373" s="151"/>
      <c r="BO373" s="151"/>
      <c r="BP373" s="151"/>
      <c r="BQ373" s="151"/>
      <c r="BR373" s="151"/>
      <c r="BS373" s="151"/>
      <c r="BT373" s="151"/>
      <c r="BU373" s="151"/>
      <c r="BV373" s="151"/>
      <c r="BW373" s="151"/>
      <c r="BX373" s="151"/>
      <c r="BY373" s="151"/>
      <c r="BZ373" s="151"/>
      <c r="CA373" s="151"/>
      <c r="CB373" s="151"/>
      <c r="CC373" s="151"/>
      <c r="CD373" s="151"/>
      <c r="CE373" s="151"/>
      <c r="CF373" s="151"/>
      <c r="CG373" s="151"/>
      <c r="CH373" s="151"/>
      <c r="CI373" s="151"/>
      <c r="CJ373" s="151"/>
      <c r="CK373" s="151"/>
      <c r="CL373" s="151"/>
      <c r="CM373" s="151"/>
      <c r="CN373" s="151"/>
      <c r="CO373" s="151"/>
      <c r="CP373" s="151"/>
      <c r="CQ373" s="151"/>
      <c r="CR373" s="151"/>
      <c r="CS373" s="151"/>
      <c r="CT373" s="151"/>
      <c r="CU373" s="151"/>
      <c r="CV373" s="151"/>
      <c r="CW373" s="151"/>
      <c r="CX373" s="151"/>
      <c r="CY373" s="151"/>
      <c r="CZ373" s="151"/>
      <c r="DA373" s="151"/>
      <c r="DB373" s="151"/>
      <c r="DC373" s="151"/>
      <c r="DD373" s="151"/>
      <c r="DE373" s="151"/>
      <c r="DF373" s="16"/>
      <c r="DG373" s="151"/>
      <c r="DH373" s="16"/>
      <c r="DI373" s="151"/>
      <c r="DJ373" s="16"/>
      <c r="DK373" s="151"/>
      <c r="DL373" s="151"/>
      <c r="DM373" s="61"/>
    </row>
    <row r="374" spans="1:117" ht="145.5" hidden="1" customHeight="1">
      <c r="A374" s="65"/>
      <c r="B374" s="338"/>
      <c r="C374" s="217"/>
      <c r="D374" s="270"/>
      <c r="E374" s="219"/>
      <c r="F374" s="269"/>
      <c r="G374" s="249"/>
      <c r="H374" s="212"/>
      <c r="I374" s="238"/>
      <c r="J374" s="238"/>
      <c r="K374" s="209" t="s">
        <v>642</v>
      </c>
      <c r="L374" s="209" t="s">
        <v>408</v>
      </c>
      <c r="M374" s="73"/>
      <c r="N374" s="209"/>
      <c r="O374" s="209"/>
      <c r="P374" s="209"/>
      <c r="Q374" s="209"/>
      <c r="R374" s="209"/>
      <c r="S374" s="209"/>
      <c r="T374" s="209"/>
      <c r="U374" s="209"/>
      <c r="V374" s="209"/>
      <c r="W374" s="209"/>
      <c r="X374" s="209"/>
      <c r="Y374" s="209"/>
      <c r="Z374" s="209"/>
      <c r="AA374" s="158"/>
      <c r="AB374" s="158"/>
      <c r="AC374" s="209"/>
      <c r="AD374" s="209"/>
      <c r="AE374" s="209"/>
      <c r="AF374" s="209"/>
      <c r="AG374" s="209"/>
      <c r="AH374" s="209"/>
      <c r="AI374" s="209"/>
      <c r="AJ374" s="314"/>
      <c r="AK374" s="209"/>
      <c r="AL374" s="209"/>
      <c r="AM374" s="209"/>
      <c r="AN374" s="209"/>
      <c r="AO374" s="209"/>
      <c r="AP374" s="209"/>
      <c r="AQ374" s="209"/>
      <c r="AR374" s="209"/>
      <c r="AS374" s="209"/>
      <c r="AT374" s="209"/>
      <c r="AU374" s="209"/>
      <c r="AV374" s="209"/>
      <c r="AW374" s="209"/>
      <c r="AX374" s="209"/>
      <c r="AY374" s="209"/>
      <c r="AZ374" s="209"/>
      <c r="BA374" s="209"/>
      <c r="BB374" s="209"/>
      <c r="BC374" s="209"/>
      <c r="BD374" s="209"/>
      <c r="BE374" s="209"/>
      <c r="BF374" s="209"/>
      <c r="BG374" s="209"/>
      <c r="BH374" s="209"/>
      <c r="BI374" s="209"/>
      <c r="BJ374" s="209"/>
      <c r="BK374" s="209"/>
      <c r="BL374" s="114"/>
      <c r="BM374" s="209"/>
      <c r="BN374" s="209"/>
      <c r="BO374" s="209"/>
      <c r="BP374" s="209"/>
      <c r="BQ374" s="209"/>
      <c r="BR374" s="209"/>
      <c r="BS374" s="209"/>
      <c r="BT374" s="209"/>
      <c r="BU374" s="209"/>
      <c r="BV374" s="209"/>
      <c r="BW374" s="209"/>
      <c r="BX374" s="209"/>
      <c r="BY374" s="209"/>
      <c r="BZ374" s="209"/>
      <c r="CA374" s="209"/>
      <c r="CB374" s="209"/>
      <c r="CC374" s="209"/>
      <c r="CD374" s="209"/>
      <c r="CE374" s="209"/>
      <c r="CF374" s="209"/>
      <c r="CG374" s="209"/>
      <c r="CH374" s="209"/>
      <c r="CI374" s="209"/>
      <c r="CJ374" s="209"/>
      <c r="CK374" s="209"/>
      <c r="CL374" s="209"/>
      <c r="CM374" s="209"/>
      <c r="CN374" s="209"/>
      <c r="CO374" s="209"/>
      <c r="CP374" s="209"/>
      <c r="CQ374" s="209"/>
      <c r="CR374" s="209"/>
      <c r="CS374" s="209"/>
      <c r="CT374" s="209"/>
      <c r="CU374" s="209"/>
      <c r="CV374" s="209"/>
      <c r="CW374" s="209"/>
      <c r="CX374" s="209"/>
      <c r="CY374" s="209"/>
      <c r="CZ374" s="209"/>
      <c r="DA374" s="209"/>
      <c r="DB374" s="209"/>
      <c r="DC374" s="209"/>
      <c r="DD374" s="209"/>
      <c r="DE374" s="209"/>
      <c r="DF374" s="16"/>
      <c r="DG374" s="209"/>
      <c r="DH374" s="16"/>
      <c r="DI374" s="209"/>
      <c r="DJ374" s="16"/>
      <c r="DK374" s="209"/>
      <c r="DL374" s="209"/>
      <c r="DM374" s="61"/>
    </row>
    <row r="375" spans="1:117" ht="96" hidden="1" customHeight="1">
      <c r="A375" s="335"/>
      <c r="B375" s="338"/>
      <c r="C375" s="218"/>
      <c r="D375" s="271"/>
      <c r="E375" s="239"/>
      <c r="F375" s="271"/>
      <c r="G375" s="249"/>
      <c r="H375" s="239"/>
      <c r="I375" s="239"/>
      <c r="J375" s="239"/>
      <c r="K375" s="151" t="s">
        <v>642</v>
      </c>
      <c r="L375" s="151" t="s">
        <v>408</v>
      </c>
      <c r="M375" s="73"/>
      <c r="N375" s="151"/>
      <c r="O375" s="151"/>
      <c r="P375" s="151"/>
      <c r="Q375" s="151"/>
      <c r="R375" s="151"/>
      <c r="S375" s="151"/>
      <c r="T375" s="151"/>
      <c r="U375" s="151"/>
      <c r="V375" s="151"/>
      <c r="W375" s="151"/>
      <c r="X375" s="151"/>
      <c r="Y375" s="151"/>
      <c r="Z375" s="151"/>
      <c r="AA375" s="158"/>
      <c r="AB375" s="158"/>
      <c r="AC375" s="151"/>
      <c r="AD375" s="151"/>
      <c r="AE375" s="151"/>
      <c r="AF375" s="151"/>
      <c r="AG375" s="151"/>
      <c r="AH375" s="151"/>
      <c r="AI375" s="151"/>
      <c r="AJ375" s="314"/>
      <c r="AK375" s="151"/>
      <c r="AL375" s="151"/>
      <c r="AM375" s="151"/>
      <c r="AN375" s="151"/>
      <c r="AO375" s="151"/>
      <c r="AP375" s="151"/>
      <c r="AQ375" s="151"/>
      <c r="AR375" s="151"/>
      <c r="AS375" s="151"/>
      <c r="AT375" s="151"/>
      <c r="AU375" s="151"/>
      <c r="AV375" s="151"/>
      <c r="AW375" s="151"/>
      <c r="AX375" s="151"/>
      <c r="AY375" s="151"/>
      <c r="AZ375" s="151"/>
      <c r="BA375" s="151"/>
      <c r="BB375" s="151"/>
      <c r="BC375" s="151"/>
      <c r="BD375" s="151"/>
      <c r="BE375" s="151"/>
      <c r="BF375" s="151"/>
      <c r="BG375" s="151"/>
      <c r="BH375" s="151"/>
      <c r="BI375" s="151"/>
      <c r="BJ375" s="151"/>
      <c r="BK375" s="151"/>
      <c r="BL375" s="139"/>
      <c r="BM375" s="151"/>
      <c r="BN375" s="151"/>
      <c r="BO375" s="151"/>
      <c r="BP375" s="151"/>
      <c r="BQ375" s="151"/>
      <c r="BR375" s="151"/>
      <c r="BS375" s="151"/>
      <c r="BT375" s="151"/>
      <c r="BU375" s="151"/>
      <c r="BV375" s="151"/>
      <c r="BW375" s="151"/>
      <c r="BX375" s="151"/>
      <c r="BY375" s="151"/>
      <c r="BZ375" s="151"/>
      <c r="CA375" s="151"/>
      <c r="CB375" s="151"/>
      <c r="CC375" s="151"/>
      <c r="CD375" s="151"/>
      <c r="CE375" s="151"/>
      <c r="CF375" s="151"/>
      <c r="CG375" s="151"/>
      <c r="CH375" s="151"/>
      <c r="CI375" s="151"/>
      <c r="CJ375" s="151"/>
      <c r="CK375" s="151"/>
      <c r="CL375" s="151"/>
      <c r="CM375" s="151"/>
      <c r="CN375" s="151"/>
      <c r="CO375" s="151"/>
      <c r="CP375" s="151"/>
      <c r="CQ375" s="151"/>
      <c r="CR375" s="151"/>
      <c r="CS375" s="151"/>
      <c r="CT375" s="151"/>
      <c r="CU375" s="151"/>
      <c r="CV375" s="151"/>
      <c r="CW375" s="151"/>
      <c r="CX375" s="151"/>
      <c r="CY375" s="151"/>
      <c r="CZ375" s="151"/>
      <c r="DA375" s="151"/>
      <c r="DB375" s="151"/>
      <c r="DC375" s="151"/>
      <c r="DD375" s="151"/>
      <c r="DE375" s="151"/>
      <c r="DF375" s="16"/>
      <c r="DG375" s="151"/>
      <c r="DH375" s="16"/>
      <c r="DI375" s="151"/>
      <c r="DJ375" s="16"/>
      <c r="DK375" s="151"/>
      <c r="DL375" s="151"/>
      <c r="DM375" s="61"/>
    </row>
    <row r="376" spans="1:117">
      <c r="A376" s="409">
        <v>368</v>
      </c>
      <c r="B376" s="529" t="s">
        <v>287</v>
      </c>
      <c r="C376" s="529"/>
      <c r="D376" s="529"/>
      <c r="E376" s="529"/>
      <c r="F376" s="259" t="s">
        <v>363</v>
      </c>
      <c r="G376" s="95"/>
      <c r="H376" s="259" t="s">
        <v>363</v>
      </c>
      <c r="I376" s="410" t="s">
        <v>363</v>
      </c>
      <c r="J376" s="410"/>
      <c r="K376" s="259" t="s">
        <v>363</v>
      </c>
      <c r="L376" s="259" t="s">
        <v>363</v>
      </c>
      <c r="M376" s="150" t="s">
        <v>363</v>
      </c>
      <c r="N376" s="150" t="s">
        <v>363</v>
      </c>
      <c r="O376" s="150" t="s">
        <v>363</v>
      </c>
      <c r="P376" s="150" t="s">
        <v>363</v>
      </c>
      <c r="Q376" s="150" t="s">
        <v>363</v>
      </c>
      <c r="R376" s="150" t="s">
        <v>363</v>
      </c>
      <c r="S376" s="150" t="s">
        <v>363</v>
      </c>
      <c r="T376" s="150" t="s">
        <v>363</v>
      </c>
      <c r="U376" s="150" t="s">
        <v>363</v>
      </c>
      <c r="V376" s="150" t="s">
        <v>363</v>
      </c>
      <c r="W376" s="150" t="s">
        <v>363</v>
      </c>
      <c r="X376" s="150" t="s">
        <v>363</v>
      </c>
      <c r="Y376" s="150" t="s">
        <v>363</v>
      </c>
      <c r="Z376" s="150" t="s">
        <v>363</v>
      </c>
      <c r="AA376" s="150" t="s">
        <v>363</v>
      </c>
      <c r="AB376" s="274"/>
      <c r="AC376" s="150" t="s">
        <v>363</v>
      </c>
      <c r="AD376" s="150" t="s">
        <v>363</v>
      </c>
      <c r="AE376" s="150" t="s">
        <v>363</v>
      </c>
      <c r="AF376" s="150" t="s">
        <v>363</v>
      </c>
      <c r="AG376" s="150" t="s">
        <v>363</v>
      </c>
      <c r="AH376" s="259" t="s">
        <v>363</v>
      </c>
      <c r="AI376" s="259" t="s">
        <v>363</v>
      </c>
      <c r="AJ376" s="259"/>
      <c r="AK376" s="259" t="s">
        <v>363</v>
      </c>
      <c r="AL376" s="150" t="s">
        <v>363</v>
      </c>
      <c r="AM376" s="150" t="s">
        <v>363</v>
      </c>
      <c r="AN376" s="150" t="s">
        <v>363</v>
      </c>
      <c r="AO376" s="150" t="s">
        <v>363</v>
      </c>
      <c r="AP376" s="150" t="s">
        <v>363</v>
      </c>
      <c r="AQ376" s="150"/>
      <c r="AR376" s="150" t="s">
        <v>363</v>
      </c>
      <c r="AS376" s="150" t="s">
        <v>363</v>
      </c>
      <c r="AT376" s="150" t="s">
        <v>363</v>
      </c>
      <c r="AU376" s="150" t="s">
        <v>363</v>
      </c>
      <c r="AV376" s="150"/>
      <c r="AW376" s="150" t="s">
        <v>363</v>
      </c>
      <c r="AX376" s="150"/>
      <c r="AY376" s="150" t="s">
        <v>363</v>
      </c>
      <c r="AZ376" s="150" t="s">
        <v>363</v>
      </c>
      <c r="BA376" s="150"/>
      <c r="BB376" s="150" t="s">
        <v>363</v>
      </c>
      <c r="BC376" s="150" t="s">
        <v>363</v>
      </c>
      <c r="BD376" s="150" t="s">
        <v>363</v>
      </c>
      <c r="BE376" s="150" t="s">
        <v>363</v>
      </c>
      <c r="BF376" s="150" t="s">
        <v>363</v>
      </c>
      <c r="BG376" s="150" t="s">
        <v>363</v>
      </c>
      <c r="BH376" s="150"/>
      <c r="BI376" s="150" t="s">
        <v>363</v>
      </c>
      <c r="BJ376" s="150"/>
      <c r="BK376" s="150" t="s">
        <v>363</v>
      </c>
      <c r="BL376" s="150" t="s">
        <v>363</v>
      </c>
      <c r="BM376" s="150" t="s">
        <v>363</v>
      </c>
      <c r="BN376" s="150" t="s">
        <v>363</v>
      </c>
      <c r="BO376" s="150" t="s">
        <v>363</v>
      </c>
      <c r="BP376" s="150" t="s">
        <v>363</v>
      </c>
      <c r="BQ376" s="150" t="s">
        <v>363</v>
      </c>
      <c r="BR376" s="150"/>
      <c r="BS376" s="150"/>
      <c r="BT376" s="150"/>
      <c r="BU376" s="150"/>
      <c r="BV376" s="150"/>
      <c r="BW376" s="150"/>
      <c r="BX376" s="150"/>
      <c r="BY376" s="150"/>
      <c r="BZ376" s="150"/>
      <c r="CA376" s="150"/>
      <c r="CB376" s="150"/>
      <c r="CC376" s="150"/>
      <c r="CD376" s="150"/>
      <c r="CE376" s="150"/>
      <c r="CF376" s="150"/>
      <c r="CG376" s="150"/>
      <c r="CH376" s="150"/>
      <c r="CI376" s="150"/>
      <c r="CJ376" s="150"/>
      <c r="CK376" s="150"/>
      <c r="CL376" s="150"/>
      <c r="CM376" s="150"/>
      <c r="CN376" s="150"/>
      <c r="CO376" s="150"/>
      <c r="CP376" s="150"/>
      <c r="CQ376" s="150"/>
      <c r="CR376" s="150"/>
      <c r="CS376" s="150"/>
      <c r="CT376" s="150"/>
      <c r="CU376" s="150"/>
      <c r="CV376" s="150"/>
      <c r="CW376" s="150"/>
      <c r="CX376" s="150"/>
      <c r="CY376" s="150" t="s">
        <v>363</v>
      </c>
      <c r="CZ376" s="150" t="s">
        <v>363</v>
      </c>
      <c r="DA376" s="150" t="s">
        <v>363</v>
      </c>
      <c r="DB376" s="150"/>
      <c r="DC376" s="150" t="s">
        <v>363</v>
      </c>
      <c r="DD376" s="150" t="s">
        <v>363</v>
      </c>
      <c r="DE376" s="150" t="s">
        <v>363</v>
      </c>
      <c r="DF376" s="150" t="s">
        <v>363</v>
      </c>
      <c r="DG376" s="150" t="s">
        <v>363</v>
      </c>
      <c r="DH376" s="150" t="s">
        <v>363</v>
      </c>
      <c r="DI376" s="150" t="s">
        <v>363</v>
      </c>
      <c r="DJ376" s="150" t="s">
        <v>363</v>
      </c>
      <c r="DK376" s="150" t="s">
        <v>363</v>
      </c>
      <c r="DL376" s="150" t="s">
        <v>363</v>
      </c>
      <c r="DM376" s="153"/>
    </row>
    <row r="377" spans="1:117">
      <c r="A377" s="409">
        <v>369</v>
      </c>
      <c r="B377" s="529" t="s">
        <v>288</v>
      </c>
      <c r="C377" s="529"/>
      <c r="D377" s="529"/>
      <c r="E377" s="529"/>
      <c r="F377" s="259" t="s">
        <v>363</v>
      </c>
      <c r="G377" s="95"/>
      <c r="H377" s="259" t="s">
        <v>363</v>
      </c>
      <c r="I377" s="410" t="s">
        <v>363</v>
      </c>
      <c r="J377" s="410"/>
      <c r="K377" s="259" t="s">
        <v>363</v>
      </c>
      <c r="L377" s="259" t="s">
        <v>363</v>
      </c>
      <c r="M377" s="150" t="s">
        <v>363</v>
      </c>
      <c r="N377" s="150" t="s">
        <v>363</v>
      </c>
      <c r="O377" s="150" t="s">
        <v>363</v>
      </c>
      <c r="P377" s="150" t="s">
        <v>363</v>
      </c>
      <c r="Q377" s="150" t="s">
        <v>363</v>
      </c>
      <c r="R377" s="150" t="s">
        <v>363</v>
      </c>
      <c r="S377" s="150" t="s">
        <v>363</v>
      </c>
      <c r="T377" s="150" t="s">
        <v>363</v>
      </c>
      <c r="U377" s="150" t="s">
        <v>363</v>
      </c>
      <c r="V377" s="150" t="s">
        <v>363</v>
      </c>
      <c r="W377" s="150" t="s">
        <v>363</v>
      </c>
      <c r="X377" s="150" t="s">
        <v>363</v>
      </c>
      <c r="Y377" s="150" t="s">
        <v>363</v>
      </c>
      <c r="Z377" s="150" t="s">
        <v>363</v>
      </c>
      <c r="AA377" s="150" t="s">
        <v>363</v>
      </c>
      <c r="AB377" s="274"/>
      <c r="AC377" s="150" t="s">
        <v>363</v>
      </c>
      <c r="AD377" s="150" t="s">
        <v>363</v>
      </c>
      <c r="AE377" s="150" t="s">
        <v>363</v>
      </c>
      <c r="AF377" s="150" t="s">
        <v>363</v>
      </c>
      <c r="AG377" s="150" t="s">
        <v>363</v>
      </c>
      <c r="AH377" s="259" t="s">
        <v>363</v>
      </c>
      <c r="AI377" s="259" t="s">
        <v>363</v>
      </c>
      <c r="AJ377" s="259"/>
      <c r="AK377" s="259" t="s">
        <v>363</v>
      </c>
      <c r="AL377" s="150" t="s">
        <v>363</v>
      </c>
      <c r="AM377" s="150" t="s">
        <v>363</v>
      </c>
      <c r="AN377" s="150" t="s">
        <v>363</v>
      </c>
      <c r="AO377" s="150" t="s">
        <v>363</v>
      </c>
      <c r="AP377" s="150" t="s">
        <v>363</v>
      </c>
      <c r="AQ377" s="150"/>
      <c r="AR377" s="150" t="s">
        <v>363</v>
      </c>
      <c r="AS377" s="150" t="s">
        <v>363</v>
      </c>
      <c r="AT377" s="150" t="s">
        <v>363</v>
      </c>
      <c r="AU377" s="150" t="s">
        <v>363</v>
      </c>
      <c r="AV377" s="150"/>
      <c r="AW377" s="150" t="s">
        <v>363</v>
      </c>
      <c r="AX377" s="150"/>
      <c r="AY377" s="150" t="s">
        <v>363</v>
      </c>
      <c r="AZ377" s="150" t="s">
        <v>363</v>
      </c>
      <c r="BA377" s="150"/>
      <c r="BB377" s="150" t="s">
        <v>363</v>
      </c>
      <c r="BC377" s="150" t="s">
        <v>363</v>
      </c>
      <c r="BD377" s="150" t="s">
        <v>363</v>
      </c>
      <c r="BE377" s="150" t="s">
        <v>363</v>
      </c>
      <c r="BF377" s="150" t="s">
        <v>363</v>
      </c>
      <c r="BG377" s="150" t="s">
        <v>363</v>
      </c>
      <c r="BH377" s="150"/>
      <c r="BI377" s="150" t="s">
        <v>363</v>
      </c>
      <c r="BJ377" s="150"/>
      <c r="BK377" s="150" t="s">
        <v>363</v>
      </c>
      <c r="BL377" s="150" t="s">
        <v>363</v>
      </c>
      <c r="BM377" s="150" t="s">
        <v>363</v>
      </c>
      <c r="BN377" s="150" t="s">
        <v>363</v>
      </c>
      <c r="BO377" s="150" t="s">
        <v>363</v>
      </c>
      <c r="BP377" s="150" t="s">
        <v>363</v>
      </c>
      <c r="BQ377" s="150" t="s">
        <v>363</v>
      </c>
      <c r="BR377" s="150"/>
      <c r="BS377" s="150"/>
      <c r="BT377" s="150"/>
      <c r="BU377" s="150"/>
      <c r="BV377" s="150"/>
      <c r="BW377" s="150"/>
      <c r="BX377" s="150"/>
      <c r="BY377" s="150"/>
      <c r="BZ377" s="150"/>
      <c r="CA377" s="150"/>
      <c r="CB377" s="150"/>
      <c r="CC377" s="150"/>
      <c r="CD377" s="150"/>
      <c r="CE377" s="150"/>
      <c r="CF377" s="150"/>
      <c r="CG377" s="150"/>
      <c r="CH377" s="150"/>
      <c r="CI377" s="150"/>
      <c r="CJ377" s="150"/>
      <c r="CK377" s="150"/>
      <c r="CL377" s="150"/>
      <c r="CM377" s="150"/>
      <c r="CN377" s="150"/>
      <c r="CO377" s="150"/>
      <c r="CP377" s="150"/>
      <c r="CQ377" s="150"/>
      <c r="CR377" s="150"/>
      <c r="CS377" s="150"/>
      <c r="CT377" s="150"/>
      <c r="CU377" s="150"/>
      <c r="CV377" s="150"/>
      <c r="CW377" s="150"/>
      <c r="CX377" s="150"/>
      <c r="CY377" s="150" t="s">
        <v>363</v>
      </c>
      <c r="CZ377" s="150" t="s">
        <v>363</v>
      </c>
      <c r="DA377" s="150" t="s">
        <v>363</v>
      </c>
      <c r="DB377" s="150"/>
      <c r="DC377" s="150" t="s">
        <v>363</v>
      </c>
      <c r="DD377" s="150" t="s">
        <v>363</v>
      </c>
      <c r="DE377" s="150" t="s">
        <v>363</v>
      </c>
      <c r="DF377" s="150" t="s">
        <v>363</v>
      </c>
      <c r="DG377" s="150" t="s">
        <v>363</v>
      </c>
      <c r="DH377" s="150" t="s">
        <v>363</v>
      </c>
      <c r="DI377" s="150" t="s">
        <v>363</v>
      </c>
      <c r="DJ377" s="150" t="s">
        <v>363</v>
      </c>
      <c r="DK377" s="150" t="s">
        <v>363</v>
      </c>
      <c r="DL377" s="150" t="s">
        <v>363</v>
      </c>
      <c r="DM377" s="153"/>
    </row>
    <row r="378" spans="1:117" ht="98.25" hidden="1" customHeight="1">
      <c r="A378" s="65"/>
      <c r="B378" s="337"/>
      <c r="C378" s="92"/>
      <c r="D378" s="262"/>
      <c r="E378" s="122"/>
      <c r="F378" s="267"/>
      <c r="G378" s="246"/>
      <c r="H378" s="116"/>
      <c r="I378" s="154"/>
      <c r="J378" s="210"/>
      <c r="K378" s="151" t="s">
        <v>642</v>
      </c>
      <c r="L378" s="151" t="s">
        <v>408</v>
      </c>
      <c r="M378" s="73"/>
      <c r="N378" s="151"/>
      <c r="O378" s="151"/>
      <c r="P378" s="151"/>
      <c r="Q378" s="151"/>
      <c r="R378" s="151"/>
      <c r="S378" s="151"/>
      <c r="T378" s="151"/>
      <c r="U378" s="151"/>
      <c r="V378" s="151"/>
      <c r="W378" s="151"/>
      <c r="X378" s="151"/>
      <c r="Y378" s="151"/>
      <c r="Z378" s="151"/>
      <c r="AA378" s="158"/>
      <c r="AB378" s="158"/>
      <c r="AC378" s="151"/>
      <c r="AD378" s="151"/>
      <c r="AE378" s="151"/>
      <c r="AF378" s="151"/>
      <c r="AG378" s="151"/>
      <c r="AH378" s="151"/>
      <c r="AI378" s="151"/>
      <c r="AJ378" s="314"/>
      <c r="AK378" s="151"/>
      <c r="AL378" s="151"/>
      <c r="AM378" s="151"/>
      <c r="AN378" s="151"/>
      <c r="AO378" s="151"/>
      <c r="AP378" s="151"/>
      <c r="AQ378" s="151"/>
      <c r="AR378" s="151"/>
      <c r="AS378" s="151"/>
      <c r="AT378" s="151"/>
      <c r="AU378" s="151"/>
      <c r="AV378" s="151"/>
      <c r="AW378" s="151"/>
      <c r="AX378" s="151"/>
      <c r="AY378" s="151"/>
      <c r="AZ378" s="151"/>
      <c r="BA378" s="151"/>
      <c r="BB378" s="151"/>
      <c r="BC378" s="151"/>
      <c r="BD378" s="151"/>
      <c r="BE378" s="151"/>
      <c r="BF378" s="151"/>
      <c r="BG378" s="151"/>
      <c r="BH378" s="151"/>
      <c r="BI378" s="151"/>
      <c r="BJ378" s="151"/>
      <c r="BK378" s="151"/>
      <c r="BL378" s="151"/>
      <c r="BM378" s="151"/>
      <c r="BN378" s="151"/>
      <c r="BO378" s="151"/>
      <c r="BP378" s="151"/>
      <c r="BQ378" s="151"/>
      <c r="BR378" s="151"/>
      <c r="BS378" s="151"/>
      <c r="BT378" s="151"/>
      <c r="BU378" s="151"/>
      <c r="BV378" s="151"/>
      <c r="BW378" s="151"/>
      <c r="BX378" s="151"/>
      <c r="BY378" s="151"/>
      <c r="BZ378" s="151"/>
      <c r="CA378" s="151"/>
      <c r="CB378" s="151"/>
      <c r="CC378" s="151"/>
      <c r="CD378" s="151"/>
      <c r="CE378" s="151"/>
      <c r="CF378" s="151"/>
      <c r="CG378" s="151"/>
      <c r="CH378" s="151"/>
      <c r="CI378" s="151"/>
      <c r="CJ378" s="151"/>
      <c r="CK378" s="151"/>
      <c r="CL378" s="151"/>
      <c r="CM378" s="151"/>
      <c r="CN378" s="151"/>
      <c r="CO378" s="151"/>
      <c r="CP378" s="151"/>
      <c r="CQ378" s="151"/>
      <c r="CR378" s="151"/>
      <c r="CS378" s="151"/>
      <c r="CT378" s="151"/>
      <c r="CU378" s="151"/>
      <c r="CV378" s="151"/>
      <c r="CW378" s="151"/>
      <c r="CX378" s="151"/>
      <c r="CY378" s="151"/>
      <c r="CZ378" s="151"/>
      <c r="DA378" s="151"/>
      <c r="DB378" s="151"/>
      <c r="DC378" s="151"/>
      <c r="DD378" s="151"/>
      <c r="DE378" s="151"/>
      <c r="DF378" s="16"/>
      <c r="DG378" s="151"/>
      <c r="DH378" s="16"/>
      <c r="DI378" s="151"/>
      <c r="DJ378" s="16"/>
      <c r="DK378" s="151"/>
      <c r="DL378" s="151"/>
      <c r="DM378" s="61"/>
    </row>
    <row r="379" spans="1:117" hidden="1">
      <c r="A379" s="335"/>
      <c r="B379" s="337"/>
      <c r="C379" s="92"/>
      <c r="D379" s="262"/>
      <c r="E379" s="127"/>
      <c r="F379" s="267"/>
      <c r="G379" s="246"/>
      <c r="H379" s="116"/>
      <c r="I379" s="154"/>
      <c r="J379" s="210"/>
      <c r="K379" s="151" t="s">
        <v>642</v>
      </c>
      <c r="L379" s="151" t="s">
        <v>408</v>
      </c>
      <c r="M379" s="73"/>
      <c r="N379" s="151"/>
      <c r="O379" s="151"/>
      <c r="P379" s="151"/>
      <c r="Q379" s="151"/>
      <c r="R379" s="151"/>
      <c r="S379" s="151"/>
      <c r="T379" s="151"/>
      <c r="U379" s="151"/>
      <c r="V379" s="151"/>
      <c r="W379" s="151"/>
      <c r="X379" s="151"/>
      <c r="Y379" s="151"/>
      <c r="Z379" s="151"/>
      <c r="AA379" s="158"/>
      <c r="AB379" s="158"/>
      <c r="AC379" s="151"/>
      <c r="AD379" s="151"/>
      <c r="AE379" s="151"/>
      <c r="AF379" s="151"/>
      <c r="AG379" s="151"/>
      <c r="AH379" s="151"/>
      <c r="AI379" s="151"/>
      <c r="AJ379" s="314"/>
      <c r="AK379" s="151"/>
      <c r="AL379" s="151"/>
      <c r="AM379" s="151"/>
      <c r="AN379" s="151"/>
      <c r="AO379" s="151"/>
      <c r="AP379" s="151"/>
      <c r="AQ379" s="151"/>
      <c r="AR379" s="151"/>
      <c r="AS379" s="151"/>
      <c r="AT379" s="151"/>
      <c r="AU379" s="151"/>
      <c r="AV379" s="151"/>
      <c r="AW379" s="151"/>
      <c r="AX379" s="151"/>
      <c r="AY379" s="151"/>
      <c r="AZ379" s="151"/>
      <c r="BA379" s="151"/>
      <c r="BB379" s="151"/>
      <c r="BC379" s="151"/>
      <c r="BD379" s="88"/>
      <c r="BE379" s="151"/>
      <c r="BF379" s="151"/>
      <c r="BG379" s="151"/>
      <c r="BH379" s="151"/>
      <c r="BI379" s="151"/>
      <c r="BJ379" s="151"/>
      <c r="BK379" s="151"/>
      <c r="BL379" s="151"/>
      <c r="BM379" s="151"/>
      <c r="BN379" s="151"/>
      <c r="BO379" s="151"/>
      <c r="BP379" s="151"/>
      <c r="BQ379" s="151"/>
      <c r="BR379" s="151"/>
      <c r="BS379" s="151"/>
      <c r="BT379" s="151"/>
      <c r="BU379" s="151"/>
      <c r="BV379" s="151"/>
      <c r="BW379" s="151"/>
      <c r="BX379" s="151"/>
      <c r="BY379" s="151"/>
      <c r="BZ379" s="151"/>
      <c r="CA379" s="151"/>
      <c r="CB379" s="151"/>
      <c r="CC379" s="151"/>
      <c r="CD379" s="151"/>
      <c r="CE379" s="151"/>
      <c r="CF379" s="151"/>
      <c r="CG379" s="151"/>
      <c r="CH379" s="151"/>
      <c r="CI379" s="151"/>
      <c r="CJ379" s="151"/>
      <c r="CK379" s="151"/>
      <c r="CL379" s="151"/>
      <c r="CM379" s="151"/>
      <c r="CN379" s="151"/>
      <c r="CO379" s="151"/>
      <c r="CP379" s="151"/>
      <c r="CQ379" s="151"/>
      <c r="CR379" s="151"/>
      <c r="CS379" s="151"/>
      <c r="CT379" s="151"/>
      <c r="CU379" s="151"/>
      <c r="CV379" s="151"/>
      <c r="CW379" s="151"/>
      <c r="CX379" s="151"/>
      <c r="CY379" s="151"/>
      <c r="CZ379" s="151"/>
      <c r="DA379" s="151"/>
      <c r="DB379" s="151"/>
      <c r="DC379" s="151"/>
      <c r="DD379" s="151"/>
      <c r="DE379" s="151"/>
      <c r="DF379" s="16"/>
      <c r="DG379" s="151"/>
      <c r="DH379" s="16"/>
      <c r="DI379" s="151"/>
      <c r="DJ379" s="16"/>
      <c r="DK379" s="151"/>
      <c r="DL379" s="151"/>
      <c r="DM379" s="61"/>
    </row>
    <row r="380" spans="1:117" ht="84" hidden="1" customHeight="1">
      <c r="A380" s="335"/>
      <c r="B380" s="337"/>
      <c r="C380" s="24"/>
      <c r="D380" s="262"/>
      <c r="E380" s="155"/>
      <c r="F380" s="267"/>
      <c r="G380" s="246"/>
      <c r="H380" s="92"/>
      <c r="I380" s="154"/>
      <c r="J380" s="210"/>
      <c r="K380" s="151" t="s">
        <v>642</v>
      </c>
      <c r="L380" s="151" t="s">
        <v>408</v>
      </c>
      <c r="M380" s="73"/>
      <c r="N380" s="151"/>
      <c r="O380" s="151"/>
      <c r="P380" s="151"/>
      <c r="Q380" s="151"/>
      <c r="R380" s="151"/>
      <c r="S380" s="151"/>
      <c r="T380" s="151"/>
      <c r="U380" s="151"/>
      <c r="V380" s="151"/>
      <c r="W380" s="151"/>
      <c r="X380" s="151"/>
      <c r="Y380" s="151"/>
      <c r="Z380" s="151"/>
      <c r="AA380" s="158"/>
      <c r="AB380" s="158"/>
      <c r="AC380" s="151"/>
      <c r="AD380" s="151"/>
      <c r="AE380" s="151"/>
      <c r="AF380" s="151"/>
      <c r="AG380" s="151"/>
      <c r="AH380" s="151"/>
      <c r="AI380" s="151"/>
      <c r="AJ380" s="314"/>
      <c r="AK380" s="151"/>
      <c r="AL380" s="151"/>
      <c r="AM380" s="151"/>
      <c r="AN380" s="151"/>
      <c r="AO380" s="151"/>
      <c r="AP380" s="151"/>
      <c r="AQ380" s="151"/>
      <c r="AR380" s="151"/>
      <c r="AS380" s="151"/>
      <c r="AT380" s="151"/>
      <c r="AU380" s="151"/>
      <c r="AV380" s="151"/>
      <c r="AW380" s="151"/>
      <c r="AX380" s="151"/>
      <c r="AY380" s="151"/>
      <c r="AZ380" s="151"/>
      <c r="BA380" s="151"/>
      <c r="BB380" s="151"/>
      <c r="BC380" s="151"/>
      <c r="BD380" s="151"/>
      <c r="BE380" s="151"/>
      <c r="BF380" s="151"/>
      <c r="BG380" s="151"/>
      <c r="BH380" s="151"/>
      <c r="BI380" s="151"/>
      <c r="BJ380" s="151"/>
      <c r="BK380" s="151"/>
      <c r="BL380" s="151"/>
      <c r="BM380" s="151"/>
      <c r="BN380" s="151"/>
      <c r="BO380" s="151"/>
      <c r="BP380" s="151"/>
      <c r="BQ380" s="151"/>
      <c r="BR380" s="151"/>
      <c r="BS380" s="151"/>
      <c r="BT380" s="151"/>
      <c r="BU380" s="151"/>
      <c r="BV380" s="151"/>
      <c r="BW380" s="151"/>
      <c r="BX380" s="151"/>
      <c r="BY380" s="151"/>
      <c r="BZ380" s="151"/>
      <c r="CA380" s="151"/>
      <c r="CB380" s="151"/>
      <c r="CC380" s="151"/>
      <c r="CD380" s="151"/>
      <c r="CE380" s="151"/>
      <c r="CF380" s="151"/>
      <c r="CG380" s="151"/>
      <c r="CH380" s="151"/>
      <c r="CI380" s="151"/>
      <c r="CJ380" s="151"/>
      <c r="CK380" s="151"/>
      <c r="CL380" s="151"/>
      <c r="CM380" s="151"/>
      <c r="CN380" s="151"/>
      <c r="CO380" s="151"/>
      <c r="CP380" s="151"/>
      <c r="CQ380" s="151"/>
      <c r="CR380" s="151"/>
      <c r="CS380" s="151"/>
      <c r="CT380" s="151"/>
      <c r="CU380" s="151"/>
      <c r="CV380" s="151"/>
      <c r="CW380" s="151"/>
      <c r="CX380" s="151"/>
      <c r="CY380" s="151"/>
      <c r="CZ380" s="151"/>
      <c r="DA380" s="151"/>
      <c r="DB380" s="151"/>
      <c r="DC380" s="151"/>
      <c r="DD380" s="151"/>
      <c r="DE380" s="151"/>
      <c r="DF380" s="16"/>
      <c r="DG380" s="151"/>
      <c r="DH380" s="16"/>
      <c r="DI380" s="151"/>
      <c r="DJ380" s="16"/>
      <c r="DK380" s="151"/>
      <c r="DL380" s="151"/>
      <c r="DM380" s="61"/>
    </row>
    <row r="381" spans="1:117" ht="70.5" hidden="1" customHeight="1">
      <c r="A381" s="335"/>
      <c r="B381" s="337"/>
      <c r="C381" s="119"/>
      <c r="D381" s="262"/>
      <c r="E381" s="122"/>
      <c r="F381" s="267"/>
      <c r="G381" s="246"/>
      <c r="H381" s="116"/>
      <c r="I381" s="154"/>
      <c r="J381" s="210"/>
      <c r="K381" s="151" t="s">
        <v>642</v>
      </c>
      <c r="L381" s="151" t="s">
        <v>408</v>
      </c>
      <c r="M381" s="73"/>
      <c r="N381" s="151"/>
      <c r="O381" s="151"/>
      <c r="P381" s="151"/>
      <c r="Q381" s="151"/>
      <c r="R381" s="151"/>
      <c r="S381" s="151"/>
      <c r="T381" s="151"/>
      <c r="U381" s="151"/>
      <c r="V381" s="151"/>
      <c r="W381" s="151"/>
      <c r="X381" s="151"/>
      <c r="Y381" s="151"/>
      <c r="Z381" s="151"/>
      <c r="AA381" s="158"/>
      <c r="AB381" s="158"/>
      <c r="AC381" s="151"/>
      <c r="AD381" s="151"/>
      <c r="AE381" s="151"/>
      <c r="AF381" s="151"/>
      <c r="AG381" s="151"/>
      <c r="AH381" s="151"/>
      <c r="AI381" s="151"/>
      <c r="AJ381" s="314"/>
      <c r="AK381" s="151"/>
      <c r="AL381" s="151"/>
      <c r="AM381" s="151"/>
      <c r="AN381" s="151"/>
      <c r="AO381" s="151"/>
      <c r="AP381" s="151"/>
      <c r="AQ381" s="151"/>
      <c r="AR381" s="151"/>
      <c r="AS381" s="151"/>
      <c r="AT381" s="151"/>
      <c r="AU381" s="151"/>
      <c r="AV381" s="151"/>
      <c r="AW381" s="151"/>
      <c r="AX381" s="151"/>
      <c r="AY381" s="151"/>
      <c r="AZ381" s="151"/>
      <c r="BA381" s="151"/>
      <c r="BB381" s="151"/>
      <c r="BC381" s="151"/>
      <c r="BD381" s="151"/>
      <c r="BE381" s="151"/>
      <c r="BF381" s="151"/>
      <c r="BG381" s="151"/>
      <c r="BH381" s="151"/>
      <c r="BI381" s="151"/>
      <c r="BJ381" s="151"/>
      <c r="BK381" s="151"/>
      <c r="BL381" s="151"/>
      <c r="BM381" s="151"/>
      <c r="BN381" s="151"/>
      <c r="BO381" s="151"/>
      <c r="BP381" s="151"/>
      <c r="BQ381" s="151"/>
      <c r="BR381" s="151"/>
      <c r="BS381" s="151"/>
      <c r="BT381" s="151"/>
      <c r="BU381" s="151"/>
      <c r="BV381" s="151"/>
      <c r="BW381" s="151"/>
      <c r="BX381" s="151"/>
      <c r="BY381" s="151"/>
      <c r="BZ381" s="151"/>
      <c r="CA381" s="151"/>
      <c r="CB381" s="151"/>
      <c r="CC381" s="151"/>
      <c r="CD381" s="151"/>
      <c r="CE381" s="151"/>
      <c r="CF381" s="151"/>
      <c r="CG381" s="151"/>
      <c r="CH381" s="151"/>
      <c r="CI381" s="151"/>
      <c r="CJ381" s="151"/>
      <c r="CK381" s="151"/>
      <c r="CL381" s="151"/>
      <c r="CM381" s="151"/>
      <c r="CN381" s="151"/>
      <c r="CO381" s="151"/>
      <c r="CP381" s="151"/>
      <c r="CQ381" s="151"/>
      <c r="CR381" s="151"/>
      <c r="CS381" s="151"/>
      <c r="CT381" s="151"/>
      <c r="CU381" s="151"/>
      <c r="CV381" s="151"/>
      <c r="CW381" s="151"/>
      <c r="CX381" s="151"/>
      <c r="CY381" s="151"/>
      <c r="CZ381" s="151"/>
      <c r="DA381" s="151"/>
      <c r="DB381" s="151"/>
      <c r="DC381" s="151"/>
      <c r="DD381" s="151"/>
      <c r="DE381" s="151"/>
      <c r="DF381" s="16"/>
      <c r="DG381" s="151"/>
      <c r="DH381" s="16"/>
      <c r="DI381" s="151"/>
      <c r="DJ381" s="16"/>
      <c r="DK381" s="151"/>
      <c r="DL381" s="151"/>
      <c r="DM381" s="61"/>
    </row>
    <row r="382" spans="1:117" ht="103.5" hidden="1" customHeight="1">
      <c r="A382" s="65"/>
      <c r="B382" s="337"/>
      <c r="C382" s="118"/>
      <c r="D382" s="262"/>
      <c r="E382" s="122"/>
      <c r="F382" s="267"/>
      <c r="G382" s="246"/>
      <c r="H382" s="116"/>
      <c r="I382" s="130"/>
      <c r="J382" s="130"/>
      <c r="K382" s="151" t="s">
        <v>642</v>
      </c>
      <c r="L382" s="151" t="s">
        <v>408</v>
      </c>
      <c r="M382" s="73"/>
      <c r="N382" s="151"/>
      <c r="O382" s="151"/>
      <c r="P382" s="151"/>
      <c r="Q382" s="151"/>
      <c r="R382" s="151"/>
      <c r="S382" s="151"/>
      <c r="T382" s="151"/>
      <c r="U382" s="151"/>
      <c r="V382" s="151"/>
      <c r="W382" s="151"/>
      <c r="X382" s="151"/>
      <c r="Y382" s="151"/>
      <c r="Z382" s="151"/>
      <c r="AA382" s="158"/>
      <c r="AB382" s="158"/>
      <c r="AC382" s="151"/>
      <c r="AD382" s="151"/>
      <c r="AE382" s="151"/>
      <c r="AF382" s="151"/>
      <c r="AG382" s="151"/>
      <c r="AH382" s="151"/>
      <c r="AI382" s="151"/>
      <c r="AJ382" s="314"/>
      <c r="AK382" s="151"/>
      <c r="AL382" s="151"/>
      <c r="AM382" s="151"/>
      <c r="AN382" s="151"/>
      <c r="AO382" s="151"/>
      <c r="AP382" s="151"/>
      <c r="AQ382" s="151"/>
      <c r="AR382" s="151"/>
      <c r="AS382" s="151"/>
      <c r="AT382" s="151"/>
      <c r="AU382" s="151"/>
      <c r="AV382" s="151"/>
      <c r="AW382" s="151"/>
      <c r="AX382" s="151"/>
      <c r="AY382" s="151"/>
      <c r="AZ382" s="151"/>
      <c r="BA382" s="151"/>
      <c r="BB382" s="151"/>
      <c r="BC382" s="151"/>
      <c r="BD382" s="151"/>
      <c r="BE382" s="151"/>
      <c r="BF382" s="151"/>
      <c r="BG382" s="151"/>
      <c r="BH382" s="151"/>
      <c r="BI382" s="151"/>
      <c r="BJ382" s="151"/>
      <c r="BK382" s="151"/>
      <c r="BL382" s="151"/>
      <c r="BM382" s="151"/>
      <c r="BN382" s="151"/>
      <c r="BO382" s="151"/>
      <c r="BP382" s="151"/>
      <c r="BQ382" s="151"/>
      <c r="BR382" s="151"/>
      <c r="BS382" s="151"/>
      <c r="BT382" s="151"/>
      <c r="BU382" s="151"/>
      <c r="BV382" s="151"/>
      <c r="BW382" s="151"/>
      <c r="BX382" s="151"/>
      <c r="BY382" s="151"/>
      <c r="BZ382" s="151"/>
      <c r="CA382" s="151"/>
      <c r="CB382" s="151"/>
      <c r="CC382" s="151"/>
      <c r="CD382" s="151"/>
      <c r="CE382" s="151"/>
      <c r="CF382" s="151"/>
      <c r="CG382" s="151"/>
      <c r="CH382" s="151"/>
      <c r="CI382" s="151"/>
      <c r="CJ382" s="151"/>
      <c r="CK382" s="151"/>
      <c r="CL382" s="151"/>
      <c r="CM382" s="151"/>
      <c r="CN382" s="151"/>
      <c r="CO382" s="151"/>
      <c r="CP382" s="151"/>
      <c r="CQ382" s="151"/>
      <c r="CR382" s="151"/>
      <c r="CS382" s="151"/>
      <c r="CT382" s="151"/>
      <c r="CU382" s="151"/>
      <c r="CV382" s="151"/>
      <c r="CW382" s="151"/>
      <c r="CX382" s="151"/>
      <c r="CY382" s="151"/>
      <c r="CZ382" s="151"/>
      <c r="DA382" s="151"/>
      <c r="DB382" s="151"/>
      <c r="DC382" s="151"/>
      <c r="DD382" s="151"/>
      <c r="DE382" s="151"/>
      <c r="DF382" s="16"/>
      <c r="DG382" s="151"/>
      <c r="DH382" s="16"/>
      <c r="DI382" s="151"/>
      <c r="DJ382" s="16"/>
      <c r="DK382" s="151"/>
      <c r="DL382" s="151"/>
      <c r="DM382" s="61"/>
    </row>
    <row r="383" spans="1:117" ht="100.5" hidden="1" customHeight="1">
      <c r="A383" s="335"/>
      <c r="B383" s="337"/>
      <c r="C383" s="116"/>
      <c r="D383" s="262"/>
      <c r="E383" s="122"/>
      <c r="F383" s="267"/>
      <c r="G383" s="246"/>
      <c r="H383" s="116"/>
      <c r="I383" s="130"/>
      <c r="J383" s="130"/>
      <c r="K383" s="151" t="s">
        <v>642</v>
      </c>
      <c r="L383" s="151" t="s">
        <v>408</v>
      </c>
      <c r="M383" s="73"/>
      <c r="N383" s="151"/>
      <c r="O383" s="151"/>
      <c r="P383" s="151"/>
      <c r="Q383" s="151"/>
      <c r="R383" s="151"/>
      <c r="S383" s="151"/>
      <c r="T383" s="151"/>
      <c r="U383" s="151"/>
      <c r="V383" s="151"/>
      <c r="W383" s="151"/>
      <c r="X383" s="151"/>
      <c r="Y383" s="151"/>
      <c r="Z383" s="151"/>
      <c r="AA383" s="158"/>
      <c r="AB383" s="158"/>
      <c r="AC383" s="151"/>
      <c r="AD383" s="151"/>
      <c r="AE383" s="151"/>
      <c r="AF383" s="151"/>
      <c r="AG383" s="151"/>
      <c r="AH383" s="151"/>
      <c r="AI383" s="151"/>
      <c r="AJ383" s="314"/>
      <c r="AK383" s="151"/>
      <c r="AL383" s="151"/>
      <c r="AM383" s="151"/>
      <c r="AN383" s="151"/>
      <c r="AO383" s="151"/>
      <c r="AP383" s="151"/>
      <c r="AQ383" s="151"/>
      <c r="AR383" s="151"/>
      <c r="AS383" s="151"/>
      <c r="AT383" s="151"/>
      <c r="AU383" s="151"/>
      <c r="AV383" s="151"/>
      <c r="AW383" s="151"/>
      <c r="AX383" s="151"/>
      <c r="AY383" s="151"/>
      <c r="AZ383" s="151"/>
      <c r="BA383" s="151"/>
      <c r="BB383" s="151"/>
      <c r="BC383" s="151"/>
      <c r="BD383" s="151"/>
      <c r="BE383" s="151"/>
      <c r="BF383" s="151"/>
      <c r="BG383" s="151"/>
      <c r="BH383" s="151"/>
      <c r="BI383" s="151"/>
      <c r="BJ383" s="151"/>
      <c r="BK383" s="151"/>
      <c r="BL383" s="151"/>
      <c r="BM383" s="151"/>
      <c r="BN383" s="151"/>
      <c r="BO383" s="151"/>
      <c r="BP383" s="151"/>
      <c r="BQ383" s="151"/>
      <c r="BR383" s="151"/>
      <c r="BS383" s="151"/>
      <c r="BT383" s="151"/>
      <c r="BU383" s="151"/>
      <c r="BV383" s="151"/>
      <c r="BW383" s="151"/>
      <c r="BX383" s="151"/>
      <c r="BY383" s="151"/>
      <c r="BZ383" s="151"/>
      <c r="CA383" s="151"/>
      <c r="CB383" s="151"/>
      <c r="CC383" s="151"/>
      <c r="CD383" s="151"/>
      <c r="CE383" s="151"/>
      <c r="CF383" s="151"/>
      <c r="CG383" s="151"/>
      <c r="CH383" s="151"/>
      <c r="CI383" s="151"/>
      <c r="CJ383" s="151"/>
      <c r="CK383" s="151"/>
      <c r="CL383" s="151"/>
      <c r="CM383" s="151"/>
      <c r="CN383" s="151"/>
      <c r="CO383" s="151"/>
      <c r="CP383" s="151"/>
      <c r="CQ383" s="151"/>
      <c r="CR383" s="151"/>
      <c r="CS383" s="151"/>
      <c r="CT383" s="151"/>
      <c r="CU383" s="151"/>
      <c r="CV383" s="151"/>
      <c r="CW383" s="151"/>
      <c r="CX383" s="151"/>
      <c r="CY383" s="151"/>
      <c r="CZ383" s="151"/>
      <c r="DA383" s="151"/>
      <c r="DB383" s="151"/>
      <c r="DC383" s="151"/>
      <c r="DD383" s="151"/>
      <c r="DE383" s="151"/>
      <c r="DF383" s="16"/>
      <c r="DG383" s="151"/>
      <c r="DH383" s="16"/>
      <c r="DI383" s="151"/>
      <c r="DJ383" s="16"/>
      <c r="DK383" s="151"/>
      <c r="DL383" s="151"/>
      <c r="DM383" s="61"/>
    </row>
    <row r="384" spans="1:117" ht="134.25" hidden="1" customHeight="1">
      <c r="A384" s="335"/>
      <c r="B384" s="337"/>
      <c r="C384" s="116"/>
      <c r="D384" s="262"/>
      <c r="E384" s="122"/>
      <c r="F384" s="267"/>
      <c r="G384" s="246"/>
      <c r="H384" s="116"/>
      <c r="I384" s="154"/>
      <c r="J384" s="210"/>
      <c r="K384" s="151" t="s">
        <v>642</v>
      </c>
      <c r="L384" s="151" t="s">
        <v>408</v>
      </c>
      <c r="M384" s="73"/>
      <c r="N384" s="151"/>
      <c r="O384" s="151"/>
      <c r="P384" s="151"/>
      <c r="Q384" s="151"/>
      <c r="R384" s="151"/>
      <c r="S384" s="151"/>
      <c r="T384" s="151"/>
      <c r="U384" s="151"/>
      <c r="V384" s="151"/>
      <c r="W384" s="151"/>
      <c r="X384" s="151"/>
      <c r="Y384" s="151"/>
      <c r="Z384" s="151"/>
      <c r="AA384" s="158"/>
      <c r="AB384" s="158"/>
      <c r="AC384" s="151"/>
      <c r="AD384" s="151"/>
      <c r="AE384" s="151"/>
      <c r="AF384" s="151"/>
      <c r="AG384" s="151"/>
      <c r="AH384" s="151"/>
      <c r="AI384" s="151"/>
      <c r="AJ384" s="314"/>
      <c r="AK384" s="151"/>
      <c r="AL384" s="151"/>
      <c r="AM384" s="151"/>
      <c r="AN384" s="151"/>
      <c r="AO384" s="79"/>
      <c r="AP384" s="151"/>
      <c r="AQ384" s="151"/>
      <c r="AR384" s="151"/>
      <c r="AS384" s="151"/>
      <c r="AT384" s="151"/>
      <c r="AU384" s="151"/>
      <c r="AV384" s="151"/>
      <c r="AW384" s="151"/>
      <c r="AX384" s="151"/>
      <c r="AY384" s="151"/>
      <c r="AZ384" s="151"/>
      <c r="BA384" s="151"/>
      <c r="BB384" s="151"/>
      <c r="BC384" s="151"/>
      <c r="BD384" s="151"/>
      <c r="BE384" s="151"/>
      <c r="BF384" s="151"/>
      <c r="BG384" s="151"/>
      <c r="BH384" s="151"/>
      <c r="BI384" s="151"/>
      <c r="BJ384" s="151"/>
      <c r="BK384" s="151"/>
      <c r="BL384" s="151"/>
      <c r="BM384" s="151"/>
      <c r="BN384" s="151"/>
      <c r="BO384" s="151"/>
      <c r="BP384" s="151"/>
      <c r="BQ384" s="151"/>
      <c r="BR384" s="151"/>
      <c r="BS384" s="151"/>
      <c r="BT384" s="151"/>
      <c r="BU384" s="151"/>
      <c r="BV384" s="151"/>
      <c r="BW384" s="151"/>
      <c r="BX384" s="151"/>
      <c r="BY384" s="151"/>
      <c r="BZ384" s="151"/>
      <c r="CA384" s="151"/>
      <c r="CB384" s="151"/>
      <c r="CC384" s="151"/>
      <c r="CD384" s="151"/>
      <c r="CE384" s="151"/>
      <c r="CF384" s="151"/>
      <c r="CG384" s="151"/>
      <c r="CH384" s="151"/>
      <c r="CI384" s="151"/>
      <c r="CJ384" s="151"/>
      <c r="CK384" s="151"/>
      <c r="CL384" s="151"/>
      <c r="CM384" s="151"/>
      <c r="CN384" s="151"/>
      <c r="CO384" s="151"/>
      <c r="CP384" s="151"/>
      <c r="CQ384" s="151"/>
      <c r="CR384" s="151"/>
      <c r="CS384" s="151"/>
      <c r="CT384" s="151"/>
      <c r="CU384" s="151"/>
      <c r="CV384" s="151"/>
      <c r="CW384" s="151"/>
      <c r="CX384" s="151"/>
      <c r="CY384" s="151"/>
      <c r="CZ384" s="151"/>
      <c r="DA384" s="151"/>
      <c r="DB384" s="151"/>
      <c r="DC384" s="151"/>
      <c r="DD384" s="151"/>
      <c r="DE384" s="151"/>
      <c r="DF384" s="16"/>
      <c r="DG384" s="151"/>
      <c r="DH384" s="16"/>
      <c r="DI384" s="151"/>
      <c r="DJ384" s="16"/>
      <c r="DK384" s="151"/>
      <c r="DL384" s="151"/>
      <c r="DM384" s="61"/>
    </row>
    <row r="385" spans="1:117" ht="151.5" hidden="1" customHeight="1">
      <c r="A385" s="335"/>
      <c r="B385" s="337"/>
      <c r="C385" s="119"/>
      <c r="D385" s="262"/>
      <c r="E385" s="122"/>
      <c r="F385" s="267"/>
      <c r="G385" s="246"/>
      <c r="H385" s="151"/>
      <c r="I385" s="154"/>
      <c r="J385" s="210"/>
      <c r="K385" s="151" t="s">
        <v>642</v>
      </c>
      <c r="L385" s="151" t="s">
        <v>408</v>
      </c>
      <c r="M385" s="73"/>
      <c r="N385" s="151"/>
      <c r="O385" s="151"/>
      <c r="P385" s="151"/>
      <c r="Q385" s="151"/>
      <c r="R385" s="151"/>
      <c r="S385" s="151"/>
      <c r="T385" s="151"/>
      <c r="U385" s="151"/>
      <c r="V385" s="151"/>
      <c r="W385" s="151"/>
      <c r="X385" s="151"/>
      <c r="Y385" s="151"/>
      <c r="Z385" s="151"/>
      <c r="AA385" s="158"/>
      <c r="AB385" s="158"/>
      <c r="AC385" s="151"/>
      <c r="AD385" s="151"/>
      <c r="AF385" s="79"/>
      <c r="AG385" s="151"/>
      <c r="AH385" s="151"/>
      <c r="AI385" s="151"/>
      <c r="AJ385" s="314"/>
      <c r="AK385" s="151"/>
      <c r="AL385" s="151"/>
      <c r="AM385" s="151"/>
      <c r="AN385" s="151"/>
      <c r="AO385" s="151"/>
      <c r="AP385" s="151"/>
      <c r="AQ385" s="151"/>
      <c r="AR385" s="151"/>
      <c r="AS385" s="151"/>
      <c r="AT385" s="151"/>
      <c r="AU385" s="151"/>
      <c r="AV385" s="151"/>
      <c r="AW385" s="151"/>
      <c r="AX385" s="151"/>
      <c r="AY385" s="151"/>
      <c r="AZ385" s="151"/>
      <c r="BA385" s="151"/>
      <c r="BB385" s="151"/>
      <c r="BC385" s="151"/>
      <c r="BD385" s="151"/>
      <c r="BE385" s="151"/>
      <c r="BF385" s="151"/>
      <c r="BG385" s="151"/>
      <c r="BH385" s="151"/>
      <c r="BI385" s="151"/>
      <c r="BJ385" s="151"/>
      <c r="BK385" s="151"/>
      <c r="BL385" s="151"/>
      <c r="BM385" s="151"/>
      <c r="BN385" s="151"/>
      <c r="BO385" s="151"/>
      <c r="BP385" s="151"/>
      <c r="BQ385" s="151"/>
      <c r="BR385" s="151"/>
      <c r="BS385" s="151"/>
      <c r="BT385" s="151"/>
      <c r="BU385" s="151"/>
      <c r="BV385" s="151"/>
      <c r="BW385" s="151"/>
      <c r="BX385" s="151"/>
      <c r="BY385" s="151"/>
      <c r="BZ385" s="151"/>
      <c r="CA385" s="151"/>
      <c r="CB385" s="151"/>
      <c r="CC385" s="151"/>
      <c r="CD385" s="151"/>
      <c r="CE385" s="151"/>
      <c r="CF385" s="151"/>
      <c r="CG385" s="151"/>
      <c r="CH385" s="151"/>
      <c r="CI385" s="151"/>
      <c r="CJ385" s="151"/>
      <c r="CK385" s="151"/>
      <c r="CL385" s="151"/>
      <c r="CM385" s="151"/>
      <c r="CN385" s="151"/>
      <c r="CO385" s="151"/>
      <c r="CP385" s="151"/>
      <c r="CQ385" s="151"/>
      <c r="CR385" s="151"/>
      <c r="CS385" s="151"/>
      <c r="CT385" s="151"/>
      <c r="CU385" s="151"/>
      <c r="CV385" s="151"/>
      <c r="CW385" s="151"/>
      <c r="CX385" s="151"/>
      <c r="CY385" s="151"/>
      <c r="CZ385" s="151"/>
      <c r="DA385" s="151"/>
      <c r="DB385" s="151"/>
      <c r="DC385" s="151"/>
      <c r="DD385" s="151"/>
      <c r="DE385" s="151"/>
      <c r="DF385" s="16"/>
      <c r="DG385" s="151"/>
      <c r="DH385" s="16"/>
      <c r="DI385" s="151"/>
      <c r="DJ385" s="16"/>
      <c r="DK385" s="151"/>
      <c r="DL385" s="151"/>
      <c r="DM385" s="61"/>
    </row>
    <row r="386" spans="1:117" ht="107.25" customHeight="1">
      <c r="A386" s="369">
        <v>378</v>
      </c>
      <c r="B386" s="370" t="s">
        <v>1156</v>
      </c>
      <c r="C386" s="115" t="s">
        <v>254</v>
      </c>
      <c r="D386" s="394" t="s">
        <v>3</v>
      </c>
      <c r="E386" s="140" t="s">
        <v>1376</v>
      </c>
      <c r="F386" s="394" t="s">
        <v>9</v>
      </c>
      <c r="G386" s="278"/>
      <c r="H386" s="115" t="s">
        <v>253</v>
      </c>
      <c r="I386" s="143" t="s">
        <v>1434</v>
      </c>
      <c r="J386" s="143"/>
      <c r="K386" s="400" t="s">
        <v>642</v>
      </c>
      <c r="L386" s="400" t="s">
        <v>408</v>
      </c>
      <c r="M386" s="354" t="s">
        <v>371</v>
      </c>
      <c r="N386" s="91" t="s">
        <v>327</v>
      </c>
      <c r="O386" s="91" t="s">
        <v>187</v>
      </c>
      <c r="P386" s="91" t="s">
        <v>414</v>
      </c>
      <c r="Q386" s="91"/>
      <c r="R386" s="91" t="s">
        <v>187</v>
      </c>
      <c r="S386" s="91"/>
      <c r="T386" s="91"/>
      <c r="U386" s="91"/>
      <c r="V386" s="91"/>
      <c r="W386" s="91"/>
      <c r="X386" s="91"/>
      <c r="Y386" s="91"/>
      <c r="Z386" s="91"/>
      <c r="AA386" s="334">
        <f t="shared" si="102"/>
        <v>1</v>
      </c>
      <c r="AB386" s="334"/>
      <c r="AC386" s="91"/>
      <c r="AD386" s="91"/>
      <c r="AE386" s="91"/>
      <c r="AF386" s="91"/>
      <c r="AG386" s="91"/>
      <c r="AH386" s="400"/>
      <c r="AI386" s="400"/>
      <c r="AJ386" s="400"/>
      <c r="AK386" s="400" t="s">
        <v>417</v>
      </c>
      <c r="AL386" s="91"/>
      <c r="AM386" s="91"/>
      <c r="AN386" s="91"/>
      <c r="AO386" s="91"/>
      <c r="AP386" s="91"/>
      <c r="AQ386" s="91"/>
      <c r="AR386" s="91"/>
      <c r="AS386" s="91"/>
      <c r="AT386" s="91"/>
      <c r="AU386" s="91"/>
      <c r="AV386" s="91"/>
      <c r="AW386" s="91"/>
      <c r="AX386" s="91"/>
      <c r="AY386" s="91"/>
      <c r="AZ386" s="91"/>
      <c r="BA386" s="91"/>
      <c r="BB386" s="91"/>
      <c r="BC386" s="91"/>
      <c r="BD386" s="91"/>
      <c r="BE386" s="91"/>
      <c r="BF386" s="91"/>
      <c r="BG386" s="91"/>
      <c r="BH386" s="91"/>
      <c r="BI386" s="91"/>
      <c r="BJ386" s="91"/>
      <c r="BK386" s="91"/>
      <c r="BL386" s="91"/>
      <c r="BM386" s="91"/>
      <c r="BN386" s="91"/>
      <c r="BO386" s="91"/>
      <c r="BP386" s="91"/>
      <c r="BQ386" s="91"/>
      <c r="BR386" s="91"/>
      <c r="BS386" s="91"/>
      <c r="BT386" s="91"/>
      <c r="BU386" s="91"/>
      <c r="BV386" s="91"/>
      <c r="BW386" s="91"/>
      <c r="BX386" s="91"/>
      <c r="BY386" s="91"/>
      <c r="BZ386" s="91"/>
      <c r="CA386" s="91"/>
      <c r="CB386" s="91"/>
      <c r="CC386" s="91"/>
      <c r="CD386" s="91"/>
      <c r="CE386" s="91"/>
      <c r="CF386" s="91"/>
      <c r="CG386" s="91"/>
      <c r="CH386" s="91"/>
      <c r="CI386" s="91"/>
      <c r="CJ386" s="91"/>
      <c r="CK386" s="91"/>
      <c r="CL386" s="91"/>
      <c r="CM386" s="91"/>
      <c r="CN386" s="91"/>
      <c r="CO386" s="91"/>
      <c r="CP386" s="91"/>
      <c r="CQ386" s="91"/>
      <c r="CR386" s="91"/>
      <c r="CS386" s="91"/>
      <c r="CT386" s="91"/>
      <c r="CU386" s="91"/>
      <c r="CV386" s="91"/>
      <c r="CW386" s="91"/>
      <c r="CX386" s="91"/>
      <c r="CY386" s="91"/>
      <c r="CZ386" s="91"/>
      <c r="DA386" s="91"/>
      <c r="DB386" s="91"/>
      <c r="DC386" s="91"/>
      <c r="DD386" s="91"/>
      <c r="DE386" s="91"/>
      <c r="DF386" s="372" t="e">
        <f t="shared" ref="DF386" si="118">DE386/COUNTA($BM386:$DD386)</f>
        <v>#DIV/0!</v>
      </c>
      <c r="DG386" s="91">
        <f t="shared" ref="DG386" si="119">COUNTIF($BM386:$DD386,1)</f>
        <v>0</v>
      </c>
      <c r="DH386" s="372" t="e">
        <f t="shared" ref="DH386" si="120">DG386/COUNTA($BM386:$DD386)</f>
        <v>#DIV/0!</v>
      </c>
      <c r="DI386" s="91">
        <f t="shared" ref="DI386" si="121">COUNTIF($BM386:$DD386,0)</f>
        <v>0</v>
      </c>
      <c r="DJ386" s="372" t="e">
        <f t="shared" ref="DJ386" si="122">DI386/COUNTA($BM386:$DD386)</f>
        <v>#DIV/0!</v>
      </c>
      <c r="DK386" s="91" t="e">
        <f t="shared" ref="DK386" si="123">(((DE386*2)+(DG386*1)+(DI386*0)))/COUNTA($BM386:$DD386)</f>
        <v>#DIV/0!</v>
      </c>
      <c r="DL386" s="91" t="e">
        <f t="shared" ref="DL386" si="124">IF(DK386&gt;=1.6,"Đạt mục tiêu",IF(DK386&gt;=1,"Cần cố gắng","Chưa đạt"))</f>
        <v>#DIV/0!</v>
      </c>
      <c r="DM386" s="59" t="e">
        <f t="shared" ref="DM386" si="125">IF(DL386&gt;=1.6,"Đạt mục tiêu",IF(DL386&gt;=1,"Cần cố gắng","Chưa đạt"))</f>
        <v>#DIV/0!</v>
      </c>
    </row>
    <row r="387" spans="1:117" ht="103.5" hidden="1" customHeight="1">
      <c r="A387" s="335"/>
      <c r="B387" s="337"/>
      <c r="C387" s="226"/>
      <c r="D387" s="271"/>
      <c r="E387" s="225"/>
      <c r="F387" s="271"/>
      <c r="G387" s="249"/>
      <c r="H387" s="226"/>
      <c r="I387" s="231"/>
      <c r="J387" s="231"/>
      <c r="K387" s="209" t="s">
        <v>642</v>
      </c>
      <c r="L387" s="209" t="s">
        <v>408</v>
      </c>
      <c r="M387" s="73"/>
      <c r="N387" s="209"/>
      <c r="O387" s="209"/>
      <c r="P387" s="209"/>
      <c r="Q387" s="209"/>
      <c r="R387" s="209"/>
      <c r="S387" s="209"/>
      <c r="T387" s="209"/>
      <c r="U387" s="209"/>
      <c r="V387" s="209"/>
      <c r="W387" s="209"/>
      <c r="X387" s="209"/>
      <c r="Y387" s="209"/>
      <c r="Z387" s="209"/>
      <c r="AA387" s="158"/>
      <c r="AB387" s="158"/>
      <c r="AC387" s="209"/>
      <c r="AD387" s="209"/>
      <c r="AE387" s="209"/>
      <c r="AF387" s="209"/>
      <c r="AG387" s="209"/>
      <c r="AH387" s="209"/>
      <c r="AI387" s="209"/>
      <c r="AJ387" s="314"/>
      <c r="AK387" s="209"/>
      <c r="AL387" s="209"/>
      <c r="AM387" s="209"/>
      <c r="AN387" s="209"/>
      <c r="AO387" s="209"/>
      <c r="AP387" s="209"/>
      <c r="AQ387" s="209"/>
      <c r="AR387" s="209"/>
      <c r="AS387" s="209"/>
      <c r="AT387" s="209"/>
      <c r="AU387" s="209"/>
      <c r="AV387" s="209"/>
      <c r="AW387" s="209"/>
      <c r="AX387" s="209"/>
      <c r="AY387" s="209"/>
      <c r="AZ387" s="209"/>
      <c r="BA387" s="209"/>
      <c r="BB387" s="209"/>
      <c r="BC387" s="209"/>
      <c r="BD387" s="209"/>
      <c r="BE387" s="209"/>
      <c r="BF387" s="209"/>
      <c r="BG387" s="209"/>
      <c r="BH387" s="209"/>
      <c r="BI387" s="209"/>
      <c r="BJ387" s="209"/>
      <c r="BK387" s="209"/>
      <c r="BL387" s="209"/>
      <c r="BM387" s="209"/>
      <c r="BN387" s="209"/>
      <c r="BO387" s="209"/>
      <c r="BP387" s="209"/>
      <c r="BQ387" s="209"/>
      <c r="BR387" s="209"/>
      <c r="BS387" s="209"/>
      <c r="BT387" s="209"/>
      <c r="BU387" s="209"/>
      <c r="BV387" s="209"/>
      <c r="BW387" s="209"/>
      <c r="BX387" s="209"/>
      <c r="BY387" s="209"/>
      <c r="BZ387" s="209"/>
      <c r="CA387" s="209"/>
      <c r="CB387" s="209"/>
      <c r="CC387" s="209"/>
      <c r="CD387" s="209"/>
      <c r="CE387" s="209"/>
      <c r="CF387" s="209"/>
      <c r="CG387" s="209"/>
      <c r="CH387" s="209"/>
      <c r="CI387" s="209"/>
      <c r="CJ387" s="209"/>
      <c r="CK387" s="209"/>
      <c r="CL387" s="209"/>
      <c r="CM387" s="209"/>
      <c r="CN387" s="209"/>
      <c r="CO387" s="209"/>
      <c r="CP387" s="209"/>
      <c r="CQ387" s="209"/>
      <c r="CR387" s="209"/>
      <c r="CS387" s="209"/>
      <c r="CT387" s="209"/>
      <c r="CU387" s="209"/>
      <c r="CV387" s="209"/>
      <c r="CW387" s="209"/>
      <c r="CX387" s="209"/>
      <c r="CY387" s="209"/>
      <c r="CZ387" s="209"/>
      <c r="DA387" s="209"/>
      <c r="DB387" s="209"/>
      <c r="DC387" s="209"/>
      <c r="DD387" s="209"/>
      <c r="DE387" s="209"/>
      <c r="DF387" s="16"/>
      <c r="DG387" s="209"/>
      <c r="DH387" s="16"/>
      <c r="DI387" s="209"/>
      <c r="DJ387" s="16"/>
      <c r="DK387" s="209"/>
      <c r="DL387" s="209"/>
      <c r="DM387" s="61"/>
    </row>
    <row r="388" spans="1:117" ht="127.5" hidden="1" customHeight="1">
      <c r="A388" s="335"/>
      <c r="B388" s="337"/>
      <c r="C388" s="226"/>
      <c r="D388" s="271"/>
      <c r="E388" s="225"/>
      <c r="F388" s="271"/>
      <c r="G388" s="249"/>
      <c r="H388" s="226"/>
      <c r="I388" s="231"/>
      <c r="J388" s="231"/>
      <c r="K388" s="151" t="s">
        <v>642</v>
      </c>
      <c r="L388" s="151" t="s">
        <v>408</v>
      </c>
      <c r="M388" s="73"/>
      <c r="N388" s="151"/>
      <c r="O388" s="151"/>
      <c r="P388" s="151"/>
      <c r="Q388" s="151"/>
      <c r="R388" s="151"/>
      <c r="S388" s="151"/>
      <c r="T388" s="151"/>
      <c r="U388" s="151"/>
      <c r="V388" s="151"/>
      <c r="W388" s="151"/>
      <c r="X388" s="151"/>
      <c r="Y388" s="151"/>
      <c r="Z388" s="151"/>
      <c r="AA388" s="158"/>
      <c r="AB388" s="158"/>
      <c r="AC388" s="151"/>
      <c r="AD388" s="151"/>
      <c r="AE388" s="151"/>
      <c r="AF388" s="151"/>
      <c r="AG388" s="151"/>
      <c r="AH388" s="151"/>
      <c r="AI388" s="151"/>
      <c r="AJ388" s="314"/>
      <c r="AK388" s="151"/>
      <c r="AL388" s="151"/>
      <c r="AM388" s="151"/>
      <c r="AN388" s="151"/>
      <c r="AO388" s="151"/>
      <c r="AP388" s="151"/>
      <c r="AQ388" s="151"/>
      <c r="AR388" s="151"/>
      <c r="AS388" s="151"/>
      <c r="AT388" s="151"/>
      <c r="AU388" s="151"/>
      <c r="AV388" s="151"/>
      <c r="AW388" s="151"/>
      <c r="AX388" s="151"/>
      <c r="AY388" s="151"/>
      <c r="AZ388" s="151"/>
      <c r="BA388" s="151"/>
      <c r="BB388" s="151"/>
      <c r="BC388" s="151"/>
      <c r="BD388" s="151"/>
      <c r="BE388" s="151"/>
      <c r="BF388" s="151"/>
      <c r="BG388" s="151"/>
      <c r="BH388" s="151"/>
      <c r="BI388" s="151"/>
      <c r="BJ388" s="151"/>
      <c r="BK388" s="151"/>
      <c r="BL388" s="151"/>
      <c r="BM388" s="151"/>
      <c r="BN388" s="151"/>
      <c r="BO388" s="151"/>
      <c r="BP388" s="151"/>
      <c r="BQ388" s="151"/>
      <c r="BR388" s="151"/>
      <c r="BS388" s="151"/>
      <c r="BT388" s="151"/>
      <c r="BU388" s="151"/>
      <c r="BV388" s="151"/>
      <c r="BW388" s="151"/>
      <c r="BX388" s="151"/>
      <c r="BY388" s="151"/>
      <c r="BZ388" s="151"/>
      <c r="CA388" s="151"/>
      <c r="CB388" s="151"/>
      <c r="CC388" s="151"/>
      <c r="CD388" s="151"/>
      <c r="CE388" s="151"/>
      <c r="CF388" s="151"/>
      <c r="CG388" s="151"/>
      <c r="CH388" s="151"/>
      <c r="CI388" s="151"/>
      <c r="CJ388" s="151"/>
      <c r="CK388" s="151"/>
      <c r="CL388" s="151"/>
      <c r="CM388" s="151"/>
      <c r="CN388" s="151"/>
      <c r="CO388" s="151"/>
      <c r="CP388" s="151"/>
      <c r="CQ388" s="151"/>
      <c r="CR388" s="151"/>
      <c r="CS388" s="151"/>
      <c r="CT388" s="151"/>
      <c r="CU388" s="151"/>
      <c r="CV388" s="151"/>
      <c r="CW388" s="151"/>
      <c r="CX388" s="151"/>
      <c r="CY388" s="151"/>
      <c r="CZ388" s="151"/>
      <c r="DA388" s="151"/>
      <c r="DB388" s="151"/>
      <c r="DC388" s="151"/>
      <c r="DD388" s="151"/>
      <c r="DE388" s="151"/>
      <c r="DF388" s="16"/>
      <c r="DG388" s="151"/>
      <c r="DH388" s="16"/>
      <c r="DI388" s="151"/>
      <c r="DJ388" s="16"/>
      <c r="DK388" s="151"/>
      <c r="DL388" s="151"/>
      <c r="DM388" s="61"/>
    </row>
    <row r="389" spans="1:117">
      <c r="A389" s="335">
        <v>381</v>
      </c>
      <c r="B389" s="469" t="s">
        <v>289</v>
      </c>
      <c r="C389" s="469"/>
      <c r="D389" s="469"/>
      <c r="E389" s="469"/>
      <c r="F389" s="259" t="s">
        <v>363</v>
      </c>
      <c r="G389" s="95"/>
      <c r="H389" s="150" t="s">
        <v>363</v>
      </c>
      <c r="I389" s="128" t="s">
        <v>363</v>
      </c>
      <c r="J389" s="128"/>
      <c r="K389" s="150" t="s">
        <v>363</v>
      </c>
      <c r="L389" s="150" t="s">
        <v>363</v>
      </c>
      <c r="M389" s="150" t="s">
        <v>363</v>
      </c>
      <c r="N389" s="150" t="s">
        <v>363</v>
      </c>
      <c r="O389" s="150" t="s">
        <v>363</v>
      </c>
      <c r="P389" s="150" t="s">
        <v>363</v>
      </c>
      <c r="Q389" s="150" t="s">
        <v>363</v>
      </c>
      <c r="R389" s="150" t="s">
        <v>363</v>
      </c>
      <c r="S389" s="150" t="s">
        <v>363</v>
      </c>
      <c r="T389" s="150" t="s">
        <v>363</v>
      </c>
      <c r="U389" s="150" t="s">
        <v>363</v>
      </c>
      <c r="V389" s="150" t="s">
        <v>363</v>
      </c>
      <c r="W389" s="150" t="s">
        <v>363</v>
      </c>
      <c r="X389" s="150" t="s">
        <v>363</v>
      </c>
      <c r="Y389" s="150" t="s">
        <v>363</v>
      </c>
      <c r="Z389" s="150" t="s">
        <v>363</v>
      </c>
      <c r="AA389" s="150" t="s">
        <v>363</v>
      </c>
      <c r="AB389" s="274"/>
      <c r="AC389" s="150" t="s">
        <v>363</v>
      </c>
      <c r="AD389" s="150" t="s">
        <v>363</v>
      </c>
      <c r="AE389" s="150" t="s">
        <v>363</v>
      </c>
      <c r="AF389" s="150" t="s">
        <v>363</v>
      </c>
      <c r="AG389" s="150" t="s">
        <v>363</v>
      </c>
      <c r="AH389" s="150" t="s">
        <v>363</v>
      </c>
      <c r="AI389" s="150" t="s">
        <v>363</v>
      </c>
      <c r="AJ389" s="312"/>
      <c r="AK389" s="150" t="s">
        <v>363</v>
      </c>
      <c r="AL389" s="150" t="s">
        <v>363</v>
      </c>
      <c r="AM389" s="150" t="s">
        <v>363</v>
      </c>
      <c r="AN389" s="150" t="s">
        <v>363</v>
      </c>
      <c r="AO389" s="150" t="s">
        <v>363</v>
      </c>
      <c r="AP389" s="150" t="s">
        <v>363</v>
      </c>
      <c r="AQ389" s="150"/>
      <c r="AR389" s="150" t="s">
        <v>363</v>
      </c>
      <c r="AS389" s="150" t="s">
        <v>363</v>
      </c>
      <c r="AT389" s="150" t="s">
        <v>363</v>
      </c>
      <c r="AU389" s="150" t="s">
        <v>363</v>
      </c>
      <c r="AV389" s="150"/>
      <c r="AW389" s="150" t="s">
        <v>363</v>
      </c>
      <c r="AX389" s="150"/>
      <c r="AY389" s="150" t="s">
        <v>363</v>
      </c>
      <c r="AZ389" s="150" t="s">
        <v>363</v>
      </c>
      <c r="BA389" s="150"/>
      <c r="BB389" s="150" t="s">
        <v>363</v>
      </c>
      <c r="BC389" s="150" t="s">
        <v>363</v>
      </c>
      <c r="BD389" s="150" t="s">
        <v>363</v>
      </c>
      <c r="BE389" s="150" t="s">
        <v>363</v>
      </c>
      <c r="BF389" s="150" t="s">
        <v>363</v>
      </c>
      <c r="BG389" s="150" t="s">
        <v>363</v>
      </c>
      <c r="BH389" s="150"/>
      <c r="BI389" s="150" t="s">
        <v>363</v>
      </c>
      <c r="BJ389" s="150"/>
      <c r="BK389" s="150" t="s">
        <v>363</v>
      </c>
      <c r="BL389" s="150" t="s">
        <v>363</v>
      </c>
      <c r="BM389" s="150" t="s">
        <v>363</v>
      </c>
      <c r="BN389" s="150" t="s">
        <v>363</v>
      </c>
      <c r="BO389" s="150" t="s">
        <v>363</v>
      </c>
      <c r="BP389" s="150" t="s">
        <v>363</v>
      </c>
      <c r="BQ389" s="150" t="s">
        <v>363</v>
      </c>
      <c r="BR389" s="150"/>
      <c r="BS389" s="150"/>
      <c r="BT389" s="150"/>
      <c r="BU389" s="150"/>
      <c r="BV389" s="150"/>
      <c r="BW389" s="150"/>
      <c r="BX389" s="150"/>
      <c r="BY389" s="150"/>
      <c r="BZ389" s="150"/>
      <c r="CA389" s="150"/>
      <c r="CB389" s="150"/>
      <c r="CC389" s="150"/>
      <c r="CD389" s="150"/>
      <c r="CE389" s="150"/>
      <c r="CF389" s="150"/>
      <c r="CG389" s="150"/>
      <c r="CH389" s="150"/>
      <c r="CI389" s="150"/>
      <c r="CJ389" s="150"/>
      <c r="CK389" s="150"/>
      <c r="CL389" s="150"/>
      <c r="CM389" s="150"/>
      <c r="CN389" s="150"/>
      <c r="CO389" s="150"/>
      <c r="CP389" s="150"/>
      <c r="CQ389" s="150"/>
      <c r="CR389" s="150"/>
      <c r="CS389" s="150"/>
      <c r="CT389" s="150"/>
      <c r="CU389" s="150"/>
      <c r="CV389" s="150"/>
      <c r="CW389" s="150"/>
      <c r="CX389" s="150"/>
      <c r="CY389" s="150" t="s">
        <v>363</v>
      </c>
      <c r="CZ389" s="150" t="s">
        <v>363</v>
      </c>
      <c r="DA389" s="150" t="s">
        <v>363</v>
      </c>
      <c r="DB389" s="150"/>
      <c r="DC389" s="150" t="s">
        <v>363</v>
      </c>
      <c r="DD389" s="150" t="s">
        <v>363</v>
      </c>
      <c r="DE389" s="150" t="s">
        <v>363</v>
      </c>
      <c r="DF389" s="150" t="s">
        <v>363</v>
      </c>
      <c r="DG389" s="150" t="s">
        <v>363</v>
      </c>
      <c r="DH389" s="150" t="s">
        <v>363</v>
      </c>
      <c r="DI389" s="150" t="s">
        <v>363</v>
      </c>
      <c r="DJ389" s="150" t="s">
        <v>363</v>
      </c>
      <c r="DK389" s="150" t="s">
        <v>363</v>
      </c>
      <c r="DL389" s="150" t="s">
        <v>363</v>
      </c>
      <c r="DM389" s="153"/>
    </row>
    <row r="390" spans="1:117" ht="122.25" hidden="1" customHeight="1">
      <c r="A390" s="65"/>
      <c r="B390" s="337"/>
      <c r="C390" s="92"/>
      <c r="D390" s="262"/>
      <c r="E390" s="155"/>
      <c r="F390" s="267"/>
      <c r="G390" s="246"/>
      <c r="H390" s="151"/>
      <c r="I390" s="154"/>
      <c r="J390" s="210"/>
      <c r="K390" s="151" t="s">
        <v>642</v>
      </c>
      <c r="L390" s="151" t="s">
        <v>408</v>
      </c>
      <c r="M390" s="73"/>
      <c r="N390" s="151"/>
      <c r="O390" s="151"/>
      <c r="P390" s="151"/>
      <c r="Q390" s="151"/>
      <c r="R390" s="151"/>
      <c r="S390" s="151"/>
      <c r="T390" s="151"/>
      <c r="U390" s="151"/>
      <c r="V390" s="151"/>
      <c r="W390" s="151"/>
      <c r="X390" s="151"/>
      <c r="Y390" s="151"/>
      <c r="Z390" s="151"/>
      <c r="AA390" s="158"/>
      <c r="AB390" s="158"/>
      <c r="AC390" s="151"/>
      <c r="AD390" s="151"/>
      <c r="AE390" s="151"/>
      <c r="AF390" s="151"/>
      <c r="AG390" s="151"/>
      <c r="AH390" s="151"/>
      <c r="AI390" s="151"/>
      <c r="AJ390" s="314"/>
      <c r="AK390" s="151"/>
      <c r="AL390" s="151"/>
      <c r="AM390" s="151"/>
      <c r="AN390" s="151"/>
      <c r="AO390" s="151"/>
      <c r="AP390" s="151"/>
      <c r="AQ390" s="151"/>
      <c r="AR390" s="151"/>
      <c r="AS390" s="151"/>
      <c r="AT390" s="151"/>
      <c r="AU390" s="151"/>
      <c r="AV390" s="79"/>
      <c r="AW390" s="151"/>
      <c r="AX390" s="151"/>
      <c r="AY390" s="151"/>
      <c r="AZ390" s="151"/>
      <c r="BA390" s="151"/>
      <c r="BB390" s="151"/>
      <c r="BC390" s="151"/>
      <c r="BD390" s="151"/>
      <c r="BE390" s="151"/>
      <c r="BF390" s="151"/>
      <c r="BG390" s="151"/>
      <c r="BH390" s="151"/>
      <c r="BI390" s="151"/>
      <c r="BJ390" s="151"/>
      <c r="BK390" s="151"/>
      <c r="BL390" s="151"/>
      <c r="BM390" s="151"/>
      <c r="BN390" s="151"/>
      <c r="BO390" s="151"/>
      <c r="BP390" s="151"/>
      <c r="BQ390" s="151"/>
      <c r="BR390" s="151"/>
      <c r="BS390" s="151"/>
      <c r="BT390" s="151"/>
      <c r="BU390" s="151"/>
      <c r="BV390" s="151"/>
      <c r="BW390" s="151"/>
      <c r="BX390" s="151"/>
      <c r="BY390" s="151"/>
      <c r="BZ390" s="151"/>
      <c r="CA390" s="151"/>
      <c r="CB390" s="151"/>
      <c r="CC390" s="151"/>
      <c r="CD390" s="151"/>
      <c r="CE390" s="151"/>
      <c r="CF390" s="151"/>
      <c r="CG390" s="151"/>
      <c r="CH390" s="151"/>
      <c r="CI390" s="151"/>
      <c r="CJ390" s="151"/>
      <c r="CK390" s="151"/>
      <c r="CL390" s="151"/>
      <c r="CM390" s="151"/>
      <c r="CN390" s="151"/>
      <c r="CO390" s="151"/>
      <c r="CP390" s="151"/>
      <c r="CQ390" s="151"/>
      <c r="CR390" s="151"/>
      <c r="CS390" s="151"/>
      <c r="CT390" s="151"/>
      <c r="CU390" s="151"/>
      <c r="CV390" s="151"/>
      <c r="CW390" s="151"/>
      <c r="CX390" s="151"/>
      <c r="CY390" s="151"/>
      <c r="CZ390" s="151"/>
      <c r="DA390" s="151"/>
      <c r="DB390" s="151"/>
      <c r="DC390" s="151"/>
      <c r="DD390" s="151"/>
      <c r="DE390" s="151"/>
      <c r="DF390" s="16"/>
      <c r="DG390" s="151"/>
      <c r="DH390" s="16"/>
      <c r="DI390" s="151"/>
      <c r="DJ390" s="16"/>
      <c r="DK390" s="151"/>
      <c r="DL390" s="151"/>
      <c r="DM390" s="61"/>
    </row>
    <row r="391" spans="1:117" hidden="1">
      <c r="A391" s="335"/>
      <c r="B391" s="337"/>
      <c r="C391" s="92"/>
      <c r="D391" s="262"/>
      <c r="E391" s="155"/>
      <c r="F391" s="267"/>
      <c r="G391" s="246"/>
      <c r="H391" s="151"/>
      <c r="I391" s="154"/>
      <c r="J391" s="210"/>
      <c r="K391" s="151" t="s">
        <v>642</v>
      </c>
      <c r="L391" s="151" t="s">
        <v>408</v>
      </c>
      <c r="M391" s="73"/>
      <c r="N391" s="151"/>
      <c r="O391" s="151"/>
      <c r="P391" s="151"/>
      <c r="Q391" s="151"/>
      <c r="R391" s="151"/>
      <c r="S391" s="151"/>
      <c r="T391" s="151"/>
      <c r="U391" s="151"/>
      <c r="V391" s="151"/>
      <c r="W391" s="151"/>
      <c r="X391" s="151"/>
      <c r="Y391" s="151"/>
      <c r="Z391" s="151"/>
      <c r="AA391" s="158"/>
      <c r="AB391" s="158"/>
      <c r="AC391" s="151"/>
      <c r="AD391" s="151"/>
      <c r="AE391" s="151"/>
      <c r="AF391" s="151"/>
      <c r="AG391" s="151"/>
      <c r="AH391" s="151"/>
      <c r="AI391" s="151"/>
      <c r="AJ391" s="314"/>
      <c r="AK391" s="151"/>
      <c r="AL391" s="151"/>
      <c r="AM391" s="151"/>
      <c r="AN391" s="151"/>
      <c r="AO391" s="151"/>
      <c r="AP391" s="151"/>
      <c r="AQ391" s="151"/>
      <c r="AR391" s="151"/>
      <c r="AS391" s="151"/>
      <c r="AT391" s="151"/>
      <c r="AU391" s="151"/>
      <c r="AV391" s="151"/>
      <c r="AW391" s="151"/>
      <c r="AX391" s="151"/>
      <c r="AY391" s="151"/>
      <c r="AZ391" s="151"/>
      <c r="BA391" s="88"/>
      <c r="BB391" s="151"/>
      <c r="BC391" s="151"/>
      <c r="BD391" s="151"/>
      <c r="BE391" s="151"/>
      <c r="BF391" s="151"/>
      <c r="BG391" s="151"/>
      <c r="BH391" s="151"/>
      <c r="BI391" s="151"/>
      <c r="BJ391" s="151"/>
      <c r="BK391" s="151"/>
      <c r="BL391" s="151"/>
      <c r="BM391" s="151"/>
      <c r="BN391" s="151"/>
      <c r="BO391" s="151"/>
      <c r="BP391" s="151"/>
      <c r="BQ391" s="151"/>
      <c r="BR391" s="151"/>
      <c r="BS391" s="151"/>
      <c r="BT391" s="151"/>
      <c r="BU391" s="151"/>
      <c r="BV391" s="151"/>
      <c r="BW391" s="151"/>
      <c r="BX391" s="151"/>
      <c r="BY391" s="151"/>
      <c r="BZ391" s="151"/>
      <c r="CA391" s="151"/>
      <c r="CB391" s="151"/>
      <c r="CC391" s="151"/>
      <c r="CD391" s="151"/>
      <c r="CE391" s="151"/>
      <c r="CF391" s="151"/>
      <c r="CG391" s="151"/>
      <c r="CH391" s="151"/>
      <c r="CI391" s="151"/>
      <c r="CJ391" s="151"/>
      <c r="CK391" s="151"/>
      <c r="CL391" s="151"/>
      <c r="CM391" s="151"/>
      <c r="CN391" s="151"/>
      <c r="CO391" s="151"/>
      <c r="CP391" s="151"/>
      <c r="CQ391" s="151"/>
      <c r="CR391" s="151"/>
      <c r="CS391" s="151"/>
      <c r="CT391" s="151"/>
      <c r="CU391" s="151"/>
      <c r="CV391" s="151"/>
      <c r="CW391" s="151"/>
      <c r="CX391" s="151"/>
      <c r="CY391" s="151"/>
      <c r="CZ391" s="151"/>
      <c r="DA391" s="151"/>
      <c r="DB391" s="151"/>
      <c r="DC391" s="151"/>
      <c r="DD391" s="151"/>
      <c r="DE391" s="151"/>
      <c r="DF391" s="16"/>
      <c r="DG391" s="151"/>
      <c r="DH391" s="16"/>
      <c r="DI391" s="151"/>
      <c r="DJ391" s="16"/>
      <c r="DK391" s="151"/>
      <c r="DL391" s="151"/>
      <c r="DM391" s="61"/>
    </row>
    <row r="392" spans="1:117" ht="79.5" hidden="1" customHeight="1">
      <c r="A392" s="335"/>
      <c r="B392" s="337"/>
      <c r="C392" s="116"/>
      <c r="D392" s="262"/>
      <c r="E392" s="122"/>
      <c r="F392" s="267"/>
      <c r="G392" s="246"/>
      <c r="H392" s="116"/>
      <c r="I392" s="154"/>
      <c r="J392" s="210"/>
      <c r="K392" s="151" t="s">
        <v>642</v>
      </c>
      <c r="L392" s="151" t="s">
        <v>408</v>
      </c>
      <c r="M392" s="73"/>
      <c r="N392" s="151"/>
      <c r="O392" s="151"/>
      <c r="P392" s="151"/>
      <c r="Q392" s="151"/>
      <c r="R392" s="151"/>
      <c r="S392" s="151"/>
      <c r="T392" s="151"/>
      <c r="U392" s="151"/>
      <c r="V392" s="151"/>
      <c r="W392" s="151"/>
      <c r="X392" s="151"/>
      <c r="Y392" s="151"/>
      <c r="Z392" s="151"/>
      <c r="AA392" s="158"/>
      <c r="AB392" s="158"/>
      <c r="AC392" s="151"/>
      <c r="AD392" s="151"/>
      <c r="AE392" s="151"/>
      <c r="AF392" s="151"/>
      <c r="AG392" s="151"/>
      <c r="AH392" s="151"/>
      <c r="AI392" s="151"/>
      <c r="AJ392" s="314"/>
      <c r="AK392" s="151"/>
      <c r="AL392" s="151"/>
      <c r="AM392" s="151"/>
      <c r="AN392" s="151"/>
      <c r="AO392" s="151"/>
      <c r="AP392" s="151"/>
      <c r="AQ392" s="151"/>
      <c r="AR392" s="151"/>
      <c r="AS392" s="151"/>
      <c r="AT392" s="151"/>
      <c r="AU392" s="151"/>
      <c r="AV392" s="151"/>
      <c r="AW392" s="151"/>
      <c r="AX392" s="151"/>
      <c r="AY392" s="151"/>
      <c r="AZ392" s="151"/>
      <c r="BA392" s="151"/>
      <c r="BB392" s="151"/>
      <c r="BC392" s="151"/>
      <c r="BD392" s="151"/>
      <c r="BE392" s="151"/>
      <c r="BF392" s="151"/>
      <c r="BG392" s="151"/>
      <c r="BH392" s="151"/>
      <c r="BI392" s="151"/>
      <c r="BJ392" s="151"/>
      <c r="BK392" s="151"/>
      <c r="BL392" s="151"/>
      <c r="BM392" s="151"/>
      <c r="BN392" s="151"/>
      <c r="BO392" s="151"/>
      <c r="BP392" s="151"/>
      <c r="BQ392" s="151"/>
      <c r="BR392" s="151"/>
      <c r="BS392" s="151"/>
      <c r="BT392" s="151"/>
      <c r="BU392" s="151"/>
      <c r="BV392" s="151"/>
      <c r="BW392" s="151"/>
      <c r="BX392" s="151"/>
      <c r="BY392" s="151"/>
      <c r="BZ392" s="151"/>
      <c r="CA392" s="151"/>
      <c r="CB392" s="151"/>
      <c r="CC392" s="151"/>
      <c r="CD392" s="151"/>
      <c r="CE392" s="151"/>
      <c r="CF392" s="151"/>
      <c r="CG392" s="151"/>
      <c r="CH392" s="151"/>
      <c r="CI392" s="151"/>
      <c r="CJ392" s="151"/>
      <c r="CK392" s="151"/>
      <c r="CL392" s="151"/>
      <c r="CM392" s="151"/>
      <c r="CN392" s="151"/>
      <c r="CO392" s="151"/>
      <c r="CP392" s="151"/>
      <c r="CQ392" s="151"/>
      <c r="CR392" s="151"/>
      <c r="CS392" s="151"/>
      <c r="CT392" s="151"/>
      <c r="CU392" s="151"/>
      <c r="CV392" s="151"/>
      <c r="CW392" s="151"/>
      <c r="CX392" s="151"/>
      <c r="CY392" s="151"/>
      <c r="CZ392" s="151"/>
      <c r="DA392" s="151"/>
      <c r="DB392" s="151"/>
      <c r="DC392" s="151"/>
      <c r="DD392" s="151"/>
      <c r="DE392" s="151"/>
      <c r="DF392" s="16"/>
      <c r="DG392" s="151"/>
      <c r="DH392" s="16"/>
      <c r="DI392" s="151"/>
      <c r="DJ392" s="16"/>
      <c r="DK392" s="151"/>
      <c r="DL392" s="151"/>
      <c r="DM392" s="61"/>
    </row>
    <row r="393" spans="1:117" ht="98.25" hidden="1" customHeight="1">
      <c r="A393" s="335"/>
      <c r="B393" s="337"/>
      <c r="C393" s="116"/>
      <c r="D393" s="262"/>
      <c r="E393" s="122"/>
      <c r="F393" s="267"/>
      <c r="G393" s="246"/>
      <c r="H393" s="116"/>
      <c r="I393" s="154"/>
      <c r="J393" s="210"/>
      <c r="K393" s="151" t="s">
        <v>642</v>
      </c>
      <c r="L393" s="151" t="s">
        <v>408</v>
      </c>
      <c r="M393" s="73"/>
      <c r="N393" s="151"/>
      <c r="O393" s="151"/>
      <c r="P393" s="151"/>
      <c r="Q393" s="151"/>
      <c r="R393" s="151"/>
      <c r="S393" s="151"/>
      <c r="T393" s="151"/>
      <c r="U393" s="151"/>
      <c r="V393" s="151"/>
      <c r="W393" s="151"/>
      <c r="X393" s="151"/>
      <c r="Y393" s="18"/>
      <c r="Z393" s="151"/>
      <c r="AA393" s="158"/>
      <c r="AB393" s="158"/>
      <c r="AC393" s="151"/>
      <c r="AD393" s="151"/>
      <c r="AE393" s="151"/>
      <c r="AF393" s="151"/>
      <c r="AG393" s="151"/>
      <c r="AH393" s="151"/>
      <c r="AI393" s="151"/>
      <c r="AJ393" s="314"/>
      <c r="AK393" s="151"/>
      <c r="AL393" s="151"/>
      <c r="AM393" s="151"/>
      <c r="AN393" s="151"/>
      <c r="AO393" s="151"/>
      <c r="AP393" s="151"/>
      <c r="AQ393" s="151"/>
      <c r="AR393" s="151"/>
      <c r="AS393" s="151"/>
      <c r="AT393" s="151"/>
      <c r="AU393" s="151"/>
      <c r="AV393" s="151"/>
      <c r="AW393" s="151"/>
      <c r="AX393" s="151"/>
      <c r="AY393" s="151"/>
      <c r="AZ393" s="151"/>
      <c r="BA393" s="151"/>
      <c r="BB393" s="151"/>
      <c r="BC393" s="151"/>
      <c r="BD393" s="151"/>
      <c r="BE393" s="151"/>
      <c r="BF393" s="151"/>
      <c r="BG393" s="151"/>
      <c r="BH393" s="151"/>
      <c r="BI393" s="88"/>
      <c r="BJ393" s="88"/>
      <c r="BK393" s="151"/>
      <c r="BL393" s="151"/>
      <c r="BM393" s="151"/>
      <c r="BN393" s="151"/>
      <c r="BO393" s="151"/>
      <c r="BP393" s="151"/>
      <c r="BQ393" s="151"/>
      <c r="BR393" s="151"/>
      <c r="BS393" s="151"/>
      <c r="BT393" s="151"/>
      <c r="BU393" s="151"/>
      <c r="BV393" s="151"/>
      <c r="BW393" s="151"/>
      <c r="BX393" s="151"/>
      <c r="BY393" s="151"/>
      <c r="BZ393" s="151"/>
      <c r="CA393" s="151"/>
      <c r="CB393" s="151"/>
      <c r="CC393" s="151"/>
      <c r="CD393" s="151"/>
      <c r="CE393" s="151"/>
      <c r="CF393" s="151"/>
      <c r="CG393" s="151"/>
      <c r="CH393" s="151"/>
      <c r="CI393" s="151"/>
      <c r="CJ393" s="151"/>
      <c r="CK393" s="151"/>
      <c r="CL393" s="151"/>
      <c r="CM393" s="151"/>
      <c r="CN393" s="151"/>
      <c r="CO393" s="151"/>
      <c r="CP393" s="151"/>
      <c r="CQ393" s="151"/>
      <c r="CR393" s="151"/>
      <c r="CS393" s="151"/>
      <c r="CT393" s="151"/>
      <c r="CU393" s="151"/>
      <c r="CV393" s="151"/>
      <c r="CW393" s="151"/>
      <c r="CX393" s="151"/>
      <c r="CY393" s="151"/>
      <c r="CZ393" s="151"/>
      <c r="DA393" s="151"/>
      <c r="DB393" s="151"/>
      <c r="DC393" s="151"/>
      <c r="DD393" s="151"/>
      <c r="DE393" s="151"/>
      <c r="DF393" s="16"/>
      <c r="DG393" s="151"/>
      <c r="DH393" s="16"/>
      <c r="DI393" s="151"/>
      <c r="DJ393" s="16"/>
      <c r="DK393" s="151"/>
      <c r="DL393" s="151"/>
      <c r="DM393" s="61"/>
    </row>
    <row r="394" spans="1:117">
      <c r="A394" s="409">
        <v>386</v>
      </c>
      <c r="B394" s="529" t="s">
        <v>178</v>
      </c>
      <c r="C394" s="529"/>
      <c r="D394" s="529"/>
      <c r="E394" s="529"/>
      <c r="F394" s="259" t="s">
        <v>363</v>
      </c>
      <c r="G394" s="95"/>
      <c r="H394" s="259" t="s">
        <v>363</v>
      </c>
      <c r="I394" s="410" t="s">
        <v>363</v>
      </c>
      <c r="J394" s="410"/>
      <c r="K394" s="259" t="s">
        <v>363</v>
      </c>
      <c r="L394" s="259" t="s">
        <v>363</v>
      </c>
      <c r="M394" s="150" t="s">
        <v>363</v>
      </c>
      <c r="N394" s="150" t="s">
        <v>363</v>
      </c>
      <c r="O394" s="150" t="s">
        <v>363</v>
      </c>
      <c r="P394" s="150" t="s">
        <v>363</v>
      </c>
      <c r="Q394" s="150" t="s">
        <v>363</v>
      </c>
      <c r="R394" s="150" t="s">
        <v>363</v>
      </c>
      <c r="S394" s="150" t="s">
        <v>363</v>
      </c>
      <c r="T394" s="150" t="s">
        <v>363</v>
      </c>
      <c r="U394" s="150" t="s">
        <v>363</v>
      </c>
      <c r="V394" s="150" t="s">
        <v>363</v>
      </c>
      <c r="W394" s="150" t="s">
        <v>363</v>
      </c>
      <c r="X394" s="150" t="s">
        <v>363</v>
      </c>
      <c r="Y394" s="150" t="s">
        <v>363</v>
      </c>
      <c r="Z394" s="150" t="s">
        <v>363</v>
      </c>
      <c r="AA394" s="150" t="s">
        <v>363</v>
      </c>
      <c r="AB394" s="274"/>
      <c r="AC394" s="150" t="s">
        <v>363</v>
      </c>
      <c r="AD394" s="150" t="s">
        <v>363</v>
      </c>
      <c r="AE394" s="150" t="s">
        <v>363</v>
      </c>
      <c r="AF394" s="150" t="s">
        <v>363</v>
      </c>
      <c r="AG394" s="150" t="s">
        <v>363</v>
      </c>
      <c r="AH394" s="259" t="s">
        <v>363</v>
      </c>
      <c r="AI394" s="259" t="s">
        <v>363</v>
      </c>
      <c r="AJ394" s="259"/>
      <c r="AK394" s="259" t="s">
        <v>363</v>
      </c>
      <c r="AL394" s="150" t="s">
        <v>363</v>
      </c>
      <c r="AM394" s="150" t="s">
        <v>363</v>
      </c>
      <c r="AN394" s="150" t="s">
        <v>363</v>
      </c>
      <c r="AO394" s="150" t="s">
        <v>363</v>
      </c>
      <c r="AP394" s="150" t="s">
        <v>363</v>
      </c>
      <c r="AQ394" s="150"/>
      <c r="AR394" s="150" t="s">
        <v>363</v>
      </c>
      <c r="AS394" s="150" t="s">
        <v>363</v>
      </c>
      <c r="AT394" s="150" t="s">
        <v>363</v>
      </c>
      <c r="AU394" s="150" t="s">
        <v>363</v>
      </c>
      <c r="AV394" s="150"/>
      <c r="AW394" s="150" t="s">
        <v>363</v>
      </c>
      <c r="AX394" s="150"/>
      <c r="AY394" s="150" t="s">
        <v>363</v>
      </c>
      <c r="AZ394" s="150" t="s">
        <v>363</v>
      </c>
      <c r="BA394" s="150"/>
      <c r="BB394" s="150" t="s">
        <v>363</v>
      </c>
      <c r="BC394" s="150" t="s">
        <v>363</v>
      </c>
      <c r="BD394" s="150" t="s">
        <v>363</v>
      </c>
      <c r="BE394" s="150" t="s">
        <v>363</v>
      </c>
      <c r="BF394" s="150" t="s">
        <v>363</v>
      </c>
      <c r="BG394" s="150" t="s">
        <v>363</v>
      </c>
      <c r="BH394" s="150"/>
      <c r="BI394" s="150" t="s">
        <v>363</v>
      </c>
      <c r="BJ394" s="150"/>
      <c r="BK394" s="150" t="s">
        <v>363</v>
      </c>
      <c r="BL394" s="150" t="s">
        <v>363</v>
      </c>
      <c r="BM394" s="150" t="s">
        <v>363</v>
      </c>
      <c r="BN394" s="150" t="s">
        <v>363</v>
      </c>
      <c r="BO394" s="150" t="s">
        <v>363</v>
      </c>
      <c r="BP394" s="150" t="s">
        <v>363</v>
      </c>
      <c r="BQ394" s="150" t="s">
        <v>363</v>
      </c>
      <c r="BR394" s="150"/>
      <c r="BS394" s="150"/>
      <c r="BT394" s="150"/>
      <c r="BU394" s="150"/>
      <c r="BV394" s="150"/>
      <c r="BW394" s="150"/>
      <c r="BX394" s="150"/>
      <c r="BY394" s="150"/>
      <c r="BZ394" s="150"/>
      <c r="CA394" s="150"/>
      <c r="CB394" s="150"/>
      <c r="CC394" s="150"/>
      <c r="CD394" s="150"/>
      <c r="CE394" s="150"/>
      <c r="CF394" s="150"/>
      <c r="CG394" s="150"/>
      <c r="CH394" s="150"/>
      <c r="CI394" s="150"/>
      <c r="CJ394" s="150"/>
      <c r="CK394" s="150"/>
      <c r="CL394" s="150"/>
      <c r="CM394" s="150"/>
      <c r="CN394" s="150"/>
      <c r="CO394" s="150"/>
      <c r="CP394" s="150"/>
      <c r="CQ394" s="150"/>
      <c r="CR394" s="150"/>
      <c r="CS394" s="150"/>
      <c r="CT394" s="150"/>
      <c r="CU394" s="150"/>
      <c r="CV394" s="150"/>
      <c r="CW394" s="150"/>
      <c r="CX394" s="150"/>
      <c r="CY394" s="150" t="s">
        <v>363</v>
      </c>
      <c r="CZ394" s="150" t="s">
        <v>363</v>
      </c>
      <c r="DA394" s="150" t="s">
        <v>363</v>
      </c>
      <c r="DB394" s="150"/>
      <c r="DC394" s="150" t="s">
        <v>363</v>
      </c>
      <c r="DD394" s="150" t="s">
        <v>363</v>
      </c>
      <c r="DE394" s="150" t="s">
        <v>363</v>
      </c>
      <c r="DF394" s="150" t="s">
        <v>363</v>
      </c>
      <c r="DG394" s="150" t="s">
        <v>363</v>
      </c>
      <c r="DH394" s="150" t="s">
        <v>363</v>
      </c>
      <c r="DI394" s="150" t="s">
        <v>363</v>
      </c>
      <c r="DJ394" s="150" t="s">
        <v>363</v>
      </c>
      <c r="DK394" s="150" t="s">
        <v>363</v>
      </c>
      <c r="DL394" s="150" t="s">
        <v>363</v>
      </c>
      <c r="DM394" s="153"/>
    </row>
    <row r="395" spans="1:117">
      <c r="A395" s="409">
        <v>387</v>
      </c>
      <c r="B395" s="529" t="s">
        <v>290</v>
      </c>
      <c r="C395" s="529"/>
      <c r="D395" s="529"/>
      <c r="E395" s="529"/>
      <c r="F395" s="259" t="s">
        <v>363</v>
      </c>
      <c r="G395" s="95"/>
      <c r="H395" s="259" t="s">
        <v>363</v>
      </c>
      <c r="I395" s="410" t="s">
        <v>363</v>
      </c>
      <c r="J395" s="410"/>
      <c r="K395" s="259" t="s">
        <v>363</v>
      </c>
      <c r="L395" s="259" t="s">
        <v>363</v>
      </c>
      <c r="M395" s="150" t="s">
        <v>363</v>
      </c>
      <c r="N395" s="150" t="s">
        <v>363</v>
      </c>
      <c r="O395" s="150" t="s">
        <v>363</v>
      </c>
      <c r="P395" s="150" t="s">
        <v>363</v>
      </c>
      <c r="Q395" s="150" t="s">
        <v>363</v>
      </c>
      <c r="R395" s="150" t="s">
        <v>363</v>
      </c>
      <c r="S395" s="150" t="s">
        <v>363</v>
      </c>
      <c r="T395" s="150" t="s">
        <v>363</v>
      </c>
      <c r="U395" s="150" t="s">
        <v>363</v>
      </c>
      <c r="V395" s="150" t="s">
        <v>363</v>
      </c>
      <c r="W395" s="150" t="s">
        <v>363</v>
      </c>
      <c r="X395" s="150" t="s">
        <v>363</v>
      </c>
      <c r="Y395" s="150" t="s">
        <v>363</v>
      </c>
      <c r="Z395" s="150" t="s">
        <v>363</v>
      </c>
      <c r="AA395" s="150" t="s">
        <v>363</v>
      </c>
      <c r="AB395" s="274"/>
      <c r="AC395" s="150" t="s">
        <v>363</v>
      </c>
      <c r="AD395" s="150" t="s">
        <v>363</v>
      </c>
      <c r="AE395" s="150" t="s">
        <v>363</v>
      </c>
      <c r="AF395" s="150" t="s">
        <v>363</v>
      </c>
      <c r="AG395" s="150" t="s">
        <v>363</v>
      </c>
      <c r="AH395" s="259" t="s">
        <v>363</v>
      </c>
      <c r="AI395" s="259" t="s">
        <v>363</v>
      </c>
      <c r="AJ395" s="259"/>
      <c r="AK395" s="259" t="s">
        <v>363</v>
      </c>
      <c r="AL395" s="150" t="s">
        <v>363</v>
      </c>
      <c r="AM395" s="150" t="s">
        <v>363</v>
      </c>
      <c r="AN395" s="150" t="s">
        <v>363</v>
      </c>
      <c r="AO395" s="150" t="s">
        <v>363</v>
      </c>
      <c r="AP395" s="150" t="s">
        <v>363</v>
      </c>
      <c r="AQ395" s="150"/>
      <c r="AR395" s="150" t="s">
        <v>363</v>
      </c>
      <c r="AS395" s="150" t="s">
        <v>363</v>
      </c>
      <c r="AT395" s="150" t="s">
        <v>363</v>
      </c>
      <c r="AU395" s="150" t="s">
        <v>363</v>
      </c>
      <c r="AV395" s="150"/>
      <c r="AW395" s="150" t="s">
        <v>363</v>
      </c>
      <c r="AX395" s="150"/>
      <c r="AY395" s="150" t="s">
        <v>363</v>
      </c>
      <c r="AZ395" s="150" t="s">
        <v>363</v>
      </c>
      <c r="BA395" s="150"/>
      <c r="BB395" s="150" t="s">
        <v>363</v>
      </c>
      <c r="BC395" s="150" t="s">
        <v>363</v>
      </c>
      <c r="BD395" s="150" t="s">
        <v>363</v>
      </c>
      <c r="BE395" s="150" t="s">
        <v>363</v>
      </c>
      <c r="BF395" s="150" t="s">
        <v>363</v>
      </c>
      <c r="BG395" s="150" t="s">
        <v>363</v>
      </c>
      <c r="BH395" s="150"/>
      <c r="BI395" s="150" t="s">
        <v>363</v>
      </c>
      <c r="BJ395" s="150"/>
      <c r="BK395" s="150" t="s">
        <v>363</v>
      </c>
      <c r="BL395" s="150" t="s">
        <v>363</v>
      </c>
      <c r="BM395" s="150" t="s">
        <v>363</v>
      </c>
      <c r="BN395" s="150" t="s">
        <v>363</v>
      </c>
      <c r="BO395" s="150" t="s">
        <v>363</v>
      </c>
      <c r="BP395" s="150" t="s">
        <v>363</v>
      </c>
      <c r="BQ395" s="150" t="s">
        <v>363</v>
      </c>
      <c r="BR395" s="150"/>
      <c r="BS395" s="150"/>
      <c r="BT395" s="150"/>
      <c r="BU395" s="150"/>
      <c r="BV395" s="150"/>
      <c r="BW395" s="150"/>
      <c r="BX395" s="150"/>
      <c r="BY395" s="150"/>
      <c r="BZ395" s="150"/>
      <c r="CA395" s="150"/>
      <c r="CB395" s="150"/>
      <c r="CC395" s="150"/>
      <c r="CD395" s="150"/>
      <c r="CE395" s="150"/>
      <c r="CF395" s="150"/>
      <c r="CG395" s="150"/>
      <c r="CH395" s="150"/>
      <c r="CI395" s="150"/>
      <c r="CJ395" s="150"/>
      <c r="CK395" s="150"/>
      <c r="CL395" s="150"/>
      <c r="CM395" s="150"/>
      <c r="CN395" s="150"/>
      <c r="CO395" s="150"/>
      <c r="CP395" s="150"/>
      <c r="CQ395" s="150"/>
      <c r="CR395" s="150"/>
      <c r="CS395" s="150"/>
      <c r="CT395" s="150"/>
      <c r="CU395" s="150"/>
      <c r="CV395" s="150"/>
      <c r="CW395" s="150"/>
      <c r="CX395" s="150"/>
      <c r="CY395" s="150" t="s">
        <v>363</v>
      </c>
      <c r="CZ395" s="150" t="s">
        <v>363</v>
      </c>
      <c r="DA395" s="150" t="s">
        <v>363</v>
      </c>
      <c r="DB395" s="150"/>
      <c r="DC395" s="150" t="s">
        <v>363</v>
      </c>
      <c r="DD395" s="150" t="s">
        <v>363</v>
      </c>
      <c r="DE395" s="150" t="s">
        <v>363</v>
      </c>
      <c r="DF395" s="150" t="s">
        <v>363</v>
      </c>
      <c r="DG395" s="150" t="s">
        <v>363</v>
      </c>
      <c r="DH395" s="150" t="s">
        <v>363</v>
      </c>
      <c r="DI395" s="150" t="s">
        <v>363</v>
      </c>
      <c r="DJ395" s="150" t="s">
        <v>363</v>
      </c>
      <c r="DK395" s="150" t="s">
        <v>363</v>
      </c>
      <c r="DL395" s="150" t="s">
        <v>363</v>
      </c>
      <c r="DM395" s="153"/>
    </row>
    <row r="396" spans="1:117" ht="130.5" hidden="1" customHeight="1">
      <c r="A396" s="335"/>
      <c r="B396" s="338"/>
      <c r="C396" s="116"/>
      <c r="D396" s="262"/>
      <c r="E396" s="155"/>
      <c r="F396" s="267"/>
      <c r="G396" s="245"/>
      <c r="H396" s="92"/>
      <c r="I396" s="129"/>
      <c r="J396" s="129"/>
      <c r="K396" s="92" t="s">
        <v>642</v>
      </c>
      <c r="L396" s="151" t="s">
        <v>408</v>
      </c>
      <c r="M396" s="70"/>
      <c r="N396" s="151"/>
      <c r="O396" s="151"/>
      <c r="P396" s="151"/>
      <c r="Q396" s="151"/>
      <c r="R396" s="151"/>
      <c r="S396" s="151"/>
      <c r="T396" s="151"/>
      <c r="U396" s="18"/>
      <c r="V396" s="151"/>
      <c r="W396" s="151"/>
      <c r="X396" s="151"/>
      <c r="Y396" s="151"/>
      <c r="Z396" s="151"/>
      <c r="AA396" s="158"/>
      <c r="AB396" s="158"/>
      <c r="AC396" s="151"/>
      <c r="AD396" s="151"/>
      <c r="AE396" s="151"/>
      <c r="AF396" s="151"/>
      <c r="AG396" s="151"/>
      <c r="AH396" s="151"/>
      <c r="AI396" s="151"/>
      <c r="AJ396" s="314"/>
      <c r="AK396" s="151"/>
      <c r="AL396" s="151"/>
      <c r="AM396" s="151"/>
      <c r="AN396" s="151"/>
      <c r="AO396" s="151"/>
      <c r="AP396" s="151"/>
      <c r="AQ396" s="151"/>
      <c r="AR396" s="151"/>
      <c r="AS396" s="151"/>
      <c r="AT396" s="151"/>
      <c r="AU396" s="151"/>
      <c r="AV396" s="151"/>
      <c r="AW396" s="151"/>
      <c r="AX396" s="151"/>
      <c r="AY396" s="151"/>
      <c r="AZ396" s="151"/>
      <c r="BA396" s="151"/>
      <c r="BB396" s="151"/>
      <c r="BC396" s="151"/>
      <c r="BD396" s="151"/>
      <c r="BE396" s="151"/>
      <c r="BF396" s="151"/>
      <c r="BG396" s="151"/>
      <c r="BH396" s="151"/>
      <c r="BI396" s="151"/>
      <c r="BJ396" s="151"/>
      <c r="BK396" s="151"/>
      <c r="BL396" s="151"/>
      <c r="BM396" s="151"/>
      <c r="BN396" s="151"/>
      <c r="BO396" s="151"/>
      <c r="BP396" s="151"/>
      <c r="BQ396" s="151"/>
      <c r="BR396" s="151"/>
      <c r="BS396" s="151"/>
      <c r="BT396" s="151"/>
      <c r="BU396" s="151"/>
      <c r="BV396" s="151"/>
      <c r="BW396" s="151"/>
      <c r="BX396" s="151"/>
      <c r="BY396" s="151"/>
      <c r="BZ396" s="151"/>
      <c r="CA396" s="151"/>
      <c r="CB396" s="151"/>
      <c r="CC396" s="151"/>
      <c r="CD396" s="151"/>
      <c r="CE396" s="151"/>
      <c r="CF396" s="151"/>
      <c r="CG396" s="151"/>
      <c r="CH396" s="151"/>
      <c r="CI396" s="151"/>
      <c r="CJ396" s="151"/>
      <c r="CK396" s="151"/>
      <c r="CL396" s="151"/>
      <c r="CM396" s="151"/>
      <c r="CN396" s="151"/>
      <c r="CO396" s="151"/>
      <c r="CP396" s="151"/>
      <c r="CQ396" s="151"/>
      <c r="CR396" s="151"/>
      <c r="CS396" s="151"/>
      <c r="CT396" s="151"/>
      <c r="CU396" s="151"/>
      <c r="CV396" s="151"/>
      <c r="CW396" s="151"/>
      <c r="CX396" s="151"/>
      <c r="CY396" s="151"/>
      <c r="CZ396" s="151"/>
      <c r="DA396" s="151"/>
      <c r="DB396" s="151"/>
      <c r="DC396" s="151"/>
      <c r="DD396" s="151"/>
      <c r="DE396" s="151"/>
      <c r="DF396" s="16"/>
      <c r="DG396" s="151"/>
      <c r="DH396" s="16"/>
      <c r="DI396" s="151"/>
      <c r="DJ396" s="16"/>
      <c r="DK396" s="151"/>
      <c r="DL396" s="151"/>
      <c r="DM396" s="61"/>
    </row>
    <row r="397" spans="1:117" ht="174" hidden="1" customHeight="1">
      <c r="A397" s="335"/>
      <c r="B397" s="338"/>
      <c r="C397" s="116"/>
      <c r="D397" s="262"/>
      <c r="E397" s="122"/>
      <c r="F397" s="267"/>
      <c r="G397" s="246"/>
      <c r="H397" s="116"/>
      <c r="I397" s="130"/>
      <c r="J397" s="130"/>
      <c r="K397" s="92" t="s">
        <v>642</v>
      </c>
      <c r="L397" s="151" t="s">
        <v>408</v>
      </c>
      <c r="M397" s="70"/>
      <c r="N397" s="151"/>
      <c r="O397" s="151"/>
      <c r="P397" s="151"/>
      <c r="Q397" s="151"/>
      <c r="R397" s="151"/>
      <c r="S397" s="151"/>
      <c r="T397" s="151"/>
      <c r="U397" s="151"/>
      <c r="V397" s="151"/>
      <c r="W397" s="151"/>
      <c r="X397" s="151"/>
      <c r="Y397" s="151"/>
      <c r="Z397" s="151"/>
      <c r="AA397" s="158"/>
      <c r="AB397" s="158"/>
      <c r="AC397" s="151"/>
      <c r="AD397" s="151"/>
      <c r="AE397" s="151"/>
      <c r="AF397" s="151"/>
      <c r="AG397" s="151"/>
      <c r="AH397" s="151"/>
      <c r="AI397" s="151"/>
      <c r="AJ397" s="314"/>
      <c r="AK397" s="151"/>
      <c r="AL397" s="151"/>
      <c r="AM397" s="151"/>
      <c r="AN397" s="151"/>
      <c r="AO397" s="151"/>
      <c r="AP397" s="151"/>
      <c r="AQ397" s="151"/>
      <c r="AR397" s="151"/>
      <c r="AS397" s="151"/>
      <c r="AT397" s="151"/>
      <c r="AU397" s="151"/>
      <c r="AV397" s="151"/>
      <c r="AW397" s="151"/>
      <c r="AX397" s="151"/>
      <c r="AY397" s="151"/>
      <c r="AZ397" s="151"/>
      <c r="BA397" s="151"/>
      <c r="BB397" s="151"/>
      <c r="BC397" s="151"/>
      <c r="BD397" s="151"/>
      <c r="BE397" s="151"/>
      <c r="BF397" s="151"/>
      <c r="BG397" s="151"/>
      <c r="BH397" s="151"/>
      <c r="BI397" s="151"/>
      <c r="BJ397" s="151"/>
      <c r="BK397" s="151"/>
      <c r="BL397" s="151"/>
      <c r="BM397" s="151"/>
      <c r="BN397" s="151"/>
      <c r="BO397" s="151"/>
      <c r="BP397" s="151"/>
      <c r="BQ397" s="151"/>
      <c r="BR397" s="151"/>
      <c r="BS397" s="151"/>
      <c r="BT397" s="151"/>
      <c r="BU397" s="151"/>
      <c r="BV397" s="151"/>
      <c r="BW397" s="151"/>
      <c r="BX397" s="151"/>
      <c r="BY397" s="151"/>
      <c r="BZ397" s="151"/>
      <c r="CA397" s="151"/>
      <c r="CB397" s="151"/>
      <c r="CC397" s="151"/>
      <c r="CD397" s="151"/>
      <c r="CE397" s="151"/>
      <c r="CF397" s="151"/>
      <c r="CG397" s="151"/>
      <c r="CH397" s="151"/>
      <c r="CI397" s="151"/>
      <c r="CJ397" s="151"/>
      <c r="CK397" s="151"/>
      <c r="CL397" s="151"/>
      <c r="CM397" s="151"/>
      <c r="CN397" s="151"/>
      <c r="CO397" s="151"/>
      <c r="CP397" s="151"/>
      <c r="CQ397" s="151"/>
      <c r="CR397" s="151"/>
      <c r="CS397" s="151"/>
      <c r="CT397" s="151"/>
      <c r="CU397" s="151"/>
      <c r="CV397" s="151"/>
      <c r="CW397" s="151"/>
      <c r="CX397" s="151"/>
      <c r="CY397" s="151"/>
      <c r="CZ397" s="151"/>
      <c r="DA397" s="151"/>
      <c r="DB397" s="151"/>
      <c r="DC397" s="151"/>
      <c r="DD397" s="151"/>
      <c r="DE397" s="151"/>
      <c r="DF397" s="16"/>
      <c r="DG397" s="151"/>
      <c r="DH397" s="16"/>
      <c r="DI397" s="151"/>
      <c r="DJ397" s="16"/>
      <c r="DK397" s="151"/>
      <c r="DL397" s="151"/>
      <c r="DM397" s="61"/>
    </row>
    <row r="398" spans="1:117" ht="118.5" hidden="1" customHeight="1">
      <c r="A398" s="65"/>
      <c r="B398" s="338"/>
      <c r="C398" s="116"/>
      <c r="D398" s="262"/>
      <c r="E398" s="122"/>
      <c r="F398" s="267"/>
      <c r="G398" s="246"/>
      <c r="H398" s="116"/>
      <c r="I398" s="130"/>
      <c r="J398" s="130"/>
      <c r="K398" s="92" t="s">
        <v>642</v>
      </c>
      <c r="L398" s="151" t="s">
        <v>408</v>
      </c>
      <c r="M398" s="70"/>
      <c r="N398" s="151"/>
      <c r="O398" s="151"/>
      <c r="P398" s="151"/>
      <c r="Q398" s="151"/>
      <c r="R398" s="151"/>
      <c r="S398" s="151"/>
      <c r="T398" s="151"/>
      <c r="U398" s="151"/>
      <c r="V398" s="151"/>
      <c r="W398" s="151"/>
      <c r="X398" s="151"/>
      <c r="Y398" s="151"/>
      <c r="Z398" s="151"/>
      <c r="AA398" s="158"/>
      <c r="AB398" s="158"/>
      <c r="AC398" s="151"/>
      <c r="AD398" s="151"/>
      <c r="AE398" s="151"/>
      <c r="AF398" s="151"/>
      <c r="AG398" s="151"/>
      <c r="AH398" s="151"/>
      <c r="AI398" s="151"/>
      <c r="AJ398" s="314"/>
      <c r="AK398" s="151"/>
      <c r="AL398" s="151"/>
      <c r="AM398" s="151"/>
      <c r="AN398" s="151"/>
      <c r="AO398" s="151"/>
      <c r="AP398" s="151"/>
      <c r="AQ398" s="151"/>
      <c r="AR398" s="151"/>
      <c r="AS398" s="151"/>
      <c r="AT398" s="151"/>
      <c r="AU398" s="151"/>
      <c r="AV398" s="151"/>
      <c r="AW398" s="151"/>
      <c r="AX398" s="151"/>
      <c r="AY398" s="151"/>
      <c r="AZ398" s="151"/>
      <c r="BA398" s="151"/>
      <c r="BB398" s="151"/>
      <c r="BC398" s="151"/>
      <c r="BD398" s="151"/>
      <c r="BE398" s="151"/>
      <c r="BF398" s="151"/>
      <c r="BG398" s="151"/>
      <c r="BH398" s="151"/>
      <c r="BI398" s="151"/>
      <c r="BJ398" s="151"/>
      <c r="BK398" s="151"/>
      <c r="BL398" s="151"/>
      <c r="BM398" s="151"/>
      <c r="BN398" s="151"/>
      <c r="BO398" s="151"/>
      <c r="BP398" s="151"/>
      <c r="BQ398" s="151"/>
      <c r="BR398" s="151"/>
      <c r="BS398" s="151"/>
      <c r="BT398" s="151"/>
      <c r="BU398" s="151"/>
      <c r="BV398" s="151"/>
      <c r="BW398" s="151"/>
      <c r="BX398" s="151"/>
      <c r="BY398" s="151"/>
      <c r="BZ398" s="151"/>
      <c r="CA398" s="151"/>
      <c r="CB398" s="151"/>
      <c r="CC398" s="151"/>
      <c r="CD398" s="151"/>
      <c r="CE398" s="151"/>
      <c r="CF398" s="151"/>
      <c r="CG398" s="151"/>
      <c r="CH398" s="151"/>
      <c r="CI398" s="151"/>
      <c r="CJ398" s="151"/>
      <c r="CK398" s="151"/>
      <c r="CL398" s="151"/>
      <c r="CM398" s="151"/>
      <c r="CN398" s="151"/>
      <c r="CO398" s="151"/>
      <c r="CP398" s="151"/>
      <c r="CQ398" s="151"/>
      <c r="CR398" s="151"/>
      <c r="CS398" s="151"/>
      <c r="CT398" s="151"/>
      <c r="CU398" s="151"/>
      <c r="CV398" s="151"/>
      <c r="CW398" s="151"/>
      <c r="CX398" s="151"/>
      <c r="CY398" s="151"/>
      <c r="CZ398" s="151"/>
      <c r="DA398" s="151"/>
      <c r="DB398" s="151"/>
      <c r="DC398" s="151"/>
      <c r="DD398" s="151"/>
      <c r="DE398" s="151"/>
      <c r="DF398" s="16"/>
      <c r="DG398" s="151"/>
      <c r="DH398" s="16"/>
      <c r="DI398" s="151"/>
      <c r="DJ398" s="16"/>
      <c r="DK398" s="151"/>
      <c r="DL398" s="151"/>
      <c r="DM398" s="61"/>
    </row>
    <row r="399" spans="1:117">
      <c r="A399" s="409">
        <v>391</v>
      </c>
      <c r="B399" s="529" t="s">
        <v>291</v>
      </c>
      <c r="C399" s="529"/>
      <c r="D399" s="529"/>
      <c r="E399" s="529"/>
      <c r="F399" s="259" t="s">
        <v>363</v>
      </c>
      <c r="G399" s="95"/>
      <c r="H399" s="259" t="s">
        <v>363</v>
      </c>
      <c r="I399" s="410" t="s">
        <v>363</v>
      </c>
      <c r="J399" s="410"/>
      <c r="K399" s="259" t="s">
        <v>363</v>
      </c>
      <c r="L399" s="259" t="s">
        <v>363</v>
      </c>
      <c r="M399" s="150" t="s">
        <v>363</v>
      </c>
      <c r="N399" s="150" t="s">
        <v>363</v>
      </c>
      <c r="O399" s="150" t="s">
        <v>363</v>
      </c>
      <c r="P399" s="150" t="s">
        <v>363</v>
      </c>
      <c r="Q399" s="150" t="s">
        <v>363</v>
      </c>
      <c r="R399" s="150" t="s">
        <v>363</v>
      </c>
      <c r="S399" s="150" t="s">
        <v>363</v>
      </c>
      <c r="T399" s="150" t="s">
        <v>363</v>
      </c>
      <c r="U399" s="150" t="s">
        <v>363</v>
      </c>
      <c r="V399" s="150" t="s">
        <v>363</v>
      </c>
      <c r="W399" s="150" t="s">
        <v>363</v>
      </c>
      <c r="X399" s="150" t="s">
        <v>363</v>
      </c>
      <c r="Y399" s="150" t="s">
        <v>363</v>
      </c>
      <c r="Z399" s="150" t="s">
        <v>363</v>
      </c>
      <c r="AA399" s="150" t="s">
        <v>363</v>
      </c>
      <c r="AB399" s="274"/>
      <c r="AC399" s="150" t="s">
        <v>363</v>
      </c>
      <c r="AD399" s="150" t="s">
        <v>363</v>
      </c>
      <c r="AE399" s="150" t="s">
        <v>363</v>
      </c>
      <c r="AF399" s="150" t="s">
        <v>363</v>
      </c>
      <c r="AG399" s="150" t="s">
        <v>363</v>
      </c>
      <c r="AH399" s="259" t="s">
        <v>363</v>
      </c>
      <c r="AI399" s="259" t="s">
        <v>363</v>
      </c>
      <c r="AJ399" s="259"/>
      <c r="AK399" s="259" t="s">
        <v>363</v>
      </c>
      <c r="AL399" s="150" t="s">
        <v>363</v>
      </c>
      <c r="AM399" s="150" t="s">
        <v>363</v>
      </c>
      <c r="AN399" s="150" t="s">
        <v>363</v>
      </c>
      <c r="AO399" s="150" t="s">
        <v>363</v>
      </c>
      <c r="AP399" s="150" t="s">
        <v>363</v>
      </c>
      <c r="AQ399" s="150"/>
      <c r="AR399" s="150" t="s">
        <v>363</v>
      </c>
      <c r="AS399" s="150" t="s">
        <v>363</v>
      </c>
      <c r="AT399" s="150" t="s">
        <v>363</v>
      </c>
      <c r="AU399" s="150" t="s">
        <v>363</v>
      </c>
      <c r="AV399" s="150"/>
      <c r="AW399" s="150" t="s">
        <v>363</v>
      </c>
      <c r="AX399" s="150"/>
      <c r="AY399" s="150" t="s">
        <v>363</v>
      </c>
      <c r="AZ399" s="150" t="s">
        <v>363</v>
      </c>
      <c r="BA399" s="150"/>
      <c r="BB399" s="150" t="s">
        <v>363</v>
      </c>
      <c r="BC399" s="150" t="s">
        <v>363</v>
      </c>
      <c r="BD399" s="150" t="s">
        <v>363</v>
      </c>
      <c r="BE399" s="150" t="s">
        <v>363</v>
      </c>
      <c r="BF399" s="150" t="s">
        <v>363</v>
      </c>
      <c r="BG399" s="150" t="s">
        <v>363</v>
      </c>
      <c r="BH399" s="150"/>
      <c r="BI399" s="150" t="s">
        <v>363</v>
      </c>
      <c r="BJ399" s="150"/>
      <c r="BK399" s="150" t="s">
        <v>363</v>
      </c>
      <c r="BL399" s="150" t="s">
        <v>363</v>
      </c>
      <c r="BM399" s="150" t="s">
        <v>363</v>
      </c>
      <c r="BN399" s="150" t="s">
        <v>363</v>
      </c>
      <c r="BO399" s="150" t="s">
        <v>363</v>
      </c>
      <c r="BP399" s="150" t="s">
        <v>363</v>
      </c>
      <c r="BQ399" s="150" t="s">
        <v>363</v>
      </c>
      <c r="BR399" s="150"/>
      <c r="BS399" s="150"/>
      <c r="BT399" s="150"/>
      <c r="BU399" s="150"/>
      <c r="BV399" s="150"/>
      <c r="BW399" s="150"/>
      <c r="BX399" s="150"/>
      <c r="BY399" s="150"/>
      <c r="BZ399" s="150"/>
      <c r="CA399" s="150"/>
      <c r="CB399" s="150"/>
      <c r="CC399" s="150"/>
      <c r="CD399" s="150"/>
      <c r="CE399" s="150"/>
      <c r="CF399" s="150"/>
      <c r="CG399" s="150"/>
      <c r="CH399" s="150"/>
      <c r="CI399" s="150"/>
      <c r="CJ399" s="150"/>
      <c r="CK399" s="150"/>
      <c r="CL399" s="150"/>
      <c r="CM399" s="150"/>
      <c r="CN399" s="150"/>
      <c r="CO399" s="150"/>
      <c r="CP399" s="150"/>
      <c r="CQ399" s="150"/>
      <c r="CR399" s="150"/>
      <c r="CS399" s="150"/>
      <c r="CT399" s="150"/>
      <c r="CU399" s="150"/>
      <c r="CV399" s="150"/>
      <c r="CW399" s="150"/>
      <c r="CX399" s="150"/>
      <c r="CY399" s="150" t="s">
        <v>363</v>
      </c>
      <c r="CZ399" s="150" t="s">
        <v>363</v>
      </c>
      <c r="DA399" s="150" t="s">
        <v>363</v>
      </c>
      <c r="DB399" s="150"/>
      <c r="DC399" s="150" t="s">
        <v>363</v>
      </c>
      <c r="DD399" s="150" t="s">
        <v>363</v>
      </c>
      <c r="DE399" s="150" t="s">
        <v>363</v>
      </c>
      <c r="DF399" s="150" t="s">
        <v>363</v>
      </c>
      <c r="DG399" s="150" t="s">
        <v>363</v>
      </c>
      <c r="DH399" s="150" t="s">
        <v>363</v>
      </c>
      <c r="DI399" s="150" t="s">
        <v>363</v>
      </c>
      <c r="DJ399" s="150" t="s">
        <v>363</v>
      </c>
      <c r="DK399" s="150" t="s">
        <v>363</v>
      </c>
      <c r="DL399" s="150" t="s">
        <v>363</v>
      </c>
      <c r="DM399" s="153"/>
    </row>
    <row r="400" spans="1:117" ht="133.5" hidden="1" customHeight="1">
      <c r="A400" s="335"/>
      <c r="B400" s="337"/>
      <c r="C400" s="92"/>
      <c r="D400" s="262"/>
      <c r="E400" s="122"/>
      <c r="F400" s="267"/>
      <c r="G400" s="246"/>
      <c r="H400" s="116"/>
      <c r="I400" s="130"/>
      <c r="J400" s="130"/>
      <c r="K400" s="116" t="s">
        <v>642</v>
      </c>
      <c r="L400" s="151" t="s">
        <v>408</v>
      </c>
      <c r="M400" s="70"/>
      <c r="N400" s="151"/>
      <c r="O400" s="151"/>
      <c r="P400" s="151"/>
      <c r="Q400" s="151"/>
      <c r="R400" s="151"/>
      <c r="S400" s="151"/>
      <c r="T400" s="151"/>
      <c r="U400" s="151"/>
      <c r="V400" s="151"/>
      <c r="W400" s="151"/>
      <c r="X400" s="151"/>
      <c r="Y400" s="151"/>
      <c r="Z400" s="151"/>
      <c r="AA400" s="158"/>
      <c r="AB400" s="158"/>
      <c r="AC400" s="151"/>
      <c r="AD400" s="151"/>
      <c r="AE400" s="151"/>
      <c r="AF400" s="151"/>
      <c r="AG400" s="151"/>
      <c r="AH400" s="151"/>
      <c r="AI400" s="151"/>
      <c r="AJ400" s="314"/>
      <c r="AK400" s="151"/>
      <c r="AL400" s="151"/>
      <c r="AM400" s="151"/>
      <c r="AN400" s="151"/>
      <c r="AO400" s="151"/>
      <c r="AP400" s="151"/>
      <c r="AQ400" s="151"/>
      <c r="AR400" s="151"/>
      <c r="AS400" s="151"/>
      <c r="AT400" s="151"/>
      <c r="AU400" s="151"/>
      <c r="AV400" s="151"/>
      <c r="AW400" s="151"/>
      <c r="AX400" s="151"/>
      <c r="AY400" s="151"/>
      <c r="AZ400" s="151"/>
      <c r="BA400" s="151"/>
      <c r="BB400" s="151"/>
      <c r="BC400" s="151"/>
      <c r="BD400" s="151"/>
      <c r="BE400" s="151"/>
      <c r="BF400" s="151"/>
      <c r="BG400" s="151"/>
      <c r="BH400" s="151"/>
      <c r="BI400" s="151"/>
      <c r="BJ400" s="151"/>
      <c r="BK400" s="151"/>
      <c r="BL400" s="151"/>
      <c r="BM400" s="151"/>
      <c r="BN400" s="151"/>
      <c r="BO400" s="151"/>
      <c r="BP400" s="151"/>
      <c r="BQ400" s="151"/>
      <c r="BR400" s="151"/>
      <c r="BS400" s="151"/>
      <c r="BT400" s="151"/>
      <c r="BU400" s="151"/>
      <c r="BV400" s="151"/>
      <c r="BW400" s="151"/>
      <c r="BX400" s="151"/>
      <c r="BY400" s="151"/>
      <c r="BZ400" s="151"/>
      <c r="CA400" s="151"/>
      <c r="CB400" s="151"/>
      <c r="CC400" s="151"/>
      <c r="CD400" s="151"/>
      <c r="CE400" s="151"/>
      <c r="CF400" s="151"/>
      <c r="CG400" s="151"/>
      <c r="CH400" s="151"/>
      <c r="CI400" s="151"/>
      <c r="CJ400" s="151"/>
      <c r="CK400" s="151"/>
      <c r="CL400" s="151"/>
      <c r="CM400" s="151"/>
      <c r="CN400" s="151"/>
      <c r="CO400" s="151"/>
      <c r="CP400" s="151"/>
      <c r="CQ400" s="151"/>
      <c r="CR400" s="151"/>
      <c r="CS400" s="151"/>
      <c r="CT400" s="151"/>
      <c r="CU400" s="151"/>
      <c r="CV400" s="151"/>
      <c r="CW400" s="151"/>
      <c r="CX400" s="151"/>
      <c r="CY400" s="151"/>
      <c r="CZ400" s="151"/>
      <c r="DA400" s="151"/>
      <c r="DB400" s="151"/>
      <c r="DC400" s="151"/>
      <c r="DD400" s="151"/>
      <c r="DE400" s="151"/>
      <c r="DF400" s="16"/>
      <c r="DG400" s="151"/>
      <c r="DH400" s="16"/>
      <c r="DI400" s="151"/>
      <c r="DJ400" s="16"/>
      <c r="DK400" s="151"/>
      <c r="DL400" s="151"/>
      <c r="DM400" s="61"/>
    </row>
    <row r="401" spans="1:117" ht="105.75" customHeight="1">
      <c r="A401" s="369">
        <v>393</v>
      </c>
      <c r="B401" s="370" t="s">
        <v>1169</v>
      </c>
      <c r="C401" s="142" t="s">
        <v>1404</v>
      </c>
      <c r="D401" s="394" t="s">
        <v>5</v>
      </c>
      <c r="E401" s="140" t="s">
        <v>610</v>
      </c>
      <c r="F401" s="394" t="s">
        <v>4</v>
      </c>
      <c r="G401" s="278"/>
      <c r="H401" s="115" t="s">
        <v>1407</v>
      </c>
      <c r="I401" s="141" t="s">
        <v>1332</v>
      </c>
      <c r="J401" s="141"/>
      <c r="K401" s="394" t="s">
        <v>642</v>
      </c>
      <c r="L401" s="400" t="s">
        <v>408</v>
      </c>
      <c r="M401" s="354" t="s">
        <v>352</v>
      </c>
      <c r="N401" s="91" t="s">
        <v>327</v>
      </c>
      <c r="O401" s="91" t="s">
        <v>187</v>
      </c>
      <c r="P401" s="91" t="s">
        <v>414</v>
      </c>
      <c r="Q401" s="91"/>
      <c r="R401" s="91" t="s">
        <v>187</v>
      </c>
      <c r="S401" s="91"/>
      <c r="T401" s="91"/>
      <c r="U401" s="91"/>
      <c r="V401" s="91"/>
      <c r="W401" s="91"/>
      <c r="X401" s="91"/>
      <c r="Y401" s="91"/>
      <c r="Z401" s="91"/>
      <c r="AA401" s="334">
        <f t="shared" si="102"/>
        <v>1</v>
      </c>
      <c r="AB401" s="334"/>
      <c r="AC401" s="91"/>
      <c r="AD401" s="91"/>
      <c r="AE401" s="91"/>
      <c r="AF401" s="91"/>
      <c r="AG401" s="91"/>
      <c r="AH401" s="400" t="s">
        <v>486</v>
      </c>
      <c r="AI401" s="400" t="s">
        <v>486</v>
      </c>
      <c r="AJ401" s="400" t="s">
        <v>486</v>
      </c>
      <c r="AK401" s="400" t="s">
        <v>486</v>
      </c>
      <c r="AL401" s="91"/>
      <c r="AM401" s="91"/>
      <c r="AN401" s="91"/>
      <c r="AO401" s="91"/>
      <c r="AP401" s="91"/>
      <c r="AQ401" s="91"/>
      <c r="AR401" s="91"/>
      <c r="AS401" s="91"/>
      <c r="AT401" s="91"/>
      <c r="AU401" s="91"/>
      <c r="AV401" s="91"/>
      <c r="AW401" s="91"/>
      <c r="AX401" s="91"/>
      <c r="AY401" s="91"/>
      <c r="AZ401" s="91"/>
      <c r="BA401" s="91"/>
      <c r="BB401" s="91"/>
      <c r="BC401" s="91"/>
      <c r="BD401" s="91"/>
      <c r="BE401" s="91"/>
      <c r="BF401" s="91"/>
      <c r="BG401" s="91"/>
      <c r="BH401" s="91"/>
      <c r="BI401" s="91"/>
      <c r="BJ401" s="91"/>
      <c r="BK401" s="91"/>
      <c r="BL401" s="91"/>
      <c r="BM401" s="91"/>
      <c r="BN401" s="91"/>
      <c r="BO401" s="91"/>
      <c r="BP401" s="91"/>
      <c r="BQ401" s="91"/>
      <c r="BR401" s="91"/>
      <c r="BS401" s="91"/>
      <c r="BT401" s="91"/>
      <c r="BU401" s="91"/>
      <c r="BV401" s="91"/>
      <c r="BW401" s="91"/>
      <c r="BX401" s="91"/>
      <c r="BY401" s="91"/>
      <c r="BZ401" s="91"/>
      <c r="CA401" s="91"/>
      <c r="CB401" s="91"/>
      <c r="CC401" s="91"/>
      <c r="CD401" s="91"/>
      <c r="CE401" s="91"/>
      <c r="CF401" s="91"/>
      <c r="CG401" s="91"/>
      <c r="CH401" s="91"/>
      <c r="CI401" s="91"/>
      <c r="CJ401" s="91"/>
      <c r="CK401" s="91"/>
      <c r="CL401" s="91"/>
      <c r="CM401" s="91"/>
      <c r="CN401" s="91"/>
      <c r="CO401" s="91"/>
      <c r="CP401" s="91"/>
      <c r="CQ401" s="91"/>
      <c r="CR401" s="91"/>
      <c r="CS401" s="91"/>
      <c r="CT401" s="91"/>
      <c r="CU401" s="91"/>
      <c r="CV401" s="91"/>
      <c r="CW401" s="91"/>
      <c r="CX401" s="91"/>
      <c r="CY401" s="91"/>
      <c r="CZ401" s="91"/>
      <c r="DA401" s="91"/>
      <c r="DB401" s="91"/>
      <c r="DC401" s="91"/>
      <c r="DD401" s="91"/>
      <c r="DE401" s="91"/>
      <c r="DF401" s="372" t="e">
        <f t="shared" ref="DF401:DF415" si="126">DE401/COUNTA($BM401:$DD401)</f>
        <v>#DIV/0!</v>
      </c>
      <c r="DG401" s="91">
        <f t="shared" ref="DG401:DG440" si="127">COUNTIF($BM401:$DD401,1)</f>
        <v>0</v>
      </c>
      <c r="DH401" s="372" t="e">
        <f t="shared" ref="DH401:DH415" si="128">DG401/COUNTA($BM401:$DD401)</f>
        <v>#DIV/0!</v>
      </c>
      <c r="DI401" s="91">
        <f t="shared" ref="DI401:DI440" si="129">COUNTIF($BM401:$DD401,0)</f>
        <v>0</v>
      </c>
      <c r="DJ401" s="372" t="e">
        <f t="shared" ref="DJ401:DJ415" si="130">DI401/COUNTA($BM401:$DD401)</f>
        <v>#DIV/0!</v>
      </c>
      <c r="DK401" s="91" t="e">
        <f t="shared" ref="DK401:DK471" si="131">(((DE401*2)+(DG401*1)+(DI401*0)))/COUNTA($BM401:$DD401)</f>
        <v>#DIV/0!</v>
      </c>
      <c r="DL401" s="91" t="e">
        <f t="shared" ref="DL401:DM415" si="132">IF(DK401&gt;=1.6,"Đạt mục tiêu",IF(DK401&gt;=1,"Cần cố gắng","Chưa đạt"))</f>
        <v>#DIV/0!</v>
      </c>
      <c r="DM401" s="59" t="e">
        <f t="shared" si="132"/>
        <v>#DIV/0!</v>
      </c>
    </row>
    <row r="402" spans="1:117" ht="117" hidden="1" customHeight="1">
      <c r="A402" s="65"/>
      <c r="B402" s="337"/>
      <c r="C402" s="92"/>
      <c r="D402" s="262"/>
      <c r="E402" s="122"/>
      <c r="F402" s="267"/>
      <c r="G402" s="246"/>
      <c r="H402" s="116"/>
      <c r="I402" s="130"/>
      <c r="J402" s="130"/>
      <c r="K402" s="116" t="s">
        <v>642</v>
      </c>
      <c r="L402" s="151" t="s">
        <v>408</v>
      </c>
      <c r="M402" s="70"/>
      <c r="N402" s="151"/>
      <c r="O402" s="151"/>
      <c r="P402" s="151"/>
      <c r="Q402" s="151"/>
      <c r="R402" s="151"/>
      <c r="S402" s="151"/>
      <c r="T402" s="151"/>
      <c r="U402" s="151"/>
      <c r="V402" s="151"/>
      <c r="W402" s="151"/>
      <c r="X402" s="151"/>
      <c r="Y402" s="151"/>
      <c r="Z402" s="151"/>
      <c r="AA402" s="158"/>
      <c r="AB402" s="158"/>
      <c r="AC402" s="151"/>
      <c r="AD402" s="151"/>
      <c r="AE402" s="151"/>
      <c r="AF402" s="151"/>
      <c r="AG402" s="151"/>
      <c r="AH402" s="151"/>
      <c r="AI402" s="151"/>
      <c r="AJ402" s="314"/>
      <c r="AK402" s="151"/>
      <c r="AL402" s="151"/>
      <c r="AM402" s="151"/>
      <c r="AN402" s="151"/>
      <c r="AO402" s="151"/>
      <c r="AP402" s="151"/>
      <c r="AQ402" s="151"/>
      <c r="AR402" s="151"/>
      <c r="AS402" s="151"/>
      <c r="AT402" s="151"/>
      <c r="AU402" s="151"/>
      <c r="AV402" s="151"/>
      <c r="AW402" s="151"/>
      <c r="AX402" s="151"/>
      <c r="AY402" s="151"/>
      <c r="AZ402" s="151"/>
      <c r="BA402" s="151"/>
      <c r="BB402" s="151"/>
      <c r="BC402" s="151"/>
      <c r="BD402" s="151"/>
      <c r="BE402" s="151"/>
      <c r="BF402" s="151"/>
      <c r="BG402" s="151"/>
      <c r="BH402" s="151"/>
      <c r="BI402" s="151"/>
      <c r="BJ402" s="151"/>
      <c r="BK402" s="151"/>
      <c r="BL402" s="151"/>
      <c r="BM402" s="151"/>
      <c r="BN402" s="151"/>
      <c r="BO402" s="151"/>
      <c r="BP402" s="151"/>
      <c r="BQ402" s="151"/>
      <c r="BR402" s="151"/>
      <c r="BS402" s="151"/>
      <c r="BT402" s="151"/>
      <c r="BU402" s="151"/>
      <c r="BV402" s="151"/>
      <c r="BW402" s="151"/>
      <c r="BX402" s="151"/>
      <c r="BY402" s="151"/>
      <c r="BZ402" s="151"/>
      <c r="CA402" s="151"/>
      <c r="CB402" s="151"/>
      <c r="CC402" s="151"/>
      <c r="CD402" s="151"/>
      <c r="CE402" s="151"/>
      <c r="CF402" s="151"/>
      <c r="CG402" s="151"/>
      <c r="CH402" s="151"/>
      <c r="CI402" s="151"/>
      <c r="CJ402" s="151"/>
      <c r="CK402" s="151"/>
      <c r="CL402" s="151"/>
      <c r="CM402" s="151"/>
      <c r="CN402" s="151"/>
      <c r="CO402" s="151"/>
      <c r="CP402" s="151"/>
      <c r="CQ402" s="151"/>
      <c r="CR402" s="151"/>
      <c r="CS402" s="151"/>
      <c r="CT402" s="151"/>
      <c r="CU402" s="151"/>
      <c r="CV402" s="151"/>
      <c r="CW402" s="151"/>
      <c r="CX402" s="151"/>
      <c r="CY402" s="151"/>
      <c r="CZ402" s="151"/>
      <c r="DA402" s="151"/>
      <c r="DB402" s="151"/>
      <c r="DC402" s="151"/>
      <c r="DD402" s="151"/>
      <c r="DE402" s="151"/>
      <c r="DF402" s="16"/>
      <c r="DG402" s="151"/>
      <c r="DH402" s="16"/>
      <c r="DI402" s="151"/>
      <c r="DJ402" s="16"/>
      <c r="DK402" s="151"/>
      <c r="DL402" s="151"/>
      <c r="DM402" s="61"/>
    </row>
    <row r="403" spans="1:117" ht="102.75" hidden="1" customHeight="1">
      <c r="A403" s="335"/>
      <c r="B403" s="337"/>
      <c r="C403" s="92"/>
      <c r="D403" s="262"/>
      <c r="E403" s="122"/>
      <c r="F403" s="267"/>
      <c r="G403" s="246"/>
      <c r="H403" s="116"/>
      <c r="I403" s="130"/>
      <c r="J403" s="130"/>
      <c r="K403" s="116" t="s">
        <v>642</v>
      </c>
      <c r="L403" s="151" t="s">
        <v>408</v>
      </c>
      <c r="M403" s="70"/>
      <c r="N403" s="151"/>
      <c r="O403" s="151"/>
      <c r="P403" s="151"/>
      <c r="Q403" s="151"/>
      <c r="R403" s="151"/>
      <c r="S403" s="151"/>
      <c r="T403" s="151"/>
      <c r="U403" s="151"/>
      <c r="V403" s="151"/>
      <c r="W403" s="151"/>
      <c r="X403" s="151"/>
      <c r="Y403" s="151"/>
      <c r="Z403" s="151"/>
      <c r="AA403" s="158"/>
      <c r="AB403" s="158"/>
      <c r="AC403" s="151"/>
      <c r="AD403" s="151"/>
      <c r="AE403" s="151"/>
      <c r="AF403" s="151"/>
      <c r="AG403" s="151"/>
      <c r="AH403" s="151"/>
      <c r="AI403" s="151"/>
      <c r="AJ403" s="314"/>
      <c r="AK403" s="151"/>
      <c r="AL403" s="151"/>
      <c r="AM403" s="151"/>
      <c r="AN403" s="151"/>
      <c r="AO403" s="151"/>
      <c r="AP403" s="151"/>
      <c r="AQ403" s="151"/>
      <c r="AR403" s="151"/>
      <c r="AS403" s="88"/>
      <c r="AT403" s="151"/>
      <c r="AU403" s="151"/>
      <c r="AV403" s="151"/>
      <c r="AW403" s="151"/>
      <c r="AX403" s="151"/>
      <c r="AY403" s="151"/>
      <c r="AZ403" s="151"/>
      <c r="BA403" s="151"/>
      <c r="BB403" s="151"/>
      <c r="BC403" s="151"/>
      <c r="BD403" s="151"/>
      <c r="BE403" s="151"/>
      <c r="BF403" s="151"/>
      <c r="BG403" s="151"/>
      <c r="BH403" s="151"/>
      <c r="BI403" s="151"/>
      <c r="BJ403" s="151"/>
      <c r="BK403" s="151"/>
      <c r="BL403" s="151"/>
      <c r="BM403" s="151"/>
      <c r="BN403" s="151"/>
      <c r="BO403" s="151"/>
      <c r="BP403" s="151"/>
      <c r="BQ403" s="151"/>
      <c r="BR403" s="151"/>
      <c r="BS403" s="151"/>
      <c r="BT403" s="151"/>
      <c r="BU403" s="151"/>
      <c r="BV403" s="151"/>
      <c r="BW403" s="151"/>
      <c r="BX403" s="151"/>
      <c r="BY403" s="151"/>
      <c r="BZ403" s="151"/>
      <c r="CA403" s="151"/>
      <c r="CB403" s="151"/>
      <c r="CC403" s="151"/>
      <c r="CD403" s="151"/>
      <c r="CE403" s="151"/>
      <c r="CF403" s="151"/>
      <c r="CG403" s="151"/>
      <c r="CH403" s="151"/>
      <c r="CI403" s="151"/>
      <c r="CJ403" s="151"/>
      <c r="CK403" s="151"/>
      <c r="CL403" s="151"/>
      <c r="CM403" s="151"/>
      <c r="CN403" s="151"/>
      <c r="CO403" s="151"/>
      <c r="CP403" s="151"/>
      <c r="CQ403" s="151"/>
      <c r="CR403" s="151"/>
      <c r="CS403" s="151"/>
      <c r="CT403" s="151"/>
      <c r="CU403" s="151"/>
      <c r="CV403" s="151"/>
      <c r="CW403" s="151"/>
      <c r="CX403" s="151"/>
      <c r="CY403" s="151"/>
      <c r="CZ403" s="151"/>
      <c r="DA403" s="151"/>
      <c r="DB403" s="151"/>
      <c r="DC403" s="151"/>
      <c r="DD403" s="151"/>
      <c r="DE403" s="151"/>
      <c r="DF403" s="16"/>
      <c r="DG403" s="151"/>
      <c r="DH403" s="16"/>
      <c r="DI403" s="151"/>
      <c r="DJ403" s="16"/>
      <c r="DK403" s="151"/>
      <c r="DL403" s="151"/>
      <c r="DM403" s="61"/>
    </row>
    <row r="404" spans="1:117" ht="93" hidden="1" customHeight="1">
      <c r="A404" s="335"/>
      <c r="B404" s="337"/>
      <c r="C404" s="92"/>
      <c r="D404" s="262"/>
      <c r="E404" s="122"/>
      <c r="F404" s="267"/>
      <c r="G404" s="246"/>
      <c r="H404" s="116"/>
      <c r="I404" s="130"/>
      <c r="J404" s="130"/>
      <c r="K404" s="116" t="s">
        <v>642</v>
      </c>
      <c r="L404" s="151" t="s">
        <v>408</v>
      </c>
      <c r="M404" s="70"/>
      <c r="N404" s="151"/>
      <c r="O404" s="151"/>
      <c r="P404" s="151"/>
      <c r="Q404" s="151"/>
      <c r="R404" s="151"/>
      <c r="S404" s="151"/>
      <c r="T404" s="151"/>
      <c r="U404" s="151"/>
      <c r="V404" s="151"/>
      <c r="W404" s="151"/>
      <c r="X404" s="151"/>
      <c r="Y404" s="151"/>
      <c r="Z404" s="151"/>
      <c r="AA404" s="158"/>
      <c r="AB404" s="158"/>
      <c r="AC404" s="151"/>
      <c r="AD404" s="151"/>
      <c r="AE404" s="151"/>
      <c r="AF404" s="151"/>
      <c r="AG404" s="151"/>
      <c r="AH404" s="151"/>
      <c r="AI404" s="151"/>
      <c r="AJ404" s="314"/>
      <c r="AK404" s="151"/>
      <c r="AL404" s="151"/>
      <c r="AM404" s="151"/>
      <c r="AN404" s="151"/>
      <c r="AO404" s="151"/>
      <c r="AP404" s="151"/>
      <c r="AQ404" s="151"/>
      <c r="AR404" s="151"/>
      <c r="AS404" s="151"/>
      <c r="AT404" s="151"/>
      <c r="AU404" s="151"/>
      <c r="AV404" s="151"/>
      <c r="AW404" s="151"/>
      <c r="AX404" s="151"/>
      <c r="AY404" s="151"/>
      <c r="AZ404" s="151"/>
      <c r="BA404" s="151"/>
      <c r="BB404" s="151"/>
      <c r="BC404" s="151"/>
      <c r="BD404" s="151"/>
      <c r="BE404" s="151"/>
      <c r="BF404" s="151"/>
      <c r="BG404" s="151"/>
      <c r="BH404" s="151"/>
      <c r="BI404" s="151"/>
      <c r="BJ404" s="151"/>
      <c r="BK404" s="151"/>
      <c r="BL404" s="151"/>
      <c r="BM404" s="151"/>
      <c r="BN404" s="151"/>
      <c r="BO404" s="151"/>
      <c r="BP404" s="151"/>
      <c r="BQ404" s="151"/>
      <c r="BR404" s="151"/>
      <c r="BS404" s="151"/>
      <c r="BT404" s="151"/>
      <c r="BU404" s="151"/>
      <c r="BV404" s="151"/>
      <c r="BW404" s="151"/>
      <c r="BX404" s="151"/>
      <c r="BY404" s="151"/>
      <c r="BZ404" s="151"/>
      <c r="CA404" s="151"/>
      <c r="CB404" s="151"/>
      <c r="CC404" s="151"/>
      <c r="CD404" s="151"/>
      <c r="CE404" s="151"/>
      <c r="CF404" s="151"/>
      <c r="CG404" s="151"/>
      <c r="CH404" s="151"/>
      <c r="CI404" s="151"/>
      <c r="CJ404" s="151"/>
      <c r="CK404" s="151"/>
      <c r="CL404" s="151"/>
      <c r="CM404" s="151"/>
      <c r="CN404" s="151"/>
      <c r="CO404" s="151"/>
      <c r="CP404" s="151"/>
      <c r="CQ404" s="151"/>
      <c r="CR404" s="151"/>
      <c r="CS404" s="151"/>
      <c r="CT404" s="151"/>
      <c r="CU404" s="151"/>
      <c r="CV404" s="151"/>
      <c r="CW404" s="151"/>
      <c r="CX404" s="151"/>
      <c r="CY404" s="151"/>
      <c r="CZ404" s="151"/>
      <c r="DA404" s="151"/>
      <c r="DB404" s="151"/>
      <c r="DC404" s="151"/>
      <c r="DD404" s="151"/>
      <c r="DE404" s="151"/>
      <c r="DF404" s="16"/>
      <c r="DG404" s="151"/>
      <c r="DH404" s="16"/>
      <c r="DI404" s="151"/>
      <c r="DJ404" s="16"/>
      <c r="DK404" s="151"/>
      <c r="DL404" s="151"/>
      <c r="DM404" s="61"/>
    </row>
    <row r="405" spans="1:117" ht="83.25" hidden="1" customHeight="1">
      <c r="A405" s="335"/>
      <c r="B405" s="337"/>
      <c r="C405" s="92"/>
      <c r="D405" s="262"/>
      <c r="E405" s="122"/>
      <c r="F405" s="267"/>
      <c r="G405" s="246"/>
      <c r="H405" s="116"/>
      <c r="I405" s="130"/>
      <c r="J405" s="130"/>
      <c r="K405" s="116" t="s">
        <v>642</v>
      </c>
      <c r="L405" s="151" t="s">
        <v>408</v>
      </c>
      <c r="M405" s="70"/>
      <c r="N405" s="151"/>
      <c r="O405" s="151"/>
      <c r="P405" s="151"/>
      <c r="Q405" s="151"/>
      <c r="R405" s="151"/>
      <c r="S405" s="151"/>
      <c r="T405" s="151"/>
      <c r="U405" s="151"/>
      <c r="V405" s="151"/>
      <c r="W405" s="151"/>
      <c r="X405" s="151"/>
      <c r="Y405" s="151"/>
      <c r="Z405" s="151"/>
      <c r="AA405" s="158"/>
      <c r="AB405" s="158"/>
      <c r="AC405" s="151"/>
      <c r="AD405" s="151"/>
      <c r="AE405" s="151"/>
      <c r="AF405" s="151"/>
      <c r="AG405" s="151"/>
      <c r="AH405" s="151"/>
      <c r="AI405" s="151"/>
      <c r="AJ405" s="314"/>
      <c r="AK405" s="151"/>
      <c r="AL405" s="151"/>
      <c r="AM405" s="151"/>
      <c r="AN405" s="151"/>
      <c r="AO405" s="151"/>
      <c r="AP405" s="151"/>
      <c r="AQ405" s="151"/>
      <c r="AR405" s="151"/>
      <c r="AS405" s="151"/>
      <c r="AT405" s="151"/>
      <c r="AU405" s="151"/>
      <c r="AV405" s="151"/>
      <c r="AW405" s="151"/>
      <c r="AX405" s="151"/>
      <c r="AY405" s="151"/>
      <c r="AZ405" s="151"/>
      <c r="BA405" s="151"/>
      <c r="BB405" s="151"/>
      <c r="BC405" s="151"/>
      <c r="BD405" s="151"/>
      <c r="BE405" s="151"/>
      <c r="BF405" s="151"/>
      <c r="BG405" s="151"/>
      <c r="BH405" s="151"/>
      <c r="BI405" s="151"/>
      <c r="BJ405" s="151"/>
      <c r="BK405" s="151"/>
      <c r="BL405" s="151"/>
      <c r="BM405" s="151"/>
      <c r="BN405" s="151"/>
      <c r="BO405" s="151"/>
      <c r="BP405" s="151"/>
      <c r="BQ405" s="151"/>
      <c r="BR405" s="151"/>
      <c r="BS405" s="151"/>
      <c r="BT405" s="151"/>
      <c r="BU405" s="151"/>
      <c r="BV405" s="151"/>
      <c r="BW405" s="151"/>
      <c r="BX405" s="151"/>
      <c r="BY405" s="151"/>
      <c r="BZ405" s="151"/>
      <c r="CA405" s="151"/>
      <c r="CB405" s="151"/>
      <c r="CC405" s="151"/>
      <c r="CD405" s="151"/>
      <c r="CE405" s="151"/>
      <c r="CF405" s="151"/>
      <c r="CG405" s="151"/>
      <c r="CH405" s="151"/>
      <c r="CI405" s="151"/>
      <c r="CJ405" s="151"/>
      <c r="CK405" s="151"/>
      <c r="CL405" s="151"/>
      <c r="CM405" s="151"/>
      <c r="CN405" s="151"/>
      <c r="CO405" s="151"/>
      <c r="CP405" s="151"/>
      <c r="CQ405" s="151"/>
      <c r="CR405" s="151"/>
      <c r="CS405" s="151"/>
      <c r="CT405" s="151"/>
      <c r="CU405" s="151"/>
      <c r="CV405" s="151"/>
      <c r="CW405" s="151"/>
      <c r="CX405" s="151"/>
      <c r="CY405" s="151"/>
      <c r="CZ405" s="151"/>
      <c r="DA405" s="151"/>
      <c r="DB405" s="151"/>
      <c r="DC405" s="151"/>
      <c r="DD405" s="151"/>
      <c r="DE405" s="151"/>
      <c r="DF405" s="16"/>
      <c r="DG405" s="151"/>
      <c r="DH405" s="16"/>
      <c r="DI405" s="151"/>
      <c r="DJ405" s="16"/>
      <c r="DK405" s="151"/>
      <c r="DL405" s="151"/>
      <c r="DM405" s="61"/>
    </row>
    <row r="406" spans="1:117" ht="105" hidden="1" customHeight="1">
      <c r="A406" s="65"/>
      <c r="B406" s="337"/>
      <c r="C406" s="92"/>
      <c r="D406" s="262"/>
      <c r="E406" s="122"/>
      <c r="F406" s="267"/>
      <c r="G406" s="246"/>
      <c r="H406" s="116"/>
      <c r="I406" s="130"/>
      <c r="J406" s="130"/>
      <c r="K406" s="116" t="s">
        <v>642</v>
      </c>
      <c r="L406" s="151" t="s">
        <v>408</v>
      </c>
      <c r="M406" s="70"/>
      <c r="N406" s="151"/>
      <c r="O406" s="151"/>
      <c r="P406" s="151"/>
      <c r="Q406" s="151"/>
      <c r="R406" s="151"/>
      <c r="S406" s="151"/>
      <c r="T406" s="151"/>
      <c r="U406" s="151"/>
      <c r="V406" s="151"/>
      <c r="W406" s="151"/>
      <c r="X406" s="151"/>
      <c r="Y406" s="151"/>
      <c r="Z406" s="151"/>
      <c r="AA406" s="158"/>
      <c r="AB406" s="158"/>
      <c r="AC406" s="151"/>
      <c r="AD406" s="151"/>
      <c r="AE406" s="151"/>
      <c r="AF406" s="151"/>
      <c r="AG406" s="151"/>
      <c r="AH406" s="151"/>
      <c r="AI406" s="151"/>
      <c r="AJ406" s="314"/>
      <c r="AK406" s="151"/>
      <c r="AL406" s="151"/>
      <c r="AM406" s="151"/>
      <c r="AN406" s="151"/>
      <c r="AO406" s="151"/>
      <c r="AP406" s="151"/>
      <c r="AQ406" s="151"/>
      <c r="AR406" s="151"/>
      <c r="AS406" s="151"/>
      <c r="AT406" s="151"/>
      <c r="AU406" s="151"/>
      <c r="AV406" s="151"/>
      <c r="AW406" s="151"/>
      <c r="AX406" s="151"/>
      <c r="AY406" s="151"/>
      <c r="AZ406" s="151"/>
      <c r="BA406" s="151"/>
      <c r="BB406" s="151"/>
      <c r="BC406" s="151"/>
      <c r="BD406" s="151"/>
      <c r="BE406" s="151"/>
      <c r="BF406" s="151"/>
      <c r="BG406" s="151"/>
      <c r="BH406" s="151"/>
      <c r="BI406" s="151"/>
      <c r="BJ406" s="151"/>
      <c r="BK406" s="151"/>
      <c r="BL406" s="151"/>
      <c r="BM406" s="151"/>
      <c r="BN406" s="151"/>
      <c r="BO406" s="151"/>
      <c r="BP406" s="151"/>
      <c r="BQ406" s="151"/>
      <c r="BR406" s="151"/>
      <c r="BS406" s="151"/>
      <c r="BT406" s="151"/>
      <c r="BU406" s="151"/>
      <c r="BV406" s="151"/>
      <c r="BW406" s="151"/>
      <c r="BX406" s="151"/>
      <c r="BY406" s="151"/>
      <c r="BZ406" s="151"/>
      <c r="CA406" s="151"/>
      <c r="CB406" s="151"/>
      <c r="CC406" s="151"/>
      <c r="CD406" s="151"/>
      <c r="CE406" s="151"/>
      <c r="CF406" s="151"/>
      <c r="CG406" s="151"/>
      <c r="CH406" s="151"/>
      <c r="CI406" s="151"/>
      <c r="CJ406" s="151"/>
      <c r="CK406" s="151"/>
      <c r="CL406" s="151"/>
      <c r="CM406" s="151"/>
      <c r="CN406" s="151"/>
      <c r="CO406" s="151"/>
      <c r="CP406" s="151"/>
      <c r="CQ406" s="151"/>
      <c r="CR406" s="151"/>
      <c r="CS406" s="151"/>
      <c r="CT406" s="151"/>
      <c r="CU406" s="151"/>
      <c r="CV406" s="151"/>
      <c r="CW406" s="151"/>
      <c r="CX406" s="151"/>
      <c r="CY406" s="151"/>
      <c r="CZ406" s="151"/>
      <c r="DA406" s="151"/>
      <c r="DB406" s="151"/>
      <c r="DC406" s="151"/>
      <c r="DD406" s="151"/>
      <c r="DE406" s="151"/>
      <c r="DF406" s="16"/>
      <c r="DG406" s="151"/>
      <c r="DH406" s="16"/>
      <c r="DI406" s="151"/>
      <c r="DJ406" s="16"/>
      <c r="DK406" s="151"/>
      <c r="DL406" s="151"/>
      <c r="DM406" s="61"/>
    </row>
    <row r="407" spans="1:117" ht="95.25" hidden="1" customHeight="1">
      <c r="A407" s="335"/>
      <c r="B407" s="337"/>
      <c r="C407" s="92"/>
      <c r="D407" s="262"/>
      <c r="E407" s="122"/>
      <c r="F407" s="267"/>
      <c r="G407" s="246"/>
      <c r="H407" s="116"/>
      <c r="I407" s="130"/>
      <c r="J407" s="130"/>
      <c r="K407" s="116" t="s">
        <v>642</v>
      </c>
      <c r="L407" s="151" t="s">
        <v>408</v>
      </c>
      <c r="M407" s="70"/>
      <c r="N407" s="151"/>
      <c r="O407" s="151"/>
      <c r="P407" s="151"/>
      <c r="Q407" s="151"/>
      <c r="R407" s="151"/>
      <c r="S407" s="151"/>
      <c r="T407" s="151"/>
      <c r="U407" s="151"/>
      <c r="V407" s="151"/>
      <c r="W407" s="151"/>
      <c r="X407" s="151"/>
      <c r="Y407" s="151"/>
      <c r="Z407" s="151"/>
      <c r="AA407" s="158"/>
      <c r="AB407" s="158"/>
      <c r="AC407" s="151"/>
      <c r="AD407" s="151"/>
      <c r="AE407" s="151"/>
      <c r="AF407" s="151"/>
      <c r="AG407" s="151"/>
      <c r="AH407" s="151"/>
      <c r="AI407" s="151"/>
      <c r="AJ407" s="314"/>
      <c r="AK407" s="151"/>
      <c r="AL407" s="151"/>
      <c r="AM407" s="151"/>
      <c r="AN407" s="151"/>
      <c r="AO407" s="151"/>
      <c r="AP407" s="151"/>
      <c r="AQ407" s="151"/>
      <c r="AR407" s="151"/>
      <c r="AS407" s="151"/>
      <c r="AT407" s="151"/>
      <c r="AU407" s="151"/>
      <c r="AV407" s="151"/>
      <c r="AW407" s="151"/>
      <c r="AX407" s="151"/>
      <c r="AY407" s="151"/>
      <c r="AZ407" s="151"/>
      <c r="BA407" s="151"/>
      <c r="BB407" s="151"/>
      <c r="BC407" s="151"/>
      <c r="BD407" s="151"/>
      <c r="BE407" s="151"/>
      <c r="BF407" s="151"/>
      <c r="BG407" s="151"/>
      <c r="BH407" s="151"/>
      <c r="BI407" s="151"/>
      <c r="BJ407" s="151"/>
      <c r="BK407" s="151"/>
      <c r="BL407" s="151"/>
      <c r="BM407" s="151"/>
      <c r="BN407" s="151"/>
      <c r="BO407" s="151"/>
      <c r="BP407" s="151"/>
      <c r="BQ407" s="151"/>
      <c r="BR407" s="151"/>
      <c r="BS407" s="151"/>
      <c r="BT407" s="151"/>
      <c r="BU407" s="151"/>
      <c r="BV407" s="151"/>
      <c r="BW407" s="151"/>
      <c r="BX407" s="151"/>
      <c r="BY407" s="151"/>
      <c r="BZ407" s="151"/>
      <c r="CA407" s="151"/>
      <c r="CB407" s="151"/>
      <c r="CC407" s="151"/>
      <c r="CD407" s="151"/>
      <c r="CE407" s="151"/>
      <c r="CF407" s="151"/>
      <c r="CG407" s="151"/>
      <c r="CH407" s="151"/>
      <c r="CI407" s="151"/>
      <c r="CJ407" s="151"/>
      <c r="CK407" s="151"/>
      <c r="CL407" s="151"/>
      <c r="CM407" s="151"/>
      <c r="CN407" s="151"/>
      <c r="CO407" s="151"/>
      <c r="CP407" s="151"/>
      <c r="CQ407" s="151"/>
      <c r="CR407" s="151"/>
      <c r="CS407" s="151"/>
      <c r="CT407" s="151"/>
      <c r="CU407" s="151"/>
      <c r="CV407" s="151"/>
      <c r="CW407" s="151"/>
      <c r="CX407" s="151"/>
      <c r="CY407" s="151"/>
      <c r="CZ407" s="151"/>
      <c r="DA407" s="151"/>
      <c r="DB407" s="151"/>
      <c r="DC407" s="151"/>
      <c r="DD407" s="151"/>
      <c r="DE407" s="151"/>
      <c r="DF407" s="16"/>
      <c r="DG407" s="151"/>
      <c r="DH407" s="16"/>
      <c r="DI407" s="151"/>
      <c r="DJ407" s="16"/>
      <c r="DK407" s="151"/>
      <c r="DL407" s="151"/>
      <c r="DM407" s="61"/>
    </row>
    <row r="408" spans="1:117" ht="85.5" hidden="1" customHeight="1">
      <c r="A408" s="335"/>
      <c r="B408" s="337"/>
      <c r="C408" s="92"/>
      <c r="D408" s="262"/>
      <c r="E408" s="122"/>
      <c r="F408" s="267"/>
      <c r="G408" s="246"/>
      <c r="H408" s="116"/>
      <c r="I408" s="130"/>
      <c r="J408" s="130"/>
      <c r="K408" s="116" t="s">
        <v>642</v>
      </c>
      <c r="L408" s="151" t="s">
        <v>408</v>
      </c>
      <c r="M408" s="70"/>
      <c r="N408" s="151"/>
      <c r="O408" s="151"/>
      <c r="P408" s="151"/>
      <c r="Q408" s="151"/>
      <c r="R408" s="151"/>
      <c r="S408" s="151"/>
      <c r="T408" s="151"/>
      <c r="U408" s="151"/>
      <c r="V408" s="151"/>
      <c r="W408" s="151"/>
      <c r="X408" s="151"/>
      <c r="Y408" s="151"/>
      <c r="Z408" s="151"/>
      <c r="AA408" s="158"/>
      <c r="AB408" s="158"/>
      <c r="AC408" s="151"/>
      <c r="AD408" s="151"/>
      <c r="AE408" s="151"/>
      <c r="AF408" s="151"/>
      <c r="AG408" s="151"/>
      <c r="AH408" s="151"/>
      <c r="AI408" s="151"/>
      <c r="AJ408" s="314"/>
      <c r="AK408" s="151"/>
      <c r="AL408" s="151"/>
      <c r="AM408" s="151"/>
      <c r="AN408" s="151"/>
      <c r="AO408" s="151"/>
      <c r="AP408" s="151"/>
      <c r="AQ408" s="151"/>
      <c r="AR408" s="151"/>
      <c r="AS408" s="151"/>
      <c r="AT408" s="151"/>
      <c r="AU408" s="151"/>
      <c r="AV408" s="151"/>
      <c r="AW408" s="151"/>
      <c r="AX408" s="151"/>
      <c r="AY408" s="151"/>
      <c r="AZ408" s="151"/>
      <c r="BA408" s="151"/>
      <c r="BB408" s="151"/>
      <c r="BC408" s="151"/>
      <c r="BD408" s="151"/>
      <c r="BE408" s="151"/>
      <c r="BF408" s="151"/>
      <c r="BG408" s="151"/>
      <c r="BH408" s="151"/>
      <c r="BI408" s="151"/>
      <c r="BJ408" s="151"/>
      <c r="BK408" s="151"/>
      <c r="BL408" s="151"/>
      <c r="BM408" s="151"/>
      <c r="BN408" s="151"/>
      <c r="BO408" s="151"/>
      <c r="BP408" s="151"/>
      <c r="BQ408" s="151"/>
      <c r="BR408" s="151"/>
      <c r="BS408" s="151"/>
      <c r="BT408" s="151"/>
      <c r="BU408" s="151"/>
      <c r="BV408" s="151"/>
      <c r="BW408" s="151"/>
      <c r="BX408" s="151"/>
      <c r="BY408" s="151"/>
      <c r="BZ408" s="151"/>
      <c r="CA408" s="151"/>
      <c r="CB408" s="151"/>
      <c r="CC408" s="151"/>
      <c r="CD408" s="151"/>
      <c r="CE408" s="151"/>
      <c r="CF408" s="151"/>
      <c r="CG408" s="151"/>
      <c r="CH408" s="151"/>
      <c r="CI408" s="151"/>
      <c r="CJ408" s="151"/>
      <c r="CK408" s="151"/>
      <c r="CL408" s="151"/>
      <c r="CM408" s="151"/>
      <c r="CN408" s="151"/>
      <c r="CO408" s="151"/>
      <c r="CP408" s="151"/>
      <c r="CQ408" s="151"/>
      <c r="CR408" s="151"/>
      <c r="CS408" s="151"/>
      <c r="CT408" s="151"/>
      <c r="CU408" s="151"/>
      <c r="CV408" s="151"/>
      <c r="CW408" s="151"/>
      <c r="CX408" s="151"/>
      <c r="CY408" s="151"/>
      <c r="CZ408" s="151"/>
      <c r="DA408" s="151"/>
      <c r="DB408" s="151"/>
      <c r="DC408" s="151"/>
      <c r="DD408" s="151"/>
      <c r="DE408" s="151"/>
      <c r="DF408" s="16"/>
      <c r="DG408" s="151"/>
      <c r="DH408" s="16"/>
      <c r="DI408" s="151"/>
      <c r="DJ408" s="16"/>
      <c r="DK408" s="151"/>
      <c r="DL408" s="151"/>
      <c r="DM408" s="61"/>
    </row>
    <row r="409" spans="1:117" ht="96" hidden="1" customHeight="1">
      <c r="A409" s="335"/>
      <c r="B409" s="337"/>
      <c r="C409" s="92"/>
      <c r="D409" s="262"/>
      <c r="E409" s="122"/>
      <c r="F409" s="267"/>
      <c r="G409" s="246"/>
      <c r="H409" s="116"/>
      <c r="I409" s="130"/>
      <c r="J409" s="130"/>
      <c r="K409" s="116" t="s">
        <v>642</v>
      </c>
      <c r="L409" s="151" t="s">
        <v>408</v>
      </c>
      <c r="M409" s="70"/>
      <c r="N409" s="151"/>
      <c r="O409" s="151"/>
      <c r="P409" s="151"/>
      <c r="Q409" s="151"/>
      <c r="R409" s="151"/>
      <c r="S409" s="151"/>
      <c r="T409" s="151"/>
      <c r="U409" s="151"/>
      <c r="V409" s="151"/>
      <c r="W409" s="151"/>
      <c r="X409" s="151"/>
      <c r="Y409" s="151"/>
      <c r="Z409" s="151"/>
      <c r="AA409" s="158"/>
      <c r="AB409" s="158"/>
      <c r="AC409" s="151"/>
      <c r="AD409" s="151"/>
      <c r="AE409" s="151"/>
      <c r="AF409" s="151"/>
      <c r="AG409" s="151"/>
      <c r="AH409" s="151"/>
      <c r="AI409" s="151"/>
      <c r="AJ409" s="314"/>
      <c r="AK409" s="151"/>
      <c r="AL409" s="151"/>
      <c r="AM409" s="151"/>
      <c r="AN409" s="151"/>
      <c r="AO409" s="151"/>
      <c r="AP409" s="151"/>
      <c r="AQ409" s="151"/>
      <c r="AR409" s="151"/>
      <c r="AS409" s="151"/>
      <c r="AT409" s="151"/>
      <c r="AU409" s="151"/>
      <c r="AV409" s="151"/>
      <c r="AW409" s="151"/>
      <c r="AX409" s="151"/>
      <c r="AY409" s="151"/>
      <c r="AZ409" s="151"/>
      <c r="BA409" s="151"/>
      <c r="BB409" s="151"/>
      <c r="BC409" s="151"/>
      <c r="BD409" s="151"/>
      <c r="BE409" s="151"/>
      <c r="BF409" s="151"/>
      <c r="BG409" s="151"/>
      <c r="BH409" s="151"/>
      <c r="BI409" s="151"/>
      <c r="BJ409" s="151"/>
      <c r="BK409" s="151"/>
      <c r="BL409" s="151"/>
      <c r="BM409" s="151"/>
      <c r="BN409" s="151"/>
      <c r="BO409" s="151"/>
      <c r="BP409" s="151"/>
      <c r="BQ409" s="151"/>
      <c r="BR409" s="151"/>
      <c r="BS409" s="151"/>
      <c r="BT409" s="151"/>
      <c r="BU409" s="151"/>
      <c r="BV409" s="151"/>
      <c r="BW409" s="151"/>
      <c r="BX409" s="151"/>
      <c r="BY409" s="151"/>
      <c r="BZ409" s="151"/>
      <c r="CA409" s="151"/>
      <c r="CB409" s="151"/>
      <c r="CC409" s="151"/>
      <c r="CD409" s="151"/>
      <c r="CE409" s="151"/>
      <c r="CF409" s="151"/>
      <c r="CG409" s="151"/>
      <c r="CH409" s="151"/>
      <c r="CI409" s="151"/>
      <c r="CJ409" s="151"/>
      <c r="CK409" s="151"/>
      <c r="CL409" s="151"/>
      <c r="CM409" s="151"/>
      <c r="CN409" s="151"/>
      <c r="CO409" s="151"/>
      <c r="CP409" s="151"/>
      <c r="CQ409" s="151"/>
      <c r="CR409" s="151"/>
      <c r="CS409" s="151"/>
      <c r="CT409" s="151"/>
      <c r="CU409" s="151"/>
      <c r="CV409" s="151"/>
      <c r="CW409" s="151"/>
      <c r="CX409" s="151"/>
      <c r="CY409" s="151"/>
      <c r="CZ409" s="151"/>
      <c r="DA409" s="151"/>
      <c r="DB409" s="151"/>
      <c r="DC409" s="151"/>
      <c r="DD409" s="151"/>
      <c r="DE409" s="151"/>
      <c r="DF409" s="16"/>
      <c r="DG409" s="151"/>
      <c r="DH409" s="16"/>
      <c r="DI409" s="151"/>
      <c r="DJ409" s="16"/>
      <c r="DK409" s="151"/>
      <c r="DL409" s="151"/>
      <c r="DM409" s="61"/>
    </row>
    <row r="410" spans="1:117" ht="148.5" hidden="1" customHeight="1">
      <c r="A410" s="65"/>
      <c r="B410" s="337"/>
      <c r="C410" s="92"/>
      <c r="D410" s="262"/>
      <c r="E410" s="152"/>
      <c r="F410" s="267"/>
      <c r="G410" s="246"/>
      <c r="H410" s="149"/>
      <c r="I410" s="131"/>
      <c r="J410" s="131"/>
      <c r="K410" s="116" t="s">
        <v>642</v>
      </c>
      <c r="L410" s="151" t="s">
        <v>408</v>
      </c>
      <c r="M410" s="70"/>
      <c r="N410" s="151"/>
      <c r="O410" s="151"/>
      <c r="P410" s="151"/>
      <c r="Q410" s="151"/>
      <c r="R410" s="151"/>
      <c r="S410" s="151"/>
      <c r="T410" s="151"/>
      <c r="U410" s="151"/>
      <c r="V410" s="151"/>
      <c r="W410" s="151"/>
      <c r="X410" s="151"/>
      <c r="Y410" s="151"/>
      <c r="Z410" s="151"/>
      <c r="AA410" s="158"/>
      <c r="AB410" s="158"/>
      <c r="AC410" s="151"/>
      <c r="AD410" s="79"/>
      <c r="AE410" s="151"/>
      <c r="AF410" s="151"/>
      <c r="AG410" s="151"/>
      <c r="AH410" s="151"/>
      <c r="AI410" s="151"/>
      <c r="AJ410" s="314"/>
      <c r="AK410" s="151"/>
      <c r="AL410" s="151"/>
      <c r="AM410" s="151"/>
      <c r="AN410" s="151"/>
      <c r="AO410" s="151"/>
      <c r="AP410" s="151"/>
      <c r="AQ410" s="151"/>
      <c r="AR410" s="151"/>
      <c r="AS410" s="151"/>
      <c r="AT410" s="151"/>
      <c r="AU410" s="151"/>
      <c r="AV410" s="151"/>
      <c r="AW410" s="151"/>
      <c r="AX410" s="151"/>
      <c r="AY410" s="151"/>
      <c r="AZ410" s="151"/>
      <c r="BA410" s="151"/>
      <c r="BB410" s="151"/>
      <c r="BC410" s="151"/>
      <c r="BD410" s="151"/>
      <c r="BE410" s="151"/>
      <c r="BF410" s="151"/>
      <c r="BG410" s="151"/>
      <c r="BH410" s="151"/>
      <c r="BI410" s="151"/>
      <c r="BJ410" s="151"/>
      <c r="BK410" s="151"/>
      <c r="BL410" s="151"/>
      <c r="BM410" s="151"/>
      <c r="BN410" s="151"/>
      <c r="BO410" s="151"/>
      <c r="BP410" s="151"/>
      <c r="BQ410" s="151"/>
      <c r="BR410" s="151"/>
      <c r="BS410" s="151"/>
      <c r="BT410" s="151"/>
      <c r="BU410" s="151"/>
      <c r="BV410" s="151"/>
      <c r="BW410" s="151"/>
      <c r="BX410" s="151"/>
      <c r="BY410" s="151"/>
      <c r="BZ410" s="151"/>
      <c r="CA410" s="151"/>
      <c r="CB410" s="151"/>
      <c r="CC410" s="151"/>
      <c r="CD410" s="151"/>
      <c r="CE410" s="151"/>
      <c r="CF410" s="151"/>
      <c r="CG410" s="151"/>
      <c r="CH410" s="151"/>
      <c r="CI410" s="151"/>
      <c r="CJ410" s="151"/>
      <c r="CK410" s="151"/>
      <c r="CL410" s="151"/>
      <c r="CM410" s="151"/>
      <c r="CN410" s="151"/>
      <c r="CO410" s="151"/>
      <c r="CP410" s="151"/>
      <c r="CQ410" s="151"/>
      <c r="CR410" s="151"/>
      <c r="CS410" s="151"/>
      <c r="CT410" s="151"/>
      <c r="CU410" s="151"/>
      <c r="CV410" s="151"/>
      <c r="CW410" s="151"/>
      <c r="CX410" s="151"/>
      <c r="CY410" s="151"/>
      <c r="CZ410" s="151"/>
      <c r="DA410" s="151"/>
      <c r="DB410" s="151"/>
      <c r="DC410" s="151"/>
      <c r="DD410" s="151"/>
      <c r="DE410" s="151"/>
      <c r="DF410" s="16"/>
      <c r="DG410" s="151"/>
      <c r="DH410" s="16"/>
      <c r="DI410" s="151"/>
      <c r="DJ410" s="16"/>
      <c r="DK410" s="151"/>
      <c r="DL410" s="151"/>
      <c r="DM410" s="61"/>
    </row>
    <row r="411" spans="1:117" ht="64.5" customHeight="1">
      <c r="A411" s="369">
        <v>403</v>
      </c>
      <c r="B411" s="552" t="s">
        <v>1177</v>
      </c>
      <c r="C411" s="465" t="s">
        <v>1405</v>
      </c>
      <c r="D411" s="465" t="s">
        <v>3</v>
      </c>
      <c r="E411" s="465" t="s">
        <v>1438</v>
      </c>
      <c r="F411" s="465" t="s">
        <v>4</v>
      </c>
      <c r="G411" s="467"/>
      <c r="H411" s="465" t="s">
        <v>590</v>
      </c>
      <c r="I411" s="373" t="s">
        <v>1342</v>
      </c>
      <c r="J411" s="373"/>
      <c r="K411" s="394" t="s">
        <v>642</v>
      </c>
      <c r="L411" s="400" t="s">
        <v>408</v>
      </c>
      <c r="M411" s="354" t="s">
        <v>352</v>
      </c>
      <c r="N411" s="91" t="s">
        <v>327</v>
      </c>
      <c r="O411" s="91" t="s">
        <v>187</v>
      </c>
      <c r="P411" s="91" t="s">
        <v>414</v>
      </c>
      <c r="Q411" s="91"/>
      <c r="R411" s="91" t="s">
        <v>187</v>
      </c>
      <c r="S411" s="91"/>
      <c r="T411" s="91"/>
      <c r="U411" s="91"/>
      <c r="V411" s="91"/>
      <c r="W411" s="91"/>
      <c r="X411" s="91"/>
      <c r="Y411" s="91"/>
      <c r="Z411" s="91"/>
      <c r="AA411" s="334">
        <f t="shared" si="102"/>
        <v>1</v>
      </c>
      <c r="AB411" s="334">
        <v>1</v>
      </c>
      <c r="AC411" s="91"/>
      <c r="AD411" s="91"/>
      <c r="AE411" s="91"/>
      <c r="AF411" s="91"/>
      <c r="AG411" s="91"/>
      <c r="AH411" s="400"/>
      <c r="AI411" s="400" t="s">
        <v>416</v>
      </c>
      <c r="AJ411" s="400"/>
      <c r="AK411" s="400"/>
      <c r="AL411" s="91"/>
      <c r="AM411" s="91"/>
      <c r="AN411" s="91"/>
      <c r="AO411" s="91"/>
      <c r="AP411" s="91"/>
      <c r="AQ411" s="91"/>
      <c r="AR411" s="91"/>
      <c r="AS411" s="91"/>
      <c r="AT411" s="91"/>
      <c r="AU411" s="91"/>
      <c r="AV411" s="91"/>
      <c r="AW411" s="91"/>
      <c r="AX411" s="91"/>
      <c r="AY411" s="91"/>
      <c r="AZ411" s="91"/>
      <c r="BA411" s="91"/>
      <c r="BB411" s="91"/>
      <c r="BC411" s="91"/>
      <c r="BD411" s="91"/>
      <c r="BE411" s="91"/>
      <c r="BF411" s="91"/>
      <c r="BG411" s="91"/>
      <c r="BH411" s="91"/>
      <c r="BI411" s="91"/>
      <c r="BJ411" s="91"/>
      <c r="BK411" s="91"/>
      <c r="BL411" s="91"/>
      <c r="BM411" s="91"/>
      <c r="BN411" s="91"/>
      <c r="BO411" s="91"/>
      <c r="BP411" s="91"/>
      <c r="BQ411" s="91"/>
      <c r="BR411" s="91"/>
      <c r="BS411" s="91"/>
      <c r="BT411" s="91"/>
      <c r="BU411" s="91"/>
      <c r="BV411" s="91"/>
      <c r="BW411" s="91"/>
      <c r="BX411" s="91"/>
      <c r="BY411" s="91"/>
      <c r="BZ411" s="91"/>
      <c r="CA411" s="91"/>
      <c r="CB411" s="91"/>
      <c r="CC411" s="91"/>
      <c r="CD411" s="91"/>
      <c r="CE411" s="91"/>
      <c r="CF411" s="91"/>
      <c r="CG411" s="91"/>
      <c r="CH411" s="91"/>
      <c r="CI411" s="91"/>
      <c r="CJ411" s="91"/>
      <c r="CK411" s="91"/>
      <c r="CL411" s="91"/>
      <c r="CM411" s="91"/>
      <c r="CN411" s="91"/>
      <c r="CO411" s="91"/>
      <c r="CP411" s="91"/>
      <c r="CQ411" s="91"/>
      <c r="CR411" s="91"/>
      <c r="CS411" s="91"/>
      <c r="CT411" s="91"/>
      <c r="CU411" s="91"/>
      <c r="CV411" s="91"/>
      <c r="CW411" s="91"/>
      <c r="CX411" s="91"/>
      <c r="CY411" s="91"/>
      <c r="CZ411" s="91"/>
      <c r="DA411" s="91"/>
      <c r="DB411" s="91"/>
      <c r="DC411" s="91"/>
      <c r="DD411" s="91"/>
      <c r="DE411" s="91"/>
      <c r="DF411" s="372"/>
      <c r="DG411" s="91"/>
      <c r="DH411" s="372"/>
      <c r="DI411" s="91"/>
      <c r="DJ411" s="372"/>
      <c r="DK411" s="91"/>
      <c r="DL411" s="91"/>
      <c r="DM411" s="59"/>
    </row>
    <row r="412" spans="1:117" ht="48.75" customHeight="1">
      <c r="A412" s="369">
        <v>404</v>
      </c>
      <c r="B412" s="554"/>
      <c r="C412" s="528"/>
      <c r="D412" s="528"/>
      <c r="E412" s="528"/>
      <c r="F412" s="528"/>
      <c r="G412" s="530"/>
      <c r="H412" s="528"/>
      <c r="I412" s="400" t="s">
        <v>1343</v>
      </c>
      <c r="J412" s="394"/>
      <c r="K412" s="394" t="s">
        <v>642</v>
      </c>
      <c r="L412" s="400" t="s">
        <v>408</v>
      </c>
      <c r="M412" s="354" t="s">
        <v>352</v>
      </c>
      <c r="N412" s="91" t="s">
        <v>327</v>
      </c>
      <c r="O412" s="91" t="s">
        <v>187</v>
      </c>
      <c r="P412" s="91" t="s">
        <v>414</v>
      </c>
      <c r="Q412" s="91"/>
      <c r="R412" s="91" t="s">
        <v>187</v>
      </c>
      <c r="S412" s="91"/>
      <c r="T412" s="91"/>
      <c r="U412" s="91"/>
      <c r="V412" s="91"/>
      <c r="W412" s="91"/>
      <c r="X412" s="91"/>
      <c r="Y412" s="91"/>
      <c r="Z412" s="91"/>
      <c r="AA412" s="334">
        <f t="shared" si="102"/>
        <v>1</v>
      </c>
      <c r="AB412" s="334">
        <v>1</v>
      </c>
      <c r="AC412" s="91"/>
      <c r="AD412" s="91"/>
      <c r="AE412" s="91"/>
      <c r="AF412" s="91"/>
      <c r="AG412" s="91"/>
      <c r="AH412" s="400"/>
      <c r="AI412" s="400"/>
      <c r="AJ412" s="400"/>
      <c r="AK412" s="400" t="s">
        <v>416</v>
      </c>
      <c r="AL412" s="91"/>
      <c r="AM412" s="91"/>
      <c r="AN412" s="91"/>
      <c r="AO412" s="91"/>
      <c r="AP412" s="91"/>
      <c r="AQ412" s="91"/>
      <c r="AR412" s="91"/>
      <c r="AS412" s="91"/>
      <c r="AT412" s="91"/>
      <c r="AU412" s="91"/>
      <c r="AV412" s="91"/>
      <c r="AW412" s="91"/>
      <c r="AX412" s="91"/>
      <c r="AY412" s="91"/>
      <c r="AZ412" s="91"/>
      <c r="BA412" s="91"/>
      <c r="BB412" s="91"/>
      <c r="BC412" s="91"/>
      <c r="BD412" s="91"/>
      <c r="BE412" s="91"/>
      <c r="BF412" s="91"/>
      <c r="BG412" s="91"/>
      <c r="BH412" s="91"/>
      <c r="BI412" s="91"/>
      <c r="BJ412" s="91"/>
      <c r="BK412" s="91"/>
      <c r="BL412" s="91"/>
      <c r="BM412" s="91"/>
      <c r="BN412" s="91"/>
      <c r="BO412" s="91"/>
      <c r="BP412" s="91"/>
      <c r="BQ412" s="91"/>
      <c r="BR412" s="91"/>
      <c r="BS412" s="91"/>
      <c r="BT412" s="91"/>
      <c r="BU412" s="91"/>
      <c r="BV412" s="91"/>
      <c r="BW412" s="91"/>
      <c r="BX412" s="91"/>
      <c r="BY412" s="91"/>
      <c r="BZ412" s="91"/>
      <c r="CA412" s="91"/>
      <c r="CB412" s="91"/>
      <c r="CC412" s="91"/>
      <c r="CD412" s="91"/>
      <c r="CE412" s="91"/>
      <c r="CF412" s="91"/>
      <c r="CG412" s="91"/>
      <c r="CH412" s="91"/>
      <c r="CI412" s="91"/>
      <c r="CJ412" s="91"/>
      <c r="CK412" s="91"/>
      <c r="CL412" s="91"/>
      <c r="CM412" s="91"/>
      <c r="CN412" s="91"/>
      <c r="CO412" s="91"/>
      <c r="CP412" s="91"/>
      <c r="CQ412" s="91"/>
      <c r="CR412" s="91"/>
      <c r="CS412" s="91"/>
      <c r="CT412" s="91"/>
      <c r="CU412" s="91"/>
      <c r="CV412" s="91"/>
      <c r="CW412" s="91"/>
      <c r="CX412" s="91"/>
      <c r="CY412" s="91"/>
      <c r="CZ412" s="91"/>
      <c r="DA412" s="91"/>
      <c r="DB412" s="91"/>
      <c r="DC412" s="91"/>
      <c r="DD412" s="91"/>
      <c r="DE412" s="91"/>
      <c r="DF412" s="372"/>
      <c r="DG412" s="91"/>
      <c r="DH412" s="372"/>
      <c r="DI412" s="91"/>
      <c r="DJ412" s="372"/>
      <c r="DK412" s="91"/>
      <c r="DL412" s="91"/>
      <c r="DM412" s="59"/>
    </row>
    <row r="413" spans="1:117" ht="48.75" customHeight="1">
      <c r="A413" s="369">
        <v>405</v>
      </c>
      <c r="B413" s="554"/>
      <c r="C413" s="528"/>
      <c r="D413" s="528"/>
      <c r="E413" s="528"/>
      <c r="F413" s="528"/>
      <c r="G413" s="530"/>
      <c r="H413" s="528"/>
      <c r="I413" s="378" t="s">
        <v>1390</v>
      </c>
      <c r="J413" s="394"/>
      <c r="K413" s="394" t="s">
        <v>642</v>
      </c>
      <c r="L413" s="400" t="s">
        <v>408</v>
      </c>
      <c r="M413" s="354" t="s">
        <v>352</v>
      </c>
      <c r="N413" s="91" t="s">
        <v>327</v>
      </c>
      <c r="O413" s="91" t="s">
        <v>187</v>
      </c>
      <c r="P413" s="91" t="s">
        <v>414</v>
      </c>
      <c r="Q413" s="91"/>
      <c r="R413" s="91" t="s">
        <v>187</v>
      </c>
      <c r="S413" s="91"/>
      <c r="T413" s="91"/>
      <c r="U413" s="91"/>
      <c r="V413" s="91"/>
      <c r="W413" s="91"/>
      <c r="X413" s="91"/>
      <c r="Y413" s="91"/>
      <c r="Z413" s="91"/>
      <c r="AA413" s="334">
        <f t="shared" si="102"/>
        <v>1</v>
      </c>
      <c r="AB413" s="334"/>
      <c r="AC413" s="91"/>
      <c r="AD413" s="91"/>
      <c r="AE413" s="91"/>
      <c r="AF413" s="91"/>
      <c r="AG413" s="91"/>
      <c r="AH413" s="400" t="s">
        <v>417</v>
      </c>
      <c r="AI413" s="400" t="s">
        <v>484</v>
      </c>
      <c r="AJ413" s="400" t="s">
        <v>484</v>
      </c>
      <c r="AK413" s="400" t="s">
        <v>484</v>
      </c>
      <c r="AL413" s="91"/>
      <c r="AM413" s="91"/>
      <c r="AN413" s="91"/>
      <c r="AO413" s="91"/>
      <c r="AP413" s="91"/>
      <c r="AQ413" s="91"/>
      <c r="AR413" s="91"/>
      <c r="AS413" s="91"/>
      <c r="AT413" s="91"/>
      <c r="AU413" s="91"/>
      <c r="AV413" s="91"/>
      <c r="AW413" s="91"/>
      <c r="AX413" s="91"/>
      <c r="AY413" s="91"/>
      <c r="AZ413" s="91"/>
      <c r="BA413" s="91"/>
      <c r="BB413" s="91"/>
      <c r="BC413" s="91"/>
      <c r="BD413" s="91"/>
      <c r="BE413" s="91"/>
      <c r="BF413" s="91"/>
      <c r="BG413" s="91"/>
      <c r="BH413" s="91"/>
      <c r="BI413" s="91"/>
      <c r="BJ413" s="91"/>
      <c r="BK413" s="91"/>
      <c r="BL413" s="91"/>
      <c r="BM413" s="91"/>
      <c r="BN413" s="91"/>
      <c r="BO413" s="91"/>
      <c r="BP413" s="91"/>
      <c r="BQ413" s="91"/>
      <c r="BR413" s="91"/>
      <c r="BS413" s="91"/>
      <c r="BT413" s="91"/>
      <c r="BU413" s="91"/>
      <c r="BV413" s="91"/>
      <c r="BW413" s="91"/>
      <c r="BX413" s="91"/>
      <c r="BY413" s="91"/>
      <c r="BZ413" s="91"/>
      <c r="CA413" s="91"/>
      <c r="CB413" s="91"/>
      <c r="CC413" s="91"/>
      <c r="CD413" s="91"/>
      <c r="CE413" s="91"/>
      <c r="CF413" s="91"/>
      <c r="CG413" s="91"/>
      <c r="CH413" s="91"/>
      <c r="CI413" s="91"/>
      <c r="CJ413" s="91"/>
      <c r="CK413" s="91"/>
      <c r="CL413" s="91"/>
      <c r="CM413" s="91"/>
      <c r="CN413" s="91"/>
      <c r="CO413" s="91"/>
      <c r="CP413" s="91"/>
      <c r="CQ413" s="91"/>
      <c r="CR413" s="91"/>
      <c r="CS413" s="91"/>
      <c r="CT413" s="91"/>
      <c r="CU413" s="91"/>
      <c r="CV413" s="91"/>
      <c r="CW413" s="91"/>
      <c r="CX413" s="91"/>
      <c r="CY413" s="91"/>
      <c r="CZ413" s="91"/>
      <c r="DA413" s="91"/>
      <c r="DB413" s="91"/>
      <c r="DC413" s="91"/>
      <c r="DD413" s="91"/>
      <c r="DE413" s="91"/>
      <c r="DF413" s="372"/>
      <c r="DG413" s="91"/>
      <c r="DH413" s="372"/>
      <c r="DI413" s="91"/>
      <c r="DJ413" s="372"/>
      <c r="DK413" s="91"/>
      <c r="DL413" s="91"/>
      <c r="DM413" s="59"/>
    </row>
    <row r="414" spans="1:117" ht="81" customHeight="1">
      <c r="A414" s="369">
        <v>406</v>
      </c>
      <c r="B414" s="554"/>
      <c r="C414" s="528"/>
      <c r="D414" s="528"/>
      <c r="E414" s="528"/>
      <c r="F414" s="528"/>
      <c r="G414" s="530"/>
      <c r="H414" s="528"/>
      <c r="I414" s="143" t="s">
        <v>1436</v>
      </c>
      <c r="J414" s="373"/>
      <c r="K414" s="394" t="s">
        <v>642</v>
      </c>
      <c r="L414" s="400" t="s">
        <v>408</v>
      </c>
      <c r="M414" s="387" t="s">
        <v>352</v>
      </c>
      <c r="N414" s="388" t="s">
        <v>327</v>
      </c>
      <c r="O414" s="388" t="s">
        <v>187</v>
      </c>
      <c r="P414" s="388" t="s">
        <v>414</v>
      </c>
      <c r="Q414" s="388"/>
      <c r="R414" s="388" t="s">
        <v>187</v>
      </c>
      <c r="S414" s="388"/>
      <c r="T414" s="388"/>
      <c r="U414" s="388"/>
      <c r="V414" s="388"/>
      <c r="W414" s="388"/>
      <c r="X414" s="388"/>
      <c r="Y414" s="388"/>
      <c r="Z414" s="388"/>
      <c r="AA414" s="334" t="s">
        <v>187</v>
      </c>
      <c r="AB414" s="334"/>
      <c r="AC414" s="388"/>
      <c r="AD414" s="388"/>
      <c r="AE414" s="388"/>
      <c r="AF414" s="388"/>
      <c r="AG414" s="388"/>
      <c r="AH414" s="400"/>
      <c r="AI414" s="400" t="s">
        <v>417</v>
      </c>
      <c r="AJ414" s="400"/>
      <c r="AK414" s="400"/>
      <c r="AL414" s="388"/>
      <c r="AM414" s="388"/>
      <c r="AN414" s="388"/>
      <c r="AO414" s="388"/>
      <c r="AP414" s="388"/>
      <c r="AQ414" s="388"/>
      <c r="AR414" s="388"/>
      <c r="AS414" s="388"/>
      <c r="AT414" s="388"/>
      <c r="AU414" s="388"/>
      <c r="AV414" s="388"/>
      <c r="AW414" s="388"/>
      <c r="AX414" s="388"/>
      <c r="AY414" s="388"/>
      <c r="AZ414" s="388"/>
      <c r="BA414" s="388"/>
      <c r="BB414" s="388"/>
      <c r="BC414" s="388"/>
      <c r="BD414" s="388"/>
      <c r="BE414" s="388"/>
      <c r="BF414" s="388"/>
      <c r="BG414" s="388"/>
      <c r="BH414" s="388"/>
      <c r="BI414" s="388"/>
      <c r="BJ414" s="388"/>
      <c r="BK414" s="388"/>
      <c r="BL414" s="388"/>
      <c r="BM414" s="388"/>
      <c r="BN414" s="388"/>
      <c r="BO414" s="388"/>
      <c r="BP414" s="388"/>
      <c r="BQ414" s="388"/>
      <c r="BR414" s="388"/>
      <c r="BS414" s="388"/>
      <c r="BT414" s="388"/>
      <c r="BU414" s="388"/>
      <c r="BV414" s="388"/>
      <c r="BW414" s="388"/>
      <c r="BX414" s="388"/>
      <c r="BY414" s="388"/>
      <c r="BZ414" s="388"/>
      <c r="CA414" s="388"/>
      <c r="CB414" s="388"/>
      <c r="CC414" s="388"/>
      <c r="CD414" s="388"/>
      <c r="CE414" s="388"/>
      <c r="CF414" s="388"/>
      <c r="CG414" s="388"/>
      <c r="CH414" s="388"/>
      <c r="CI414" s="388"/>
      <c r="CJ414" s="388"/>
      <c r="CK414" s="388"/>
      <c r="CL414" s="388"/>
      <c r="CM414" s="388"/>
      <c r="CN414" s="388"/>
      <c r="CO414" s="388"/>
      <c r="CP414" s="388"/>
      <c r="CQ414" s="388"/>
      <c r="CR414" s="388"/>
      <c r="CS414" s="388"/>
      <c r="CT414" s="388"/>
      <c r="CU414" s="388"/>
      <c r="CV414" s="388"/>
      <c r="CW414" s="388"/>
      <c r="CX414" s="388"/>
      <c r="CY414" s="388"/>
      <c r="CZ414" s="388"/>
      <c r="DA414" s="388"/>
      <c r="DB414" s="388"/>
      <c r="DC414" s="388"/>
      <c r="DD414" s="388"/>
      <c r="DE414" s="388"/>
      <c r="DF414" s="372"/>
      <c r="DG414" s="388"/>
      <c r="DH414" s="372"/>
      <c r="DI414" s="388"/>
      <c r="DJ414" s="372"/>
      <c r="DK414" s="388"/>
      <c r="DL414" s="388"/>
      <c r="DM414" s="389"/>
    </row>
    <row r="415" spans="1:117" ht="131.25" customHeight="1">
      <c r="A415" s="369">
        <v>407</v>
      </c>
      <c r="B415" s="553"/>
      <c r="C415" s="466"/>
      <c r="D415" s="466"/>
      <c r="E415" s="466"/>
      <c r="F415" s="466"/>
      <c r="G415" s="468"/>
      <c r="H415" s="466"/>
      <c r="I415" s="143" t="s">
        <v>1437</v>
      </c>
      <c r="J415" s="143"/>
      <c r="K415" s="394" t="s">
        <v>642</v>
      </c>
      <c r="L415" s="400" t="s">
        <v>408</v>
      </c>
      <c r="M415" s="354" t="s">
        <v>352</v>
      </c>
      <c r="N415" s="91" t="s">
        <v>327</v>
      </c>
      <c r="O415" s="91" t="s">
        <v>187</v>
      </c>
      <c r="P415" s="91" t="s">
        <v>414</v>
      </c>
      <c r="Q415" s="91"/>
      <c r="R415" s="91" t="s">
        <v>187</v>
      </c>
      <c r="S415" s="91"/>
      <c r="T415" s="91"/>
      <c r="U415" s="91"/>
      <c r="V415" s="91"/>
      <c r="W415" s="91"/>
      <c r="X415" s="91"/>
      <c r="Y415" s="91"/>
      <c r="Z415" s="91"/>
      <c r="AA415" s="334">
        <f t="shared" si="102"/>
        <v>1</v>
      </c>
      <c r="AB415" s="334"/>
      <c r="AC415" s="91"/>
      <c r="AD415" s="91"/>
      <c r="AE415" s="91"/>
      <c r="AF415" s="91"/>
      <c r="AG415" s="91"/>
      <c r="AI415" s="404"/>
      <c r="AJ415" s="400"/>
      <c r="AK415" s="400" t="s">
        <v>417</v>
      </c>
      <c r="AL415" s="91"/>
      <c r="AM415" s="91"/>
      <c r="AN415" s="91"/>
      <c r="AO415" s="91"/>
      <c r="AP415" s="91"/>
      <c r="AQ415" s="91"/>
      <c r="AR415" s="91"/>
      <c r="AS415" s="91"/>
      <c r="AT415" s="91"/>
      <c r="AU415" s="91"/>
      <c r="AV415" s="91"/>
      <c r="AW415" s="91"/>
      <c r="AX415" s="91"/>
      <c r="AY415" s="91"/>
      <c r="AZ415" s="91"/>
      <c r="BA415" s="91"/>
      <c r="BB415" s="91"/>
      <c r="BC415" s="91"/>
      <c r="BD415" s="91"/>
      <c r="BE415" s="91"/>
      <c r="BF415" s="91"/>
      <c r="BG415" s="91"/>
      <c r="BH415" s="91"/>
      <c r="BI415" s="91"/>
      <c r="BJ415" s="91"/>
      <c r="BK415" s="91"/>
      <c r="BL415" s="91"/>
      <c r="BM415" s="91"/>
      <c r="BN415" s="91"/>
      <c r="BO415" s="91"/>
      <c r="BP415" s="91"/>
      <c r="BQ415" s="91"/>
      <c r="BR415" s="91"/>
      <c r="BS415" s="91"/>
      <c r="BT415" s="91"/>
      <c r="BU415" s="91"/>
      <c r="BV415" s="91"/>
      <c r="BW415" s="91"/>
      <c r="BX415" s="91"/>
      <c r="BY415" s="91"/>
      <c r="BZ415" s="91"/>
      <c r="CA415" s="91"/>
      <c r="CB415" s="91"/>
      <c r="CC415" s="91"/>
      <c r="CD415" s="91"/>
      <c r="CE415" s="91"/>
      <c r="CF415" s="91"/>
      <c r="CG415" s="91"/>
      <c r="CH415" s="91"/>
      <c r="CI415" s="91"/>
      <c r="CJ415" s="91"/>
      <c r="CK415" s="91"/>
      <c r="CL415" s="91"/>
      <c r="CM415" s="91"/>
      <c r="CN415" s="91"/>
      <c r="CO415" s="91"/>
      <c r="CP415" s="91"/>
      <c r="CQ415" s="91"/>
      <c r="CR415" s="91"/>
      <c r="CS415" s="91"/>
      <c r="CT415" s="91"/>
      <c r="CU415" s="91"/>
      <c r="CV415" s="91"/>
      <c r="CW415" s="91"/>
      <c r="CX415" s="91"/>
      <c r="CY415" s="91"/>
      <c r="CZ415" s="91"/>
      <c r="DA415" s="91"/>
      <c r="DB415" s="91"/>
      <c r="DC415" s="91"/>
      <c r="DD415" s="91"/>
      <c r="DE415" s="91"/>
      <c r="DF415" s="372" t="e">
        <f t="shared" si="126"/>
        <v>#DIV/0!</v>
      </c>
      <c r="DG415" s="91">
        <f t="shared" si="127"/>
        <v>0</v>
      </c>
      <c r="DH415" s="372" t="e">
        <f t="shared" si="128"/>
        <v>#DIV/0!</v>
      </c>
      <c r="DI415" s="91">
        <f t="shared" si="129"/>
        <v>0</v>
      </c>
      <c r="DJ415" s="372" t="e">
        <f t="shared" si="130"/>
        <v>#DIV/0!</v>
      </c>
      <c r="DK415" s="91" t="e">
        <f t="shared" si="131"/>
        <v>#DIV/0!</v>
      </c>
      <c r="DL415" s="91" t="e">
        <f t="shared" si="132"/>
        <v>#DIV/0!</v>
      </c>
      <c r="DM415" s="59" t="e">
        <f t="shared" si="132"/>
        <v>#DIV/0!</v>
      </c>
    </row>
    <row r="416" spans="1:117" ht="103.5" hidden="1" customHeight="1">
      <c r="A416" s="335"/>
      <c r="B416" s="337"/>
      <c r="C416" s="92"/>
      <c r="D416" s="262"/>
      <c r="E416" s="122"/>
      <c r="F416" s="267"/>
      <c r="G416" s="246"/>
      <c r="H416" s="116"/>
      <c r="I416" s="154"/>
      <c r="J416" s="210"/>
      <c r="K416" s="116" t="s">
        <v>642</v>
      </c>
      <c r="L416" s="151" t="s">
        <v>408</v>
      </c>
      <c r="M416" s="70"/>
      <c r="N416" s="151"/>
      <c r="O416" s="151"/>
      <c r="P416" s="151"/>
      <c r="Q416" s="151"/>
      <c r="R416" s="151"/>
      <c r="S416" s="151"/>
      <c r="T416" s="151"/>
      <c r="U416" s="151"/>
      <c r="V416" s="151"/>
      <c r="W416" s="151"/>
      <c r="X416" s="151"/>
      <c r="Y416" s="151"/>
      <c r="Z416" s="151"/>
      <c r="AA416" s="158"/>
      <c r="AB416" s="158"/>
      <c r="AC416" s="151"/>
      <c r="AD416" s="151"/>
      <c r="AE416" s="151"/>
      <c r="AF416" s="151"/>
      <c r="AG416" s="151"/>
      <c r="AH416" s="151"/>
      <c r="AI416" s="151"/>
      <c r="AJ416" s="314"/>
      <c r="AK416" s="151"/>
      <c r="AL416" s="151"/>
      <c r="AM416" s="79"/>
      <c r="AN416" s="151"/>
      <c r="AO416" s="151"/>
      <c r="AP416" s="151"/>
      <c r="AQ416" s="151"/>
      <c r="AR416" s="151"/>
      <c r="AS416" s="151"/>
      <c r="AT416" s="151"/>
      <c r="AU416" s="151"/>
      <c r="AV416" s="151"/>
      <c r="AW416" s="151"/>
      <c r="AX416" s="151"/>
      <c r="AY416" s="151"/>
      <c r="AZ416" s="151"/>
      <c r="BA416" s="151"/>
      <c r="BB416" s="151"/>
      <c r="BC416" s="151"/>
      <c r="BD416" s="151"/>
      <c r="BE416" s="151"/>
      <c r="BF416" s="151"/>
      <c r="BG416" s="151"/>
      <c r="BH416" s="151"/>
      <c r="BI416" s="151"/>
      <c r="BJ416" s="151"/>
      <c r="BK416" s="151"/>
      <c r="BL416" s="151"/>
      <c r="BM416" s="151"/>
      <c r="BN416" s="151"/>
      <c r="BO416" s="151"/>
      <c r="BP416" s="151"/>
      <c r="BQ416" s="151"/>
      <c r="BR416" s="151"/>
      <c r="BS416" s="151"/>
      <c r="BT416" s="151"/>
      <c r="BU416" s="151"/>
      <c r="BV416" s="151"/>
      <c r="BW416" s="151"/>
      <c r="BX416" s="151"/>
      <c r="BY416" s="151"/>
      <c r="BZ416" s="151"/>
      <c r="CA416" s="151"/>
      <c r="CB416" s="151"/>
      <c r="CC416" s="151"/>
      <c r="CD416" s="151"/>
      <c r="CE416" s="151"/>
      <c r="CF416" s="151"/>
      <c r="CG416" s="151"/>
      <c r="CH416" s="151"/>
      <c r="CI416" s="151"/>
      <c r="CJ416" s="151"/>
      <c r="CK416" s="151"/>
      <c r="CL416" s="151"/>
      <c r="CM416" s="151"/>
      <c r="CN416" s="151"/>
      <c r="CO416" s="151"/>
      <c r="CP416" s="151"/>
      <c r="CQ416" s="151"/>
      <c r="CR416" s="151"/>
      <c r="CS416" s="151"/>
      <c r="CT416" s="151"/>
      <c r="CU416" s="151"/>
      <c r="CV416" s="151"/>
      <c r="CW416" s="151"/>
      <c r="CX416" s="151"/>
      <c r="CY416" s="151"/>
      <c r="CZ416" s="151"/>
      <c r="DA416" s="151"/>
      <c r="DB416" s="151"/>
      <c r="DC416" s="151"/>
      <c r="DD416" s="151"/>
      <c r="DE416" s="151"/>
      <c r="DF416" s="16"/>
      <c r="DG416" s="151"/>
      <c r="DH416" s="16"/>
      <c r="DI416" s="151"/>
      <c r="DJ416" s="16"/>
      <c r="DK416" s="151"/>
      <c r="DL416" s="151"/>
      <c r="DM416" s="61"/>
    </row>
    <row r="417" spans="1:117" ht="124.5" hidden="1" customHeight="1">
      <c r="A417" s="335"/>
      <c r="B417" s="337"/>
      <c r="C417" s="92"/>
      <c r="D417" s="262"/>
      <c r="E417" s="152"/>
      <c r="F417" s="267"/>
      <c r="G417" s="246"/>
      <c r="H417" s="149"/>
      <c r="I417" s="154"/>
      <c r="J417" s="210"/>
      <c r="K417" s="116" t="s">
        <v>642</v>
      </c>
      <c r="L417" s="151" t="s">
        <v>408</v>
      </c>
      <c r="M417" s="70"/>
      <c r="N417" s="151"/>
      <c r="O417" s="151"/>
      <c r="P417" s="151"/>
      <c r="Q417" s="151"/>
      <c r="R417" s="151"/>
      <c r="S417" s="151"/>
      <c r="T417" s="151"/>
      <c r="U417" s="151"/>
      <c r="V417" s="151"/>
      <c r="W417" s="151"/>
      <c r="X417" s="151"/>
      <c r="Y417" s="151"/>
      <c r="Z417" s="151"/>
      <c r="AA417" s="158"/>
      <c r="AB417" s="158"/>
      <c r="AC417" s="151"/>
      <c r="AD417" s="151"/>
      <c r="AE417" s="151"/>
      <c r="AF417" s="151"/>
      <c r="AG417" s="151"/>
      <c r="AH417" s="151"/>
      <c r="AI417" s="151"/>
      <c r="AJ417" s="314"/>
      <c r="AK417" s="151"/>
      <c r="AL417" s="151"/>
      <c r="AM417" s="151"/>
      <c r="AN417" s="151"/>
      <c r="AO417" s="151"/>
      <c r="AP417" s="88"/>
      <c r="AQ417" s="151"/>
      <c r="AR417" s="151"/>
      <c r="AS417" s="151"/>
      <c r="AT417" s="151"/>
      <c r="AU417" s="151"/>
      <c r="AV417" s="151"/>
      <c r="AW417" s="151"/>
      <c r="AX417" s="151"/>
      <c r="AY417" s="151"/>
      <c r="AZ417" s="151"/>
      <c r="BA417" s="151"/>
      <c r="BB417" s="151"/>
      <c r="BC417" s="151"/>
      <c r="BD417" s="151"/>
      <c r="BE417" s="151"/>
      <c r="BF417" s="151"/>
      <c r="BG417" s="151"/>
      <c r="BH417" s="151"/>
      <c r="BI417" s="151"/>
      <c r="BJ417" s="151"/>
      <c r="BK417" s="151"/>
      <c r="BL417" s="151"/>
      <c r="BM417" s="151"/>
      <c r="BN417" s="151"/>
      <c r="BO417" s="151"/>
      <c r="BP417" s="151"/>
      <c r="BQ417" s="151"/>
      <c r="BR417" s="151"/>
      <c r="BS417" s="151"/>
      <c r="BT417" s="151"/>
      <c r="BU417" s="151"/>
      <c r="BV417" s="151"/>
      <c r="BW417" s="151"/>
      <c r="BX417" s="151"/>
      <c r="BY417" s="151"/>
      <c r="BZ417" s="151"/>
      <c r="CA417" s="151"/>
      <c r="CB417" s="151"/>
      <c r="CC417" s="151"/>
      <c r="CD417" s="151"/>
      <c r="CE417" s="151"/>
      <c r="CF417" s="151"/>
      <c r="CG417" s="151"/>
      <c r="CH417" s="151"/>
      <c r="CI417" s="151"/>
      <c r="CJ417" s="151"/>
      <c r="CK417" s="151"/>
      <c r="CL417" s="151"/>
      <c r="CM417" s="151"/>
      <c r="CN417" s="151"/>
      <c r="CO417" s="151"/>
      <c r="CP417" s="151"/>
      <c r="CQ417" s="151"/>
      <c r="CR417" s="151"/>
      <c r="CS417" s="151"/>
      <c r="CT417" s="151"/>
      <c r="CU417" s="151"/>
      <c r="CV417" s="151"/>
      <c r="CW417" s="151"/>
      <c r="CX417" s="151"/>
      <c r="CY417" s="151"/>
      <c r="CZ417" s="151"/>
      <c r="DA417" s="151"/>
      <c r="DB417" s="151"/>
      <c r="DC417" s="151"/>
      <c r="DD417" s="151"/>
      <c r="DE417" s="151"/>
      <c r="DF417" s="16"/>
      <c r="DG417" s="151"/>
      <c r="DH417" s="16"/>
      <c r="DI417" s="151"/>
      <c r="DJ417" s="16"/>
      <c r="DK417" s="151"/>
      <c r="DL417" s="151"/>
      <c r="DM417" s="61"/>
    </row>
    <row r="418" spans="1:117" ht="120" hidden="1" customHeight="1">
      <c r="A418" s="335"/>
      <c r="B418" s="337"/>
      <c r="C418" s="92"/>
      <c r="D418" s="262"/>
      <c r="E418" s="122"/>
      <c r="F418" s="267"/>
      <c r="G418" s="246"/>
      <c r="H418" s="116"/>
      <c r="I418" s="154"/>
      <c r="J418" s="210"/>
      <c r="K418" s="116" t="s">
        <v>642</v>
      </c>
      <c r="L418" s="151" t="s">
        <v>408</v>
      </c>
      <c r="M418" s="70"/>
      <c r="N418" s="151"/>
      <c r="O418" s="151"/>
      <c r="P418" s="151"/>
      <c r="Q418" s="151"/>
      <c r="R418" s="151"/>
      <c r="S418" s="151"/>
      <c r="T418" s="151"/>
      <c r="U418" s="151"/>
      <c r="V418" s="151"/>
      <c r="W418" s="151"/>
      <c r="X418" s="151"/>
      <c r="Y418" s="151"/>
      <c r="Z418" s="151"/>
      <c r="AA418" s="158"/>
      <c r="AB418" s="158"/>
      <c r="AC418" s="151"/>
      <c r="AD418" s="151"/>
      <c r="AE418" s="151"/>
      <c r="AF418" s="151"/>
      <c r="AG418" s="151"/>
      <c r="AH418" s="151"/>
      <c r="AI418" s="151"/>
      <c r="AJ418" s="314"/>
      <c r="AK418" s="151"/>
      <c r="AL418" s="151"/>
      <c r="AM418" s="151"/>
      <c r="AN418" s="151"/>
      <c r="AO418" s="151"/>
      <c r="AP418" s="151"/>
      <c r="AQ418" s="151"/>
      <c r="AR418" s="151"/>
      <c r="AS418" s="151"/>
      <c r="AT418" s="88"/>
      <c r="AU418" s="151"/>
      <c r="AV418" s="151"/>
      <c r="AW418" s="151"/>
      <c r="AX418" s="151"/>
      <c r="AY418" s="151"/>
      <c r="AZ418" s="151"/>
      <c r="BA418" s="151"/>
      <c r="BB418" s="151"/>
      <c r="BC418" s="151"/>
      <c r="BD418" s="151"/>
      <c r="BE418" s="151"/>
      <c r="BF418" s="151"/>
      <c r="BG418" s="151"/>
      <c r="BH418" s="151"/>
      <c r="BI418" s="151"/>
      <c r="BJ418" s="151"/>
      <c r="BK418" s="151"/>
      <c r="BL418" s="151"/>
      <c r="BM418" s="151"/>
      <c r="BN418" s="151"/>
      <c r="BO418" s="151"/>
      <c r="BP418" s="151"/>
      <c r="BQ418" s="151"/>
      <c r="BR418" s="151"/>
      <c r="BS418" s="151"/>
      <c r="BT418" s="151"/>
      <c r="BU418" s="151"/>
      <c r="BV418" s="151"/>
      <c r="BW418" s="151"/>
      <c r="BX418" s="151"/>
      <c r="BY418" s="151"/>
      <c r="BZ418" s="151"/>
      <c r="CA418" s="151"/>
      <c r="CB418" s="151"/>
      <c r="CC418" s="151"/>
      <c r="CD418" s="151"/>
      <c r="CE418" s="151"/>
      <c r="CF418" s="151"/>
      <c r="CG418" s="151"/>
      <c r="CH418" s="151"/>
      <c r="CI418" s="151"/>
      <c r="CJ418" s="151"/>
      <c r="CK418" s="151"/>
      <c r="CL418" s="151"/>
      <c r="CM418" s="151"/>
      <c r="CN418" s="151"/>
      <c r="CO418" s="151"/>
      <c r="CP418" s="151"/>
      <c r="CQ418" s="151"/>
      <c r="CR418" s="151"/>
      <c r="CS418" s="151"/>
      <c r="CT418" s="151"/>
      <c r="CU418" s="151"/>
      <c r="CV418" s="151"/>
      <c r="CW418" s="151"/>
      <c r="CX418" s="151"/>
      <c r="CY418" s="151"/>
      <c r="CZ418" s="151"/>
      <c r="DA418" s="151"/>
      <c r="DB418" s="151"/>
      <c r="DC418" s="151"/>
      <c r="DD418" s="151"/>
      <c r="DE418" s="151"/>
      <c r="DF418" s="16"/>
      <c r="DG418" s="151"/>
      <c r="DH418" s="16"/>
      <c r="DI418" s="151"/>
      <c r="DJ418" s="16"/>
      <c r="DK418" s="151"/>
      <c r="DL418" s="151"/>
      <c r="DM418" s="61"/>
    </row>
    <row r="419" spans="1:117" ht="141.75" hidden="1" customHeight="1">
      <c r="A419" s="65"/>
      <c r="B419" s="337"/>
      <c r="C419" s="92"/>
      <c r="D419" s="262"/>
      <c r="E419" s="122"/>
      <c r="F419" s="267"/>
      <c r="G419" s="246"/>
      <c r="H419" s="116"/>
      <c r="I419" s="130"/>
      <c r="J419" s="130"/>
      <c r="K419" s="116" t="s">
        <v>642</v>
      </c>
      <c r="L419" s="151" t="s">
        <v>408</v>
      </c>
      <c r="M419" s="70"/>
      <c r="N419" s="151"/>
      <c r="O419" s="151"/>
      <c r="P419" s="151"/>
      <c r="Q419" s="151"/>
      <c r="R419" s="151"/>
      <c r="S419" s="151"/>
      <c r="T419" s="151"/>
      <c r="U419" s="151"/>
      <c r="V419" s="151"/>
      <c r="W419" s="151"/>
      <c r="X419" s="151"/>
      <c r="Y419" s="151"/>
      <c r="Z419" s="151"/>
      <c r="AA419" s="158"/>
      <c r="AB419" s="158"/>
      <c r="AC419" s="151"/>
      <c r="AD419" s="151"/>
      <c r="AE419" s="151"/>
      <c r="AF419" s="151"/>
      <c r="AG419" s="151"/>
      <c r="AH419" s="151"/>
      <c r="AI419" s="151"/>
      <c r="AJ419" s="314"/>
      <c r="AK419" s="151"/>
      <c r="AL419" s="151"/>
      <c r="AM419" s="151"/>
      <c r="AN419" s="151"/>
      <c r="AO419" s="151"/>
      <c r="AP419" s="151"/>
      <c r="AQ419" s="151"/>
      <c r="AR419" s="151"/>
      <c r="AS419" s="151"/>
      <c r="AT419" s="151"/>
      <c r="AU419" s="151"/>
      <c r="AV419" s="151"/>
      <c r="AW419" s="88"/>
      <c r="AX419" s="151"/>
      <c r="AY419" s="151"/>
      <c r="AZ419" s="151"/>
      <c r="BA419" s="151"/>
      <c r="BB419" s="151"/>
      <c r="BC419" s="151"/>
      <c r="BD419" s="151"/>
      <c r="BE419" s="151"/>
      <c r="BF419" s="151"/>
      <c r="BG419" s="151"/>
      <c r="BH419" s="151"/>
      <c r="BI419" s="151"/>
      <c r="BJ419" s="151"/>
      <c r="BK419" s="151"/>
      <c r="BL419" s="151"/>
      <c r="BM419" s="151"/>
      <c r="BN419" s="151"/>
      <c r="BO419" s="151"/>
      <c r="BP419" s="151"/>
      <c r="BQ419" s="151"/>
      <c r="BR419" s="151"/>
      <c r="BS419" s="151"/>
      <c r="BT419" s="151"/>
      <c r="BU419" s="151"/>
      <c r="BV419" s="151"/>
      <c r="BW419" s="151"/>
      <c r="BX419" s="151"/>
      <c r="BY419" s="151"/>
      <c r="BZ419" s="151"/>
      <c r="CA419" s="151"/>
      <c r="CB419" s="151"/>
      <c r="CC419" s="151"/>
      <c r="CD419" s="151"/>
      <c r="CE419" s="151"/>
      <c r="CF419" s="151"/>
      <c r="CG419" s="151"/>
      <c r="CH419" s="151"/>
      <c r="CI419" s="151"/>
      <c r="CJ419" s="151"/>
      <c r="CK419" s="151"/>
      <c r="CL419" s="151"/>
      <c r="CM419" s="151"/>
      <c r="CN419" s="151"/>
      <c r="CO419" s="151"/>
      <c r="CP419" s="151"/>
      <c r="CQ419" s="151"/>
      <c r="CR419" s="151"/>
      <c r="CS419" s="151"/>
      <c r="CT419" s="151"/>
      <c r="CU419" s="151"/>
      <c r="CV419" s="151"/>
      <c r="CW419" s="151"/>
      <c r="CX419" s="151"/>
      <c r="CY419" s="151"/>
      <c r="CZ419" s="151"/>
      <c r="DA419" s="151"/>
      <c r="DB419" s="151"/>
      <c r="DC419" s="151"/>
      <c r="DD419" s="151"/>
      <c r="DE419" s="151"/>
      <c r="DF419" s="16"/>
      <c r="DG419" s="151"/>
      <c r="DH419" s="16"/>
      <c r="DI419" s="151"/>
      <c r="DJ419" s="16"/>
      <c r="DK419" s="151"/>
      <c r="DL419" s="151"/>
      <c r="DM419" s="61"/>
    </row>
    <row r="420" spans="1:117" ht="168" hidden="1" customHeight="1">
      <c r="A420" s="335"/>
      <c r="B420" s="337"/>
      <c r="C420" s="92"/>
      <c r="D420" s="262"/>
      <c r="E420" s="122"/>
      <c r="F420" s="267"/>
      <c r="G420" s="256"/>
      <c r="H420" s="154"/>
      <c r="I420" s="154"/>
      <c r="J420" s="210"/>
      <c r="K420" s="116" t="s">
        <v>642</v>
      </c>
      <c r="L420" s="151" t="s">
        <v>408</v>
      </c>
      <c r="M420" s="70"/>
      <c r="N420" s="151"/>
      <c r="O420" s="151"/>
      <c r="P420" s="151"/>
      <c r="Q420" s="151"/>
      <c r="R420" s="151"/>
      <c r="S420" s="151"/>
      <c r="T420" s="151"/>
      <c r="U420" s="151"/>
      <c r="V420" s="151"/>
      <c r="W420" s="151"/>
      <c r="X420" s="151"/>
      <c r="Y420" s="151"/>
      <c r="Z420" s="151"/>
      <c r="AA420" s="158"/>
      <c r="AB420" s="158"/>
      <c r="AC420" s="151"/>
      <c r="AD420" s="151"/>
      <c r="AE420" s="151"/>
      <c r="AF420" s="151"/>
      <c r="AG420" s="151"/>
      <c r="AH420" s="151"/>
      <c r="AI420" s="151"/>
      <c r="AJ420" s="314"/>
      <c r="AK420" s="151"/>
      <c r="AL420" s="151"/>
      <c r="AM420" s="151"/>
      <c r="AN420" s="151"/>
      <c r="AO420" s="151"/>
      <c r="AP420" s="151"/>
      <c r="AQ420" s="151"/>
      <c r="AR420" s="151"/>
      <c r="AS420" s="151"/>
      <c r="AT420" s="151"/>
      <c r="AU420" s="151"/>
      <c r="AV420" s="151"/>
      <c r="AW420" s="151"/>
      <c r="AX420" s="151"/>
      <c r="AY420" s="151"/>
      <c r="AZ420" s="88"/>
      <c r="BA420" s="151"/>
      <c r="BB420" s="151"/>
      <c r="BC420" s="151"/>
      <c r="BD420" s="151"/>
      <c r="BE420" s="151"/>
      <c r="BF420" s="151"/>
      <c r="BG420" s="151"/>
      <c r="BH420" s="151"/>
      <c r="BI420" s="151"/>
      <c r="BJ420" s="151"/>
      <c r="BK420" s="151"/>
      <c r="BL420" s="151"/>
      <c r="BM420" s="151"/>
      <c r="BN420" s="151"/>
      <c r="BO420" s="151"/>
      <c r="BP420" s="151"/>
      <c r="BQ420" s="151"/>
      <c r="BR420" s="151"/>
      <c r="BS420" s="151"/>
      <c r="BT420" s="151"/>
      <c r="BU420" s="151"/>
      <c r="BV420" s="151"/>
      <c r="BW420" s="151"/>
      <c r="BX420" s="151"/>
      <c r="BY420" s="151"/>
      <c r="BZ420" s="151"/>
      <c r="CA420" s="151"/>
      <c r="CB420" s="151"/>
      <c r="CC420" s="151"/>
      <c r="CD420" s="151"/>
      <c r="CE420" s="151"/>
      <c r="CF420" s="151"/>
      <c r="CG420" s="151"/>
      <c r="CH420" s="151"/>
      <c r="CI420" s="151"/>
      <c r="CJ420" s="151"/>
      <c r="CK420" s="151"/>
      <c r="CL420" s="151"/>
      <c r="CM420" s="151"/>
      <c r="CN420" s="151"/>
      <c r="CO420" s="151"/>
      <c r="CP420" s="151"/>
      <c r="CQ420" s="151"/>
      <c r="CR420" s="151"/>
      <c r="CS420" s="151"/>
      <c r="CT420" s="151"/>
      <c r="CU420" s="151"/>
      <c r="CV420" s="151"/>
      <c r="CW420" s="151"/>
      <c r="CX420" s="151"/>
      <c r="CY420" s="151"/>
      <c r="CZ420" s="151"/>
      <c r="DA420" s="151"/>
      <c r="DB420" s="151"/>
      <c r="DC420" s="151"/>
      <c r="DD420" s="151"/>
      <c r="DE420" s="151"/>
      <c r="DF420" s="16"/>
      <c r="DG420" s="151"/>
      <c r="DH420" s="16"/>
      <c r="DI420" s="151"/>
      <c r="DJ420" s="16"/>
      <c r="DK420" s="151"/>
      <c r="DL420" s="151"/>
      <c r="DM420" s="61"/>
    </row>
    <row r="421" spans="1:117" ht="137.25" hidden="1" customHeight="1">
      <c r="A421" s="335"/>
      <c r="B421" s="337"/>
      <c r="C421" s="92"/>
      <c r="D421" s="262"/>
      <c r="E421" s="122"/>
      <c r="F421" s="267"/>
      <c r="G421" s="246"/>
      <c r="H421" s="116"/>
      <c r="I421" s="154"/>
      <c r="J421" s="210"/>
      <c r="K421" s="116" t="s">
        <v>642</v>
      </c>
      <c r="L421" s="151" t="s">
        <v>408</v>
      </c>
      <c r="M421" s="70"/>
      <c r="N421" s="151"/>
      <c r="O421" s="151"/>
      <c r="P421" s="151"/>
      <c r="Q421" s="151"/>
      <c r="R421" s="151"/>
      <c r="S421" s="151"/>
      <c r="T421" s="151"/>
      <c r="U421" s="151"/>
      <c r="V421" s="151"/>
      <c r="W421" s="151"/>
      <c r="X421" s="151"/>
      <c r="Y421" s="151"/>
      <c r="Z421" s="151"/>
      <c r="AA421" s="158"/>
      <c r="AB421" s="158"/>
      <c r="AC421" s="151"/>
      <c r="AD421" s="151"/>
      <c r="AE421" s="151"/>
      <c r="AF421" s="151"/>
      <c r="AG421" s="151"/>
      <c r="AH421" s="151"/>
      <c r="AI421" s="151"/>
      <c r="AJ421" s="314"/>
      <c r="AK421" s="151"/>
      <c r="AL421" s="151"/>
      <c r="AM421" s="151"/>
      <c r="AN421" s="151"/>
      <c r="AO421" s="151"/>
      <c r="AP421" s="151"/>
      <c r="AQ421" s="151"/>
      <c r="AR421" s="151"/>
      <c r="AS421" s="151"/>
      <c r="AT421" s="151"/>
      <c r="AU421" s="151"/>
      <c r="AV421" s="151"/>
      <c r="AW421" s="151"/>
      <c r="AX421" s="151"/>
      <c r="AY421" s="151"/>
      <c r="AZ421" s="151"/>
      <c r="BA421" s="151"/>
      <c r="BB421" s="151"/>
      <c r="BC421" s="151"/>
      <c r="BD421" s="151"/>
      <c r="BE421" s="88"/>
      <c r="BF421" s="151"/>
      <c r="BG421" s="151"/>
      <c r="BH421" s="151"/>
      <c r="BI421" s="151"/>
      <c r="BJ421" s="151"/>
      <c r="BK421" s="151"/>
      <c r="BL421" s="151"/>
      <c r="BM421" s="151"/>
      <c r="BN421" s="151"/>
      <c r="BO421" s="151"/>
      <c r="BP421" s="151"/>
      <c r="BQ421" s="151"/>
      <c r="BR421" s="151"/>
      <c r="BS421" s="151"/>
      <c r="BT421" s="151"/>
      <c r="BU421" s="151"/>
      <c r="BV421" s="151"/>
      <c r="BW421" s="151"/>
      <c r="BX421" s="151"/>
      <c r="BY421" s="151"/>
      <c r="BZ421" s="151"/>
      <c r="CA421" s="151"/>
      <c r="CB421" s="151"/>
      <c r="CC421" s="151"/>
      <c r="CD421" s="151"/>
      <c r="CE421" s="151"/>
      <c r="CF421" s="151"/>
      <c r="CG421" s="151"/>
      <c r="CH421" s="151"/>
      <c r="CI421" s="151"/>
      <c r="CJ421" s="151"/>
      <c r="CK421" s="151"/>
      <c r="CL421" s="151"/>
      <c r="CM421" s="151"/>
      <c r="CN421" s="151"/>
      <c r="CO421" s="151"/>
      <c r="CP421" s="151"/>
      <c r="CQ421" s="151"/>
      <c r="CR421" s="151"/>
      <c r="CS421" s="151"/>
      <c r="CT421" s="151"/>
      <c r="CU421" s="151"/>
      <c r="CV421" s="151"/>
      <c r="CW421" s="151"/>
      <c r="CX421" s="151"/>
      <c r="CY421" s="151"/>
      <c r="CZ421" s="151"/>
      <c r="DA421" s="151"/>
      <c r="DB421" s="151"/>
      <c r="DC421" s="151"/>
      <c r="DD421" s="151"/>
      <c r="DE421" s="151"/>
      <c r="DF421" s="16"/>
      <c r="DG421" s="151"/>
      <c r="DH421" s="16"/>
      <c r="DI421" s="151"/>
      <c r="DJ421" s="16"/>
      <c r="DK421" s="151"/>
      <c r="DL421" s="151"/>
      <c r="DM421" s="61"/>
    </row>
    <row r="422" spans="1:117" ht="119.25" hidden="1" customHeight="1">
      <c r="A422" s="335"/>
      <c r="B422" s="337"/>
      <c r="C422" s="92"/>
      <c r="D422" s="262"/>
      <c r="E422" s="122"/>
      <c r="F422" s="267"/>
      <c r="G422" s="246"/>
      <c r="H422" s="116"/>
      <c r="I422" s="154"/>
      <c r="J422" s="210"/>
      <c r="K422" s="116" t="s">
        <v>642</v>
      </c>
      <c r="L422" s="151" t="s">
        <v>408</v>
      </c>
      <c r="M422" s="70"/>
      <c r="N422" s="151"/>
      <c r="O422" s="151"/>
      <c r="P422" s="151"/>
      <c r="Q422" s="151"/>
      <c r="R422" s="151"/>
      <c r="S422" s="151"/>
      <c r="T422" s="151"/>
      <c r="U422" s="151"/>
      <c r="V422" s="151"/>
      <c r="W422" s="151"/>
      <c r="X422" s="151"/>
      <c r="Y422" s="151"/>
      <c r="Z422" s="151"/>
      <c r="AA422" s="158"/>
      <c r="AB422" s="158"/>
      <c r="AC422" s="151"/>
      <c r="AD422" s="151"/>
      <c r="AE422" s="151"/>
      <c r="AF422" s="151"/>
      <c r="AG422" s="151"/>
      <c r="AH422" s="151"/>
      <c r="AI422" s="151"/>
      <c r="AJ422" s="314"/>
      <c r="AK422" s="151"/>
      <c r="AL422" s="151"/>
      <c r="AM422" s="151"/>
      <c r="AN422" s="151"/>
      <c r="AO422" s="151"/>
      <c r="AP422" s="151"/>
      <c r="AQ422" s="151"/>
      <c r="AR422" s="151"/>
      <c r="AS422" s="151"/>
      <c r="AT422" s="151"/>
      <c r="AU422" s="151"/>
      <c r="AV422" s="151"/>
      <c r="AW422" s="151"/>
      <c r="AX422" s="151"/>
      <c r="AY422" s="151"/>
      <c r="AZ422" s="151"/>
      <c r="BA422" s="151"/>
      <c r="BB422" s="151"/>
      <c r="BC422" s="151"/>
      <c r="BD422" s="151"/>
      <c r="BE422" s="151"/>
      <c r="BF422" s="151"/>
      <c r="BG422" s="151"/>
      <c r="BH422" s="151"/>
      <c r="BI422" s="151"/>
      <c r="BJ422" s="151"/>
      <c r="BK422" s="151"/>
      <c r="BL422" s="151"/>
      <c r="BM422" s="151"/>
      <c r="BN422" s="151"/>
      <c r="BO422" s="151"/>
      <c r="BP422" s="151"/>
      <c r="BQ422" s="151"/>
      <c r="BR422" s="151"/>
      <c r="BS422" s="151"/>
      <c r="BT422" s="151"/>
      <c r="BU422" s="151"/>
      <c r="BV422" s="151"/>
      <c r="BW422" s="151"/>
      <c r="BX422" s="151"/>
      <c r="BY422" s="151"/>
      <c r="BZ422" s="151"/>
      <c r="CA422" s="151"/>
      <c r="CB422" s="151"/>
      <c r="CC422" s="151"/>
      <c r="CD422" s="151"/>
      <c r="CE422" s="151"/>
      <c r="CF422" s="151"/>
      <c r="CG422" s="151"/>
      <c r="CH422" s="151"/>
      <c r="CI422" s="151"/>
      <c r="CJ422" s="151"/>
      <c r="CK422" s="151"/>
      <c r="CL422" s="151"/>
      <c r="CM422" s="151"/>
      <c r="CN422" s="151"/>
      <c r="CO422" s="151"/>
      <c r="CP422" s="151"/>
      <c r="CQ422" s="151"/>
      <c r="CR422" s="151"/>
      <c r="CS422" s="151"/>
      <c r="CT422" s="151"/>
      <c r="CU422" s="151"/>
      <c r="CV422" s="151"/>
      <c r="CW422" s="151"/>
      <c r="CX422" s="151"/>
      <c r="CY422" s="151"/>
      <c r="CZ422" s="151"/>
      <c r="DA422" s="151"/>
      <c r="DB422" s="151"/>
      <c r="DC422" s="151"/>
      <c r="DD422" s="151"/>
      <c r="DE422" s="151"/>
      <c r="DF422" s="16"/>
      <c r="DG422" s="151"/>
      <c r="DH422" s="16"/>
      <c r="DI422" s="151"/>
      <c r="DJ422" s="16"/>
      <c r="DK422" s="151"/>
      <c r="DL422" s="151"/>
      <c r="DM422" s="61"/>
    </row>
    <row r="423" spans="1:117" ht="158.25" hidden="1" customHeight="1">
      <c r="A423" s="65"/>
      <c r="B423" s="337"/>
      <c r="C423" s="92"/>
      <c r="D423" s="262"/>
      <c r="E423" s="122"/>
      <c r="F423" s="267"/>
      <c r="G423" s="246"/>
      <c r="H423" s="116"/>
      <c r="I423" s="154"/>
      <c r="J423" s="210"/>
      <c r="K423" s="149" t="s">
        <v>642</v>
      </c>
      <c r="L423" s="151" t="s">
        <v>408</v>
      </c>
      <c r="M423" s="70"/>
      <c r="N423" s="151"/>
      <c r="O423" s="151"/>
      <c r="P423" s="151"/>
      <c r="Q423" s="151"/>
      <c r="R423" s="151"/>
      <c r="S423" s="151"/>
      <c r="T423" s="151"/>
      <c r="U423" s="151"/>
      <c r="V423" s="151"/>
      <c r="W423" s="151"/>
      <c r="X423" s="151"/>
      <c r="Y423" s="151"/>
      <c r="Z423" s="151"/>
      <c r="AA423" s="158"/>
      <c r="AB423" s="158"/>
      <c r="AC423" s="151"/>
      <c r="AD423" s="151"/>
      <c r="AE423" s="151"/>
      <c r="AF423" s="151"/>
      <c r="AG423" s="151"/>
      <c r="AH423" s="151"/>
      <c r="AI423" s="151"/>
      <c r="AJ423" s="314"/>
      <c r="AK423" s="151"/>
      <c r="AL423" s="151"/>
      <c r="AM423" s="151"/>
      <c r="AN423" s="151"/>
      <c r="AO423" s="151"/>
      <c r="AP423" s="151"/>
      <c r="AQ423" s="151"/>
      <c r="AR423" s="151"/>
      <c r="AS423" s="151"/>
      <c r="AT423" s="151"/>
      <c r="AU423" s="151"/>
      <c r="AV423" s="151"/>
      <c r="AW423" s="151"/>
      <c r="AX423" s="151"/>
      <c r="AY423" s="151"/>
      <c r="AZ423" s="151"/>
      <c r="BA423" s="151"/>
      <c r="BB423" s="151"/>
      <c r="BC423" s="151"/>
      <c r="BD423" s="151"/>
      <c r="BE423" s="151"/>
      <c r="BF423" s="151"/>
      <c r="BG423" s="151"/>
      <c r="BH423" s="151"/>
      <c r="BI423" s="151"/>
      <c r="BJ423" s="151"/>
      <c r="BK423" s="195"/>
      <c r="BL423" s="114"/>
      <c r="BM423" s="193"/>
      <c r="BN423" s="151"/>
      <c r="BO423" s="151"/>
      <c r="BP423" s="151"/>
      <c r="BQ423" s="151"/>
      <c r="BR423" s="151"/>
      <c r="BS423" s="151"/>
      <c r="BT423" s="151"/>
      <c r="BU423" s="151"/>
      <c r="BV423" s="151"/>
      <c r="BW423" s="151"/>
      <c r="BX423" s="151"/>
      <c r="BY423" s="151"/>
      <c r="BZ423" s="151"/>
      <c r="CA423" s="151"/>
      <c r="CB423" s="151"/>
      <c r="CC423" s="151"/>
      <c r="CD423" s="151"/>
      <c r="CE423" s="151"/>
      <c r="CF423" s="151"/>
      <c r="CG423" s="151"/>
      <c r="CH423" s="151"/>
      <c r="CI423" s="151"/>
      <c r="CJ423" s="151"/>
      <c r="CK423" s="151"/>
      <c r="CL423" s="151"/>
      <c r="CM423" s="151"/>
      <c r="CN423" s="151"/>
      <c r="CO423" s="151"/>
      <c r="CP423" s="151"/>
      <c r="CQ423" s="151"/>
      <c r="CR423" s="151"/>
      <c r="CS423" s="151"/>
      <c r="CT423" s="151"/>
      <c r="CU423" s="151"/>
      <c r="CV423" s="151"/>
      <c r="CW423" s="151"/>
      <c r="CX423" s="151"/>
      <c r="CY423" s="151"/>
      <c r="CZ423" s="151"/>
      <c r="DA423" s="151"/>
      <c r="DB423" s="151"/>
      <c r="DC423" s="151"/>
      <c r="DD423" s="151"/>
      <c r="DE423" s="151"/>
      <c r="DF423" s="16"/>
      <c r="DG423" s="151"/>
      <c r="DH423" s="16"/>
      <c r="DI423" s="151"/>
      <c r="DJ423" s="16"/>
      <c r="DK423" s="151"/>
      <c r="DL423" s="151"/>
      <c r="DM423" s="61"/>
    </row>
    <row r="424" spans="1:117" ht="30" hidden="1" customHeight="1">
      <c r="A424" s="335"/>
      <c r="B424" s="337"/>
      <c r="C424" s="92"/>
      <c r="D424" s="262"/>
      <c r="E424" s="152"/>
      <c r="F424" s="267"/>
      <c r="G424" s="246"/>
      <c r="H424" s="149"/>
      <c r="I424" s="154"/>
      <c r="J424" s="210"/>
      <c r="K424" s="116" t="s">
        <v>642</v>
      </c>
      <c r="L424" s="151" t="s">
        <v>408</v>
      </c>
      <c r="M424" s="70"/>
      <c r="N424" s="151"/>
      <c r="O424" s="151"/>
      <c r="P424" s="151"/>
      <c r="Q424" s="151"/>
      <c r="R424" s="151"/>
      <c r="S424" s="151"/>
      <c r="T424" s="151"/>
      <c r="U424" s="151"/>
      <c r="V424" s="151"/>
      <c r="W424" s="151"/>
      <c r="X424" s="151"/>
      <c r="Y424" s="151"/>
      <c r="Z424" s="151"/>
      <c r="AA424" s="158"/>
      <c r="AB424" s="158"/>
      <c r="AC424" s="151"/>
      <c r="AD424" s="151"/>
      <c r="AE424" s="139"/>
      <c r="AF424" s="79"/>
      <c r="AG424" s="151"/>
      <c r="AH424" s="151"/>
      <c r="AI424" s="151"/>
      <c r="AJ424" s="314"/>
      <c r="AK424" s="151"/>
      <c r="AL424" s="151"/>
      <c r="AM424" s="151"/>
      <c r="AN424" s="151"/>
      <c r="AO424" s="151"/>
      <c r="AP424" s="151"/>
      <c r="AQ424" s="151"/>
      <c r="AR424" s="151"/>
      <c r="AS424" s="151"/>
      <c r="AT424" s="151"/>
      <c r="AU424" s="151"/>
      <c r="AV424" s="151"/>
      <c r="AW424" s="151"/>
      <c r="AX424" s="151"/>
      <c r="AY424" s="151"/>
      <c r="AZ424" s="151"/>
      <c r="BA424" s="151"/>
      <c r="BB424" s="151"/>
      <c r="BC424" s="151"/>
      <c r="BD424" s="151"/>
      <c r="BE424" s="151"/>
      <c r="BF424" s="151"/>
      <c r="BG424" s="151"/>
      <c r="BH424" s="151"/>
      <c r="BI424" s="151"/>
      <c r="BJ424" s="151"/>
      <c r="BK424" s="151"/>
      <c r="BL424" s="203"/>
      <c r="BM424" s="151"/>
      <c r="BN424" s="151"/>
      <c r="BO424" s="151"/>
      <c r="BP424" s="151"/>
      <c r="BQ424" s="151"/>
      <c r="BR424" s="151"/>
      <c r="BS424" s="151"/>
      <c r="BT424" s="151"/>
      <c r="BU424" s="151"/>
      <c r="BV424" s="151"/>
      <c r="BW424" s="151"/>
      <c r="BX424" s="151"/>
      <c r="BY424" s="151"/>
      <c r="BZ424" s="151"/>
      <c r="CA424" s="151"/>
      <c r="CB424" s="151"/>
      <c r="CC424" s="151"/>
      <c r="CD424" s="151"/>
      <c r="CE424" s="151"/>
      <c r="CF424" s="151"/>
      <c r="CG424" s="151"/>
      <c r="CH424" s="151"/>
      <c r="CI424" s="151"/>
      <c r="CJ424" s="151"/>
      <c r="CK424" s="151"/>
      <c r="CL424" s="151"/>
      <c r="CM424" s="151"/>
      <c r="CN424" s="151"/>
      <c r="CO424" s="151"/>
      <c r="CP424" s="151"/>
      <c r="CQ424" s="151"/>
      <c r="CR424" s="151"/>
      <c r="CS424" s="151"/>
      <c r="CT424" s="151"/>
      <c r="CU424" s="151"/>
      <c r="CV424" s="151"/>
      <c r="CW424" s="151"/>
      <c r="CX424" s="151"/>
      <c r="CY424" s="151"/>
      <c r="CZ424" s="151"/>
      <c r="DA424" s="151"/>
      <c r="DB424" s="151"/>
      <c r="DC424" s="151"/>
      <c r="DD424" s="151"/>
      <c r="DE424" s="151"/>
      <c r="DF424" s="16"/>
      <c r="DG424" s="151"/>
      <c r="DH424" s="16"/>
      <c r="DI424" s="151"/>
      <c r="DJ424" s="16"/>
      <c r="DK424" s="151"/>
      <c r="DL424" s="151"/>
      <c r="DM424" s="61"/>
    </row>
    <row r="425" spans="1:117" ht="101.25" customHeight="1">
      <c r="A425" s="369">
        <v>416</v>
      </c>
      <c r="B425" s="370" t="s">
        <v>1187</v>
      </c>
      <c r="C425" s="142" t="s">
        <v>1406</v>
      </c>
      <c r="D425" s="394" t="s">
        <v>3</v>
      </c>
      <c r="E425" s="140" t="s">
        <v>599</v>
      </c>
      <c r="F425" s="394" t="s">
        <v>4</v>
      </c>
      <c r="G425" s="278"/>
      <c r="H425" s="115" t="s">
        <v>599</v>
      </c>
      <c r="I425" s="143" t="s">
        <v>1333</v>
      </c>
      <c r="J425" s="143"/>
      <c r="K425" s="394" t="s">
        <v>642</v>
      </c>
      <c r="L425" s="400" t="s">
        <v>408</v>
      </c>
      <c r="M425" s="354" t="s">
        <v>352</v>
      </c>
      <c r="N425" s="91" t="s">
        <v>327</v>
      </c>
      <c r="O425" s="91" t="s">
        <v>187</v>
      </c>
      <c r="P425" s="91" t="s">
        <v>414</v>
      </c>
      <c r="Q425" s="91"/>
      <c r="R425" s="91" t="s">
        <v>187</v>
      </c>
      <c r="S425" s="91"/>
      <c r="T425" s="91"/>
      <c r="U425" s="91"/>
      <c r="V425" s="91"/>
      <c r="W425" s="91"/>
      <c r="X425" s="91"/>
      <c r="Y425" s="91"/>
      <c r="Z425" s="91"/>
      <c r="AA425" s="334">
        <f t="shared" ref="AA425:AA480" si="133">COUNTIF($Q425:$Z425,"x")</f>
        <v>1</v>
      </c>
      <c r="AB425" s="334">
        <v>1</v>
      </c>
      <c r="AC425" s="91"/>
      <c r="AD425" s="91"/>
      <c r="AE425" s="91"/>
      <c r="AF425" s="91"/>
      <c r="AG425" s="91"/>
      <c r="AH425" s="400" t="s">
        <v>416</v>
      </c>
      <c r="AI425" s="400" t="s">
        <v>484</v>
      </c>
      <c r="AJ425" s="400" t="s">
        <v>484</v>
      </c>
      <c r="AK425" s="400" t="s">
        <v>484</v>
      </c>
      <c r="AL425" s="91"/>
      <c r="AM425" s="91"/>
      <c r="AN425" s="91"/>
      <c r="AO425" s="91"/>
      <c r="AP425" s="91"/>
      <c r="AQ425" s="91"/>
      <c r="AR425" s="91"/>
      <c r="AS425" s="91"/>
      <c r="AT425" s="91"/>
      <c r="AU425" s="91"/>
      <c r="AV425" s="91"/>
      <c r="AW425" s="91"/>
      <c r="AX425" s="91"/>
      <c r="AY425" s="91"/>
      <c r="AZ425" s="91"/>
      <c r="BA425" s="91"/>
      <c r="BB425" s="91"/>
      <c r="BC425" s="91"/>
      <c r="BD425" s="91"/>
      <c r="BE425" s="91"/>
      <c r="BF425" s="91"/>
      <c r="BG425" s="91"/>
      <c r="BH425" s="91"/>
      <c r="BI425" s="91"/>
      <c r="BJ425" s="91"/>
      <c r="BK425" s="91"/>
      <c r="BL425" s="91"/>
      <c r="BM425" s="91"/>
      <c r="BN425" s="91"/>
      <c r="BO425" s="91"/>
      <c r="BP425" s="91"/>
      <c r="BQ425" s="91"/>
      <c r="BR425" s="91"/>
      <c r="BS425" s="91"/>
      <c r="BT425" s="91"/>
      <c r="BU425" s="91"/>
      <c r="BV425" s="91"/>
      <c r="BW425" s="91"/>
      <c r="BX425" s="91"/>
      <c r="BY425" s="91"/>
      <c r="BZ425" s="91"/>
      <c r="CA425" s="91"/>
      <c r="CB425" s="91"/>
      <c r="CC425" s="91"/>
      <c r="CD425" s="91"/>
      <c r="CE425" s="91"/>
      <c r="CF425" s="91"/>
      <c r="CG425" s="91"/>
      <c r="CH425" s="91"/>
      <c r="CI425" s="91"/>
      <c r="CJ425" s="91"/>
      <c r="CK425" s="91"/>
      <c r="CL425" s="91"/>
      <c r="CM425" s="91"/>
      <c r="CN425" s="91"/>
      <c r="CO425" s="91"/>
      <c r="CP425" s="91"/>
      <c r="CQ425" s="91"/>
      <c r="CR425" s="91"/>
      <c r="CS425" s="91"/>
      <c r="CT425" s="91"/>
      <c r="CU425" s="91"/>
      <c r="CV425" s="91"/>
      <c r="CW425" s="91"/>
      <c r="CX425" s="91"/>
      <c r="CY425" s="91"/>
      <c r="CZ425" s="91"/>
      <c r="DA425" s="91"/>
      <c r="DB425" s="91"/>
      <c r="DC425" s="91"/>
      <c r="DD425" s="91"/>
      <c r="DE425" s="91"/>
      <c r="DF425" s="372" t="e">
        <f>DE425/COUNTA($BM425:$DD425)</f>
        <v>#DIV/0!</v>
      </c>
      <c r="DG425" s="91">
        <f>COUNTIF($BM425:$DD425,1)</f>
        <v>0</v>
      </c>
      <c r="DH425" s="372" t="e">
        <f>DG425/COUNTA($BM425:$DD425)</f>
        <v>#DIV/0!</v>
      </c>
      <c r="DI425" s="91">
        <f>COUNTIF($BM425:$DD425,0)</f>
        <v>0</v>
      </c>
      <c r="DJ425" s="372" t="e">
        <f>DI425/COUNTA($BM425:$DD425)</f>
        <v>#DIV/0!</v>
      </c>
      <c r="DK425" s="91" t="e">
        <f t="shared" si="131"/>
        <v>#DIV/0!</v>
      </c>
      <c r="DL425" s="91" t="e">
        <f t="shared" ref="DL425:DM440" si="134">IF(DK425&gt;=1.6,"Đạt mục tiêu",IF(DK425&gt;=1,"Cần cố gắng","Chưa đạt"))</f>
        <v>#DIV/0!</v>
      </c>
      <c r="DM425" s="59" t="e">
        <f t="shared" si="134"/>
        <v>#DIV/0!</v>
      </c>
    </row>
    <row r="426" spans="1:117" ht="108.75" hidden="1" customHeight="1">
      <c r="A426" s="335"/>
      <c r="B426" s="337"/>
      <c r="C426" s="92"/>
      <c r="D426" s="262"/>
      <c r="E426" s="122"/>
      <c r="F426" s="267"/>
      <c r="G426" s="246"/>
      <c r="H426" s="116"/>
      <c r="I426" s="154"/>
      <c r="J426" s="210"/>
      <c r="K426" s="116" t="s">
        <v>642</v>
      </c>
      <c r="L426" s="151" t="s">
        <v>408</v>
      </c>
      <c r="M426" s="70"/>
      <c r="N426" s="151"/>
      <c r="O426" s="151"/>
      <c r="P426" s="151"/>
      <c r="Q426" s="151"/>
      <c r="R426" s="151"/>
      <c r="S426" s="151"/>
      <c r="T426" s="151"/>
      <c r="U426" s="151"/>
      <c r="V426" s="151"/>
      <c r="W426" s="151"/>
      <c r="X426" s="151"/>
      <c r="Y426" s="151"/>
      <c r="Z426" s="151"/>
      <c r="AA426" s="158"/>
      <c r="AB426" s="158"/>
      <c r="AC426" s="151"/>
      <c r="AD426" s="151"/>
      <c r="AE426" s="151"/>
      <c r="AF426" s="151"/>
      <c r="AG426" s="151"/>
      <c r="AH426" s="151"/>
      <c r="AI426" s="151"/>
      <c r="AJ426" s="314"/>
      <c r="AK426" s="151"/>
      <c r="AL426" s="151"/>
      <c r="AM426" s="151"/>
      <c r="AO426" s="79"/>
      <c r="AP426" s="151"/>
      <c r="AQ426" s="151"/>
      <c r="AR426" s="151"/>
      <c r="AS426" s="151"/>
      <c r="AT426" s="151"/>
      <c r="AU426" s="151"/>
      <c r="AV426" s="151"/>
      <c r="AW426" s="151"/>
      <c r="AX426" s="151"/>
      <c r="AY426" s="151"/>
      <c r="AZ426" s="151"/>
      <c r="BA426" s="151"/>
      <c r="BB426" s="151"/>
      <c r="BC426" s="151"/>
      <c r="BD426" s="151"/>
      <c r="BE426" s="151"/>
      <c r="BF426" s="151"/>
      <c r="BG426" s="151"/>
      <c r="BH426" s="151"/>
      <c r="BI426" s="151"/>
      <c r="BJ426" s="151"/>
      <c r="BK426" s="151"/>
      <c r="BL426" s="151"/>
      <c r="BM426" s="151"/>
      <c r="BN426" s="151"/>
      <c r="BO426" s="151"/>
      <c r="BP426" s="151"/>
      <c r="BQ426" s="151"/>
      <c r="BR426" s="151"/>
      <c r="BS426" s="151"/>
      <c r="BT426" s="151"/>
      <c r="BU426" s="151"/>
      <c r="BV426" s="151"/>
      <c r="BW426" s="151"/>
      <c r="BX426" s="151"/>
      <c r="BY426" s="151"/>
      <c r="BZ426" s="151"/>
      <c r="CA426" s="151"/>
      <c r="CB426" s="151"/>
      <c r="CC426" s="151"/>
      <c r="CD426" s="151"/>
      <c r="CE426" s="151"/>
      <c r="CF426" s="151"/>
      <c r="CG426" s="151"/>
      <c r="CH426" s="151"/>
      <c r="CI426" s="151"/>
      <c r="CJ426" s="151"/>
      <c r="CK426" s="151"/>
      <c r="CL426" s="151"/>
      <c r="CM426" s="151"/>
      <c r="CN426" s="151"/>
      <c r="CO426" s="151"/>
      <c r="CP426" s="151"/>
      <c r="CQ426" s="151"/>
      <c r="CR426" s="151"/>
      <c r="CS426" s="151"/>
      <c r="CT426" s="151"/>
      <c r="CU426" s="151"/>
      <c r="CV426" s="151"/>
      <c r="CW426" s="151"/>
      <c r="CX426" s="151"/>
      <c r="CY426" s="151"/>
      <c r="CZ426" s="151"/>
      <c r="DA426" s="151"/>
      <c r="DB426" s="151"/>
      <c r="DC426" s="151"/>
      <c r="DD426" s="151"/>
      <c r="DE426" s="151"/>
      <c r="DF426" s="16"/>
      <c r="DG426" s="151"/>
      <c r="DH426" s="16"/>
      <c r="DI426" s="151"/>
      <c r="DJ426" s="16"/>
      <c r="DK426" s="151"/>
      <c r="DL426" s="151"/>
      <c r="DM426" s="61"/>
    </row>
    <row r="427" spans="1:117" ht="129.75" hidden="1" customHeight="1">
      <c r="A427" s="65"/>
      <c r="B427" s="337"/>
      <c r="C427" s="92"/>
      <c r="D427" s="262"/>
      <c r="E427" s="122"/>
      <c r="F427" s="267"/>
      <c r="G427" s="246"/>
      <c r="H427" s="116"/>
      <c r="I427" s="154"/>
      <c r="J427" s="210"/>
      <c r="K427" s="116" t="s">
        <v>642</v>
      </c>
      <c r="L427" s="151" t="s">
        <v>408</v>
      </c>
      <c r="M427" s="70"/>
      <c r="N427" s="151"/>
      <c r="O427" s="151"/>
      <c r="P427" s="151"/>
      <c r="Q427" s="151"/>
      <c r="R427" s="151"/>
      <c r="S427" s="151"/>
      <c r="T427" s="151"/>
      <c r="U427" s="151"/>
      <c r="V427" s="151"/>
      <c r="W427" s="151"/>
      <c r="X427" s="151"/>
      <c r="Y427" s="151"/>
      <c r="Z427" s="151"/>
      <c r="AA427" s="158"/>
      <c r="AB427" s="158"/>
      <c r="AC427" s="151"/>
      <c r="AD427" s="151"/>
      <c r="AE427" s="151"/>
      <c r="AF427" s="151"/>
      <c r="AG427" s="151"/>
      <c r="AH427" s="151"/>
      <c r="AI427" s="151"/>
      <c r="AJ427" s="314"/>
      <c r="AK427" s="151"/>
      <c r="AL427" s="151"/>
      <c r="AM427" s="151"/>
      <c r="AN427" s="151"/>
      <c r="AO427" s="151"/>
      <c r="AP427" s="151"/>
      <c r="AQ427" s="151"/>
      <c r="AR427" s="151"/>
      <c r="AS427" s="151"/>
      <c r="AT427" s="151"/>
      <c r="AU427" s="151"/>
      <c r="AV427" s="151"/>
      <c r="AW427" s="151"/>
      <c r="AX427" s="151"/>
      <c r="AY427" s="151"/>
      <c r="AZ427" s="151"/>
      <c r="BA427" s="151"/>
      <c r="BB427" s="151"/>
      <c r="BC427" s="151"/>
      <c r="BD427" s="151"/>
      <c r="BE427" s="151"/>
      <c r="BF427" s="151"/>
      <c r="BG427" s="151"/>
      <c r="BH427" s="151"/>
      <c r="BI427" s="151"/>
      <c r="BJ427" s="151"/>
      <c r="BK427" s="151"/>
      <c r="BL427" s="151"/>
      <c r="BM427" s="151"/>
      <c r="BN427" s="151"/>
      <c r="BO427" s="151"/>
      <c r="BP427" s="151"/>
      <c r="BQ427" s="151"/>
      <c r="BR427" s="151"/>
      <c r="BS427" s="151"/>
      <c r="BT427" s="151"/>
      <c r="BU427" s="151"/>
      <c r="BV427" s="151"/>
      <c r="BW427" s="151"/>
      <c r="BX427" s="151"/>
      <c r="BY427" s="151"/>
      <c r="BZ427" s="151"/>
      <c r="CA427" s="151"/>
      <c r="CB427" s="151"/>
      <c r="CC427" s="151"/>
      <c r="CD427" s="151"/>
      <c r="CE427" s="151"/>
      <c r="CF427" s="151"/>
      <c r="CG427" s="151"/>
      <c r="CH427" s="151"/>
      <c r="CI427" s="151"/>
      <c r="CJ427" s="151"/>
      <c r="CK427" s="151"/>
      <c r="CL427" s="151"/>
      <c r="CM427" s="151"/>
      <c r="CN427" s="151"/>
      <c r="CO427" s="151"/>
      <c r="CP427" s="151"/>
      <c r="CQ427" s="151"/>
      <c r="CR427" s="151"/>
      <c r="CS427" s="151"/>
      <c r="CT427" s="151"/>
      <c r="CU427" s="151"/>
      <c r="CV427" s="151"/>
      <c r="CW427" s="151"/>
      <c r="CX427" s="151"/>
      <c r="CY427" s="151"/>
      <c r="CZ427" s="151"/>
      <c r="DA427" s="151"/>
      <c r="DB427" s="151"/>
      <c r="DC427" s="151"/>
      <c r="DD427" s="151"/>
      <c r="DE427" s="151"/>
      <c r="DF427" s="16"/>
      <c r="DG427" s="151"/>
      <c r="DH427" s="16"/>
      <c r="DI427" s="151"/>
      <c r="DJ427" s="16"/>
      <c r="DK427" s="151"/>
      <c r="DL427" s="151"/>
      <c r="DM427" s="61"/>
    </row>
    <row r="428" spans="1:117" ht="105.75" hidden="1" customHeight="1">
      <c r="A428" s="335"/>
      <c r="B428" s="337"/>
      <c r="C428" s="92"/>
      <c r="D428" s="262"/>
      <c r="E428" s="122"/>
      <c r="F428" s="267"/>
      <c r="G428" s="246"/>
      <c r="H428" s="116"/>
      <c r="I428" s="154"/>
      <c r="J428" s="210"/>
      <c r="K428" s="116" t="s">
        <v>642</v>
      </c>
      <c r="L428" s="151" t="s">
        <v>408</v>
      </c>
      <c r="M428" s="70"/>
      <c r="N428" s="151"/>
      <c r="O428" s="151"/>
      <c r="P428" s="151"/>
      <c r="Q428" s="151"/>
      <c r="R428" s="151"/>
      <c r="S428" s="151"/>
      <c r="T428" s="151"/>
      <c r="U428" s="151"/>
      <c r="V428" s="151"/>
      <c r="W428" s="151"/>
      <c r="X428" s="151"/>
      <c r="Y428" s="151"/>
      <c r="Z428" s="151"/>
      <c r="AA428" s="158"/>
      <c r="AB428" s="158"/>
      <c r="AC428" s="151"/>
      <c r="AD428" s="151"/>
      <c r="AE428" s="151"/>
      <c r="AF428" s="151"/>
      <c r="AG428" s="151"/>
      <c r="AH428" s="151"/>
      <c r="AI428" s="151"/>
      <c r="AJ428" s="314"/>
      <c r="AK428" s="151"/>
      <c r="AL428" s="151"/>
      <c r="AM428" s="151"/>
      <c r="AN428" s="151"/>
      <c r="AO428" s="151"/>
      <c r="AP428" s="151"/>
      <c r="AQ428" s="151"/>
      <c r="AR428" s="151"/>
      <c r="AS428" s="151"/>
      <c r="AT428" s="151"/>
      <c r="AU428" s="151"/>
      <c r="AV428" s="88"/>
      <c r="AW428" s="151"/>
      <c r="AX428" s="151"/>
      <c r="AY428" s="151"/>
      <c r="AZ428" s="151"/>
      <c r="BA428" s="151"/>
      <c r="BB428" s="151"/>
      <c r="BC428" s="151"/>
      <c r="BD428" s="151"/>
      <c r="BE428" s="151"/>
      <c r="BF428" s="151"/>
      <c r="BG428" s="151"/>
      <c r="BH428" s="151"/>
      <c r="BI428" s="151"/>
      <c r="BJ428" s="151"/>
      <c r="BK428" s="151"/>
      <c r="BL428" s="151"/>
      <c r="BM428" s="151"/>
      <c r="BN428" s="151"/>
      <c r="BO428" s="151"/>
      <c r="BP428" s="151"/>
      <c r="BQ428" s="151"/>
      <c r="BR428" s="151"/>
      <c r="BS428" s="151"/>
      <c r="BT428" s="151"/>
      <c r="BU428" s="151"/>
      <c r="BV428" s="151"/>
      <c r="BW428" s="151"/>
      <c r="BX428" s="151"/>
      <c r="BY428" s="151"/>
      <c r="BZ428" s="151"/>
      <c r="CA428" s="151"/>
      <c r="CB428" s="151"/>
      <c r="CC428" s="151"/>
      <c r="CD428" s="151"/>
      <c r="CE428" s="151"/>
      <c r="CF428" s="151"/>
      <c r="CG428" s="151"/>
      <c r="CH428" s="151"/>
      <c r="CI428" s="151"/>
      <c r="CJ428" s="151"/>
      <c r="CK428" s="151"/>
      <c r="CL428" s="151"/>
      <c r="CM428" s="151"/>
      <c r="CN428" s="151"/>
      <c r="CO428" s="151"/>
      <c r="CP428" s="151"/>
      <c r="CQ428" s="151"/>
      <c r="CR428" s="151"/>
      <c r="CS428" s="151"/>
      <c r="CT428" s="151"/>
      <c r="CU428" s="151"/>
      <c r="CV428" s="151"/>
      <c r="CW428" s="151"/>
      <c r="CX428" s="151"/>
      <c r="CY428" s="151"/>
      <c r="CZ428" s="151"/>
      <c r="DA428" s="151"/>
      <c r="DB428" s="151"/>
      <c r="DC428" s="151"/>
      <c r="DD428" s="151"/>
      <c r="DE428" s="151"/>
      <c r="DF428" s="16"/>
      <c r="DG428" s="151"/>
      <c r="DH428" s="16"/>
      <c r="DI428" s="151"/>
      <c r="DJ428" s="16"/>
      <c r="DK428" s="151"/>
      <c r="DL428" s="151"/>
      <c r="DM428" s="61"/>
    </row>
    <row r="429" spans="1:117" ht="117.75" hidden="1" customHeight="1">
      <c r="A429" s="335"/>
      <c r="B429" s="337"/>
      <c r="C429" s="92"/>
      <c r="D429" s="262"/>
      <c r="E429" s="122"/>
      <c r="F429" s="267"/>
      <c r="G429" s="246"/>
      <c r="H429" s="116"/>
      <c r="I429" s="154"/>
      <c r="J429" s="210"/>
      <c r="K429" s="116" t="s">
        <v>642</v>
      </c>
      <c r="L429" s="151" t="s">
        <v>325</v>
      </c>
      <c r="M429" s="70"/>
      <c r="N429" s="151"/>
      <c r="O429" s="151"/>
      <c r="P429" s="151"/>
      <c r="Q429" s="151"/>
      <c r="R429" s="151"/>
      <c r="S429" s="151"/>
      <c r="T429" s="151"/>
      <c r="U429" s="151"/>
      <c r="V429" s="151"/>
      <c r="W429" s="151"/>
      <c r="X429" s="151"/>
      <c r="Y429" s="151"/>
      <c r="Z429" s="151"/>
      <c r="AA429" s="158"/>
      <c r="AB429" s="158"/>
      <c r="AC429" s="151"/>
      <c r="AD429" s="151"/>
      <c r="AE429" s="151"/>
      <c r="AF429" s="151"/>
      <c r="AG429" s="151"/>
      <c r="AH429" s="151"/>
      <c r="AI429" s="151"/>
      <c r="AJ429" s="314"/>
      <c r="AK429" s="151"/>
      <c r="AL429" s="151"/>
      <c r="AM429" s="151"/>
      <c r="AN429" s="151"/>
      <c r="AO429" s="151"/>
      <c r="AP429" s="151"/>
      <c r="AQ429" s="151"/>
      <c r="AR429" s="151"/>
      <c r="AS429" s="151"/>
      <c r="AT429" s="151"/>
      <c r="AU429" s="151"/>
      <c r="AV429" s="151"/>
      <c r="AW429" s="151"/>
      <c r="AX429" s="151"/>
      <c r="AY429" s="88"/>
      <c r="AZ429" s="151"/>
      <c r="BA429" s="151"/>
      <c r="BB429" s="151"/>
      <c r="BC429" s="151"/>
      <c r="BD429" s="151"/>
      <c r="BE429" s="151"/>
      <c r="BF429" s="151"/>
      <c r="BG429" s="151"/>
      <c r="BH429" s="151"/>
      <c r="BI429" s="151"/>
      <c r="BJ429" s="151"/>
      <c r="BK429" s="151"/>
      <c r="BL429" s="151"/>
      <c r="BM429" s="151"/>
      <c r="BN429" s="151"/>
      <c r="BO429" s="151"/>
      <c r="BP429" s="151"/>
      <c r="BQ429" s="151"/>
      <c r="BR429" s="151"/>
      <c r="BS429" s="151"/>
      <c r="BT429" s="151"/>
      <c r="BU429" s="151"/>
      <c r="BV429" s="151"/>
      <c r="BW429" s="151"/>
      <c r="BX429" s="151"/>
      <c r="BY429" s="151"/>
      <c r="BZ429" s="151"/>
      <c r="CA429" s="151"/>
      <c r="CB429" s="151"/>
      <c r="CC429" s="151"/>
      <c r="CD429" s="151"/>
      <c r="CE429" s="151"/>
      <c r="CF429" s="151"/>
      <c r="CG429" s="151"/>
      <c r="CH429" s="151"/>
      <c r="CI429" s="151"/>
      <c r="CJ429" s="151"/>
      <c r="CK429" s="151"/>
      <c r="CL429" s="151"/>
      <c r="CM429" s="151"/>
      <c r="CN429" s="151"/>
      <c r="CO429" s="151"/>
      <c r="CP429" s="151"/>
      <c r="CQ429" s="151"/>
      <c r="CR429" s="151"/>
      <c r="CS429" s="151"/>
      <c r="CT429" s="151"/>
      <c r="CU429" s="151"/>
      <c r="CV429" s="151"/>
      <c r="CW429" s="151"/>
      <c r="CX429" s="151"/>
      <c r="CY429" s="151"/>
      <c r="CZ429" s="151"/>
      <c r="DA429" s="151"/>
      <c r="DB429" s="151"/>
      <c r="DC429" s="151"/>
      <c r="DD429" s="151"/>
      <c r="DE429" s="151"/>
      <c r="DF429" s="16"/>
      <c r="DG429" s="151"/>
      <c r="DH429" s="16"/>
      <c r="DI429" s="151"/>
      <c r="DJ429" s="16"/>
      <c r="DK429" s="151"/>
      <c r="DL429" s="151"/>
      <c r="DM429" s="61"/>
    </row>
    <row r="430" spans="1:117" ht="128.25" hidden="1" customHeight="1">
      <c r="A430" s="335"/>
      <c r="B430" s="337"/>
      <c r="C430" s="92"/>
      <c r="D430" s="262"/>
      <c r="E430" s="122"/>
      <c r="F430" s="267"/>
      <c r="G430" s="246"/>
      <c r="H430" s="116"/>
      <c r="I430" s="154"/>
      <c r="J430" s="210"/>
      <c r="K430" s="116" t="s">
        <v>642</v>
      </c>
      <c r="L430" s="151" t="s">
        <v>408</v>
      </c>
      <c r="M430" s="70"/>
      <c r="N430" s="151"/>
      <c r="O430" s="151"/>
      <c r="P430" s="151"/>
      <c r="Q430" s="151"/>
      <c r="R430" s="151"/>
      <c r="S430" s="151"/>
      <c r="T430" s="151"/>
      <c r="U430" s="151"/>
      <c r="V430" s="151"/>
      <c r="W430" s="151"/>
      <c r="X430" s="151"/>
      <c r="Y430" s="151"/>
      <c r="Z430" s="151"/>
      <c r="AA430" s="158"/>
      <c r="AB430" s="158"/>
      <c r="AC430" s="151"/>
      <c r="AD430" s="151"/>
      <c r="AE430" s="151"/>
      <c r="AF430" s="151"/>
      <c r="AG430" s="151"/>
      <c r="AH430" s="151"/>
      <c r="AI430" s="151"/>
      <c r="AJ430" s="314"/>
      <c r="AK430" s="151"/>
      <c r="AL430" s="151"/>
      <c r="AM430" s="151"/>
      <c r="AN430" s="151"/>
      <c r="AO430" s="151"/>
      <c r="AP430" s="151"/>
      <c r="AQ430" s="151"/>
      <c r="AR430" s="151"/>
      <c r="AS430" s="151"/>
      <c r="AT430" s="151"/>
      <c r="AU430" s="151"/>
      <c r="AV430" s="151"/>
      <c r="AW430" s="151"/>
      <c r="AX430" s="151"/>
      <c r="AY430" s="151"/>
      <c r="AZ430" s="151"/>
      <c r="BA430" s="151"/>
      <c r="BB430" s="151"/>
      <c r="BC430" s="88"/>
      <c r="BD430" s="151"/>
      <c r="BE430" s="151"/>
      <c r="BF430" s="151"/>
      <c r="BG430" s="151"/>
      <c r="BH430" s="151"/>
      <c r="BI430" s="151"/>
      <c r="BJ430" s="151"/>
      <c r="BK430" s="151"/>
      <c r="BL430" s="151"/>
      <c r="BM430" s="151"/>
      <c r="BN430" s="151"/>
      <c r="BO430" s="151"/>
      <c r="BP430" s="151"/>
      <c r="BQ430" s="151"/>
      <c r="BR430" s="151"/>
      <c r="BS430" s="151"/>
      <c r="BT430" s="151"/>
      <c r="BU430" s="151"/>
      <c r="BV430" s="151"/>
      <c r="BW430" s="151"/>
      <c r="BX430" s="151"/>
      <c r="BY430" s="151"/>
      <c r="BZ430" s="151"/>
      <c r="CA430" s="151"/>
      <c r="CB430" s="151"/>
      <c r="CC430" s="151"/>
      <c r="CD430" s="151"/>
      <c r="CE430" s="151"/>
      <c r="CF430" s="151"/>
      <c r="CG430" s="151"/>
      <c r="CH430" s="151"/>
      <c r="CI430" s="151"/>
      <c r="CJ430" s="151"/>
      <c r="CK430" s="151"/>
      <c r="CL430" s="151"/>
      <c r="CM430" s="151"/>
      <c r="CN430" s="151"/>
      <c r="CO430" s="151"/>
      <c r="CP430" s="151"/>
      <c r="CQ430" s="151"/>
      <c r="CR430" s="151"/>
      <c r="CS430" s="151"/>
      <c r="CT430" s="151"/>
      <c r="CU430" s="151"/>
      <c r="CV430" s="151"/>
      <c r="CW430" s="151"/>
      <c r="CX430" s="151"/>
      <c r="CY430" s="151"/>
      <c r="CZ430" s="151"/>
      <c r="DA430" s="151"/>
      <c r="DB430" s="151"/>
      <c r="DC430" s="151"/>
      <c r="DD430" s="151"/>
      <c r="DE430" s="151"/>
      <c r="DF430" s="16"/>
      <c r="DG430" s="151"/>
      <c r="DH430" s="16"/>
      <c r="DI430" s="151"/>
      <c r="DJ430" s="16"/>
      <c r="DK430" s="151"/>
      <c r="DL430" s="151"/>
      <c r="DM430" s="61"/>
    </row>
    <row r="431" spans="1:117" ht="102.75" hidden="1" customHeight="1">
      <c r="A431" s="65"/>
      <c r="B431" s="337"/>
      <c r="C431" s="92"/>
      <c r="D431" s="262"/>
      <c r="E431" s="122"/>
      <c r="F431" s="267"/>
      <c r="G431" s="246"/>
      <c r="H431" s="116"/>
      <c r="I431" s="154"/>
      <c r="J431" s="210"/>
      <c r="K431" s="116" t="s">
        <v>642</v>
      </c>
      <c r="L431" s="151" t="s">
        <v>325</v>
      </c>
      <c r="M431" s="70"/>
      <c r="N431" s="151"/>
      <c r="O431" s="151"/>
      <c r="P431" s="151"/>
      <c r="Q431" s="151"/>
      <c r="R431" s="151"/>
      <c r="S431" s="151"/>
      <c r="T431" s="151"/>
      <c r="U431" s="151"/>
      <c r="V431" s="151"/>
      <c r="W431" s="151"/>
      <c r="X431" s="151"/>
      <c r="Y431" s="151"/>
      <c r="Z431" s="151"/>
      <c r="AA431" s="158"/>
      <c r="AB431" s="158"/>
      <c r="AC431" s="151"/>
      <c r="AD431" s="151"/>
      <c r="AE431" s="151"/>
      <c r="AF431" s="151"/>
      <c r="AG431" s="151"/>
      <c r="AH431" s="151"/>
      <c r="AI431" s="151"/>
      <c r="AJ431" s="314"/>
      <c r="AK431" s="151"/>
      <c r="AL431" s="151"/>
      <c r="AM431" s="151"/>
      <c r="AN431" s="151"/>
      <c r="AO431" s="151"/>
      <c r="AP431" s="151"/>
      <c r="AQ431" s="151"/>
      <c r="AR431" s="151"/>
      <c r="AS431" s="151"/>
      <c r="AT431" s="151"/>
      <c r="AU431" s="151"/>
      <c r="AV431" s="151"/>
      <c r="AW431" s="151"/>
      <c r="AX431" s="151"/>
      <c r="AY431" s="151"/>
      <c r="AZ431" s="151"/>
      <c r="BA431" s="151"/>
      <c r="BB431" s="151"/>
      <c r="BC431" s="151"/>
      <c r="BD431" s="151"/>
      <c r="BE431" s="151"/>
      <c r="BF431" s="88"/>
      <c r="BG431" s="151"/>
      <c r="BH431" s="151"/>
      <c r="BI431" s="151"/>
      <c r="BJ431" s="151"/>
      <c r="BK431" s="151"/>
      <c r="BL431" s="151"/>
      <c r="BM431" s="151"/>
      <c r="BN431" s="151"/>
      <c r="BO431" s="151"/>
      <c r="BP431" s="151"/>
      <c r="BQ431" s="151"/>
      <c r="BR431" s="151"/>
      <c r="BS431" s="151"/>
      <c r="BT431" s="151"/>
      <c r="BU431" s="151"/>
      <c r="BV431" s="151"/>
      <c r="BW431" s="151"/>
      <c r="BX431" s="151"/>
      <c r="BY431" s="151"/>
      <c r="BZ431" s="151"/>
      <c r="CA431" s="151"/>
      <c r="CB431" s="151"/>
      <c r="CC431" s="151"/>
      <c r="CD431" s="151"/>
      <c r="CE431" s="151"/>
      <c r="CF431" s="151"/>
      <c r="CG431" s="151"/>
      <c r="CH431" s="151"/>
      <c r="CI431" s="151"/>
      <c r="CJ431" s="151"/>
      <c r="CK431" s="151"/>
      <c r="CL431" s="151"/>
      <c r="CM431" s="151"/>
      <c r="CN431" s="151"/>
      <c r="CO431" s="151"/>
      <c r="CP431" s="151"/>
      <c r="CQ431" s="151"/>
      <c r="CR431" s="151"/>
      <c r="CS431" s="151"/>
      <c r="CT431" s="151"/>
      <c r="CU431" s="151"/>
      <c r="CV431" s="151"/>
      <c r="CW431" s="151"/>
      <c r="CX431" s="151"/>
      <c r="CY431" s="151"/>
      <c r="CZ431" s="151"/>
      <c r="DA431" s="151"/>
      <c r="DB431" s="151"/>
      <c r="DC431" s="151"/>
      <c r="DD431" s="151"/>
      <c r="DE431" s="151"/>
      <c r="DF431" s="16"/>
      <c r="DG431" s="151"/>
      <c r="DH431" s="16"/>
      <c r="DI431" s="151"/>
      <c r="DJ431" s="16"/>
      <c r="DK431" s="151"/>
      <c r="DL431" s="151"/>
      <c r="DM431" s="61"/>
    </row>
    <row r="432" spans="1:117" ht="118.5" hidden="1" customHeight="1">
      <c r="A432" s="335"/>
      <c r="B432" s="337"/>
      <c r="C432" s="92"/>
      <c r="D432" s="262"/>
      <c r="E432" s="122"/>
      <c r="F432" s="267"/>
      <c r="G432" s="246"/>
      <c r="H432" s="116"/>
      <c r="I432" s="154"/>
      <c r="J432" s="210"/>
      <c r="K432" s="116" t="s">
        <v>642</v>
      </c>
      <c r="L432" s="151" t="s">
        <v>408</v>
      </c>
      <c r="M432" s="70"/>
      <c r="N432" s="151"/>
      <c r="O432" s="151"/>
      <c r="P432" s="151"/>
      <c r="Q432" s="151"/>
      <c r="R432" s="151"/>
      <c r="S432" s="151"/>
      <c r="T432" s="151"/>
      <c r="U432" s="151"/>
      <c r="V432" s="151"/>
      <c r="W432" s="151"/>
      <c r="X432" s="151"/>
      <c r="Y432" s="151"/>
      <c r="Z432" s="151"/>
      <c r="AA432" s="158"/>
      <c r="AB432" s="158"/>
      <c r="AC432" s="151"/>
      <c r="AD432" s="151"/>
      <c r="AE432" s="151"/>
      <c r="AF432" s="151"/>
      <c r="AG432" s="151"/>
      <c r="AH432" s="151"/>
      <c r="AI432" s="151"/>
      <c r="AJ432" s="314"/>
      <c r="AK432" s="151"/>
      <c r="AL432" s="151"/>
      <c r="AM432" s="151"/>
      <c r="AN432" s="151"/>
      <c r="AO432" s="151"/>
      <c r="AP432" s="151"/>
      <c r="AQ432" s="151"/>
      <c r="AR432" s="151"/>
      <c r="AS432" s="151"/>
      <c r="AT432" s="151"/>
      <c r="AU432" s="151"/>
      <c r="AV432" s="151"/>
      <c r="AW432" s="151"/>
      <c r="AX432" s="151"/>
      <c r="AY432" s="151"/>
      <c r="AZ432" s="151"/>
      <c r="BA432" s="151"/>
      <c r="BB432" s="151"/>
      <c r="BC432" s="151"/>
      <c r="BD432" s="151"/>
      <c r="BE432" s="151"/>
      <c r="BF432" s="151"/>
      <c r="BG432" s="151"/>
      <c r="BH432" s="151"/>
      <c r="BI432" s="88"/>
      <c r="BJ432" s="88"/>
      <c r="BK432" s="151"/>
      <c r="BL432" s="151"/>
      <c r="BM432" s="151"/>
      <c r="BN432" s="151"/>
      <c r="BO432" s="151"/>
      <c r="BP432" s="151"/>
      <c r="BQ432" s="151"/>
      <c r="BR432" s="151"/>
      <c r="BS432" s="151"/>
      <c r="BT432" s="151"/>
      <c r="BU432" s="151"/>
      <c r="BV432" s="151"/>
      <c r="BW432" s="151"/>
      <c r="BX432" s="151"/>
      <c r="BY432" s="151"/>
      <c r="BZ432" s="151"/>
      <c r="CA432" s="151"/>
      <c r="CB432" s="151"/>
      <c r="CC432" s="151"/>
      <c r="CD432" s="151"/>
      <c r="CE432" s="151"/>
      <c r="CF432" s="151"/>
      <c r="CG432" s="151"/>
      <c r="CH432" s="151"/>
      <c r="CI432" s="151"/>
      <c r="CJ432" s="151"/>
      <c r="CK432" s="151"/>
      <c r="CL432" s="151"/>
      <c r="CM432" s="151"/>
      <c r="CN432" s="151"/>
      <c r="CO432" s="151"/>
      <c r="CP432" s="151"/>
      <c r="CQ432" s="151"/>
      <c r="CR432" s="151"/>
      <c r="CS432" s="151"/>
      <c r="CT432" s="151"/>
      <c r="CU432" s="151"/>
      <c r="CV432" s="151"/>
      <c r="CW432" s="151"/>
      <c r="CX432" s="151"/>
      <c r="CY432" s="151"/>
      <c r="CZ432" s="151"/>
      <c r="DA432" s="151"/>
      <c r="DB432" s="151"/>
      <c r="DC432" s="151"/>
      <c r="DD432" s="151"/>
      <c r="DE432" s="151"/>
      <c r="DF432" s="16"/>
      <c r="DG432" s="151"/>
      <c r="DH432" s="16"/>
      <c r="DI432" s="151"/>
      <c r="DJ432" s="16"/>
      <c r="DK432" s="151"/>
      <c r="DL432" s="151"/>
      <c r="DM432" s="61"/>
    </row>
    <row r="433" spans="1:117" ht="120.75" hidden="1" customHeight="1">
      <c r="A433" s="335"/>
      <c r="B433" s="337"/>
      <c r="C433" s="92"/>
      <c r="D433" s="262"/>
      <c r="E433" s="122"/>
      <c r="F433" s="267"/>
      <c r="G433" s="246"/>
      <c r="H433" s="116"/>
      <c r="I433" s="154"/>
      <c r="J433" s="210"/>
      <c r="K433" s="149" t="s">
        <v>642</v>
      </c>
      <c r="L433" s="151" t="s">
        <v>408</v>
      </c>
      <c r="M433" s="70"/>
      <c r="N433" s="151"/>
      <c r="O433" s="151"/>
      <c r="P433" s="151"/>
      <c r="Q433" s="151"/>
      <c r="R433" s="151"/>
      <c r="S433" s="151"/>
      <c r="T433" s="151"/>
      <c r="U433" s="151"/>
      <c r="V433" s="151"/>
      <c r="W433" s="151"/>
      <c r="X433" s="151"/>
      <c r="Y433" s="151"/>
      <c r="Z433" s="151"/>
      <c r="AA433" s="158"/>
      <c r="AB433" s="158"/>
      <c r="AC433" s="151"/>
      <c r="AD433" s="151"/>
      <c r="AE433" s="151"/>
      <c r="AF433" s="151"/>
      <c r="AG433" s="151"/>
      <c r="AH433" s="151"/>
      <c r="AI433" s="151"/>
      <c r="AJ433" s="314"/>
      <c r="AK433" s="151"/>
      <c r="AL433" s="151"/>
      <c r="AM433" s="151"/>
      <c r="AN433" s="151"/>
      <c r="AO433" s="151"/>
      <c r="AP433" s="151"/>
      <c r="AQ433" s="151"/>
      <c r="AR433" s="151"/>
      <c r="AS433" s="151"/>
      <c r="AT433" s="151"/>
      <c r="AU433" s="151"/>
      <c r="AV433" s="151"/>
      <c r="AW433" s="151"/>
      <c r="AX433" s="151"/>
      <c r="AY433" s="151"/>
      <c r="AZ433" s="151"/>
      <c r="BA433" s="151"/>
      <c r="BB433" s="151"/>
      <c r="BC433" s="151"/>
      <c r="BD433" s="151"/>
      <c r="BE433" s="151"/>
      <c r="BF433" s="151"/>
      <c r="BG433" s="151"/>
      <c r="BH433" s="151"/>
      <c r="BI433" s="151"/>
      <c r="BJ433" s="151"/>
      <c r="BK433" s="151"/>
      <c r="BL433" s="79"/>
      <c r="BM433" s="151"/>
      <c r="BN433" s="151"/>
      <c r="BO433" s="151"/>
      <c r="BP433" s="151"/>
      <c r="BQ433" s="151"/>
      <c r="BR433" s="151"/>
      <c r="BS433" s="151"/>
      <c r="BT433" s="151"/>
      <c r="BU433" s="151"/>
      <c r="BV433" s="151"/>
      <c r="BW433" s="151"/>
      <c r="BX433" s="151"/>
      <c r="BY433" s="151"/>
      <c r="BZ433" s="151"/>
      <c r="CA433" s="151"/>
      <c r="CB433" s="151"/>
      <c r="CC433" s="151"/>
      <c r="CD433" s="151"/>
      <c r="CE433" s="151"/>
      <c r="CF433" s="151"/>
      <c r="CG433" s="151"/>
      <c r="CH433" s="151"/>
      <c r="CI433" s="151"/>
      <c r="CJ433" s="151"/>
      <c r="CK433" s="151"/>
      <c r="CL433" s="151"/>
      <c r="CM433" s="151"/>
      <c r="CN433" s="151"/>
      <c r="CO433" s="151"/>
      <c r="CP433" s="151"/>
      <c r="CQ433" s="151"/>
      <c r="CR433" s="151"/>
      <c r="CS433" s="151"/>
      <c r="CT433" s="151"/>
      <c r="CU433" s="151"/>
      <c r="CV433" s="151"/>
      <c r="CW433" s="151"/>
      <c r="CX433" s="151"/>
      <c r="CY433" s="151"/>
      <c r="CZ433" s="151"/>
      <c r="DA433" s="151"/>
      <c r="DB433" s="151"/>
      <c r="DC433" s="151"/>
      <c r="DD433" s="151"/>
      <c r="DE433" s="151"/>
      <c r="DF433" s="16"/>
      <c r="DG433" s="151"/>
      <c r="DH433" s="16"/>
      <c r="DI433" s="151"/>
      <c r="DJ433" s="16"/>
      <c r="DK433" s="151"/>
      <c r="DL433" s="151"/>
      <c r="DM433" s="61"/>
    </row>
    <row r="434" spans="1:117" ht="174" hidden="1" customHeight="1">
      <c r="A434" s="335"/>
      <c r="B434" s="337"/>
      <c r="C434" s="116"/>
      <c r="D434" s="264"/>
      <c r="E434" s="122"/>
      <c r="F434" s="91"/>
      <c r="G434" s="59"/>
      <c r="H434" s="19"/>
      <c r="I434" s="154"/>
      <c r="J434" s="210"/>
      <c r="K434" s="116" t="s">
        <v>642</v>
      </c>
      <c r="L434" s="151" t="s">
        <v>348</v>
      </c>
      <c r="M434" s="70"/>
      <c r="N434" s="151"/>
      <c r="O434" s="151"/>
      <c r="P434" s="151"/>
      <c r="Q434" s="151"/>
      <c r="R434" s="151"/>
      <c r="S434" s="151"/>
      <c r="T434" s="151"/>
      <c r="U434" s="151"/>
      <c r="V434" s="151"/>
      <c r="W434" s="151"/>
      <c r="X434" s="151"/>
      <c r="Y434" s="151"/>
      <c r="Z434" s="151"/>
      <c r="AA434" s="158"/>
      <c r="AB434" s="158"/>
      <c r="AC434" s="151"/>
      <c r="AD434" s="151"/>
      <c r="AE434" s="151"/>
      <c r="AF434" s="151"/>
      <c r="AG434" s="151"/>
      <c r="AH434" s="151"/>
      <c r="AI434" s="151"/>
      <c r="AJ434" s="314"/>
      <c r="AK434" s="151"/>
      <c r="AL434" s="151"/>
      <c r="AM434" s="151"/>
      <c r="AN434" s="151"/>
      <c r="AO434" s="151"/>
      <c r="AP434" s="151"/>
      <c r="AQ434" s="151"/>
      <c r="AR434" s="151"/>
      <c r="AS434" s="151"/>
      <c r="AT434" s="151"/>
      <c r="AU434" s="151"/>
      <c r="AV434" s="151"/>
      <c r="AW434" s="151"/>
      <c r="AX434" s="151"/>
      <c r="AY434" s="151"/>
      <c r="AZ434" s="151"/>
      <c r="BA434" s="151"/>
      <c r="BB434" s="151"/>
      <c r="BC434" s="151"/>
      <c r="BD434" s="151"/>
      <c r="BE434" s="151"/>
      <c r="BF434" s="151"/>
      <c r="BG434" s="151"/>
      <c r="BH434" s="151"/>
      <c r="BI434" s="151"/>
      <c r="BJ434" s="151"/>
      <c r="BK434" s="151"/>
      <c r="BL434" s="151"/>
      <c r="BM434" s="151"/>
      <c r="BN434" s="151"/>
      <c r="BO434" s="151"/>
      <c r="BP434" s="151"/>
      <c r="BQ434" s="151"/>
      <c r="BR434" s="151"/>
      <c r="BS434" s="151"/>
      <c r="BT434" s="151"/>
      <c r="BU434" s="151"/>
      <c r="BV434" s="151"/>
      <c r="BW434" s="151"/>
      <c r="BX434" s="151"/>
      <c r="BY434" s="151"/>
      <c r="BZ434" s="151"/>
      <c r="CA434" s="151"/>
      <c r="CB434" s="151"/>
      <c r="CC434" s="151"/>
      <c r="CD434" s="151"/>
      <c r="CE434" s="151"/>
      <c r="CF434" s="151"/>
      <c r="CG434" s="151"/>
      <c r="CH434" s="151"/>
      <c r="CI434" s="151"/>
      <c r="CJ434" s="151"/>
      <c r="CK434" s="151"/>
      <c r="CL434" s="151"/>
      <c r="CM434" s="151"/>
      <c r="CN434" s="151"/>
      <c r="CO434" s="151"/>
      <c r="CP434" s="151"/>
      <c r="CQ434" s="151"/>
      <c r="CR434" s="151"/>
      <c r="CS434" s="151"/>
      <c r="CT434" s="151"/>
      <c r="CU434" s="151"/>
      <c r="CV434" s="151"/>
      <c r="CW434" s="151"/>
      <c r="CX434" s="151"/>
      <c r="CY434" s="151"/>
      <c r="CZ434" s="151"/>
      <c r="DA434" s="151"/>
      <c r="DB434" s="151"/>
      <c r="DC434" s="151"/>
      <c r="DD434" s="151"/>
      <c r="DE434" s="151"/>
      <c r="DF434" s="16"/>
      <c r="DG434" s="151"/>
      <c r="DH434" s="16"/>
      <c r="DI434" s="151"/>
      <c r="DJ434" s="16"/>
      <c r="DK434" s="151"/>
      <c r="DL434" s="151"/>
      <c r="DM434" s="61"/>
    </row>
    <row r="435" spans="1:117" ht="177" hidden="1" customHeight="1">
      <c r="A435" s="65"/>
      <c r="B435" s="337"/>
      <c r="C435" s="92"/>
      <c r="D435" s="262"/>
      <c r="E435" s="155"/>
      <c r="F435" s="267"/>
      <c r="G435" s="246"/>
      <c r="H435" s="151"/>
      <c r="I435" s="154"/>
      <c r="J435" s="210"/>
      <c r="K435" s="149" t="s">
        <v>642</v>
      </c>
      <c r="L435" s="151" t="s">
        <v>408</v>
      </c>
      <c r="M435" s="70"/>
      <c r="N435" s="151"/>
      <c r="O435" s="151"/>
      <c r="P435" s="151"/>
      <c r="Q435" s="151"/>
      <c r="R435" s="151"/>
      <c r="S435" s="151"/>
      <c r="T435" s="151"/>
      <c r="U435" s="151"/>
      <c r="V435" s="151"/>
      <c r="W435" s="151"/>
      <c r="X435" s="151"/>
      <c r="Y435" s="151"/>
      <c r="Z435" s="151"/>
      <c r="AA435" s="158"/>
      <c r="AB435" s="158"/>
      <c r="AC435" s="151"/>
      <c r="AD435" s="151"/>
      <c r="AE435" s="151"/>
      <c r="AF435" s="151"/>
      <c r="AG435" s="151"/>
      <c r="AH435" s="151"/>
      <c r="AI435" s="151"/>
      <c r="AJ435" s="314"/>
      <c r="AK435" s="151"/>
      <c r="AL435" s="151"/>
      <c r="AM435" s="151"/>
      <c r="AN435" s="151"/>
      <c r="AO435" s="151"/>
      <c r="AP435" s="151"/>
      <c r="AQ435" s="151"/>
      <c r="AR435" s="151"/>
      <c r="AS435" s="151"/>
      <c r="AT435" s="151"/>
      <c r="AU435" s="151"/>
      <c r="AV435" s="151"/>
      <c r="AW435" s="151"/>
      <c r="AX435" s="151"/>
      <c r="AY435" s="151"/>
      <c r="AZ435" s="151"/>
      <c r="BA435" s="151"/>
      <c r="BB435" s="151"/>
      <c r="BC435" s="151"/>
      <c r="BD435" s="151"/>
      <c r="BE435" s="151"/>
      <c r="BF435" s="151"/>
      <c r="BG435" s="151"/>
      <c r="BH435" s="151"/>
      <c r="BI435" s="151"/>
      <c r="BJ435" s="151"/>
      <c r="BK435" s="151"/>
      <c r="BL435" s="151"/>
      <c r="BM435" s="151"/>
      <c r="BN435" s="151"/>
      <c r="BO435" s="151"/>
      <c r="BP435" s="151"/>
      <c r="BQ435" s="151"/>
      <c r="BR435" s="151"/>
      <c r="BS435" s="151"/>
      <c r="BT435" s="151"/>
      <c r="BU435" s="151"/>
      <c r="BV435" s="151"/>
      <c r="BW435" s="151"/>
      <c r="BX435" s="151"/>
      <c r="BY435" s="151"/>
      <c r="BZ435" s="151"/>
      <c r="CA435" s="151"/>
      <c r="CB435" s="151"/>
      <c r="CC435" s="151"/>
      <c r="CD435" s="151"/>
      <c r="CE435" s="151"/>
      <c r="CF435" s="151"/>
      <c r="CG435" s="151"/>
      <c r="CH435" s="151"/>
      <c r="CI435" s="151"/>
      <c r="CJ435" s="151"/>
      <c r="CK435" s="151"/>
      <c r="CL435" s="151"/>
      <c r="CM435" s="151"/>
      <c r="CN435" s="151"/>
      <c r="CO435" s="151"/>
      <c r="CP435" s="151"/>
      <c r="CQ435" s="151"/>
      <c r="CR435" s="151"/>
      <c r="CS435" s="151"/>
      <c r="CT435" s="151"/>
      <c r="CU435" s="151"/>
      <c r="CV435" s="151"/>
      <c r="CW435" s="151"/>
      <c r="CX435" s="151"/>
      <c r="CY435" s="151"/>
      <c r="CZ435" s="151"/>
      <c r="DA435" s="151"/>
      <c r="DB435" s="151"/>
      <c r="DC435" s="151"/>
      <c r="DD435" s="151"/>
      <c r="DE435" s="151"/>
      <c r="DF435" s="16"/>
      <c r="DG435" s="151"/>
      <c r="DH435" s="16"/>
      <c r="DI435" s="151"/>
      <c r="DJ435" s="16"/>
      <c r="DK435" s="151"/>
      <c r="DL435" s="151"/>
      <c r="DM435" s="61"/>
    </row>
    <row r="436" spans="1:117" ht="117" hidden="1" customHeight="1">
      <c r="A436" s="335"/>
      <c r="B436" s="337"/>
      <c r="C436" s="92"/>
      <c r="D436" s="262"/>
      <c r="E436" s="122"/>
      <c r="F436" s="267"/>
      <c r="G436" s="246"/>
      <c r="H436" s="116"/>
      <c r="I436" s="154"/>
      <c r="J436" s="210"/>
      <c r="K436" s="116" t="s">
        <v>642</v>
      </c>
      <c r="L436" s="151" t="s">
        <v>408</v>
      </c>
      <c r="M436" s="70"/>
      <c r="N436" s="151"/>
      <c r="O436" s="151"/>
      <c r="P436" s="151"/>
      <c r="Q436" s="151"/>
      <c r="R436" s="151"/>
      <c r="S436" s="151"/>
      <c r="T436" s="151"/>
      <c r="U436" s="151"/>
      <c r="V436" s="151"/>
      <c r="W436" s="151"/>
      <c r="X436" s="151"/>
      <c r="Y436" s="151"/>
      <c r="Z436" s="151"/>
      <c r="AA436" s="158"/>
      <c r="AB436" s="158"/>
      <c r="AC436" s="151"/>
      <c r="AD436" s="79"/>
      <c r="AE436" s="151"/>
      <c r="AF436" s="151"/>
      <c r="AG436" s="151"/>
      <c r="AH436" s="151"/>
      <c r="AI436" s="151"/>
      <c r="AJ436" s="314"/>
      <c r="AK436" s="151"/>
      <c r="AL436" s="151"/>
      <c r="AM436" s="151"/>
      <c r="AN436" s="151"/>
      <c r="AO436" s="151"/>
      <c r="AP436" s="151"/>
      <c r="AQ436" s="151"/>
      <c r="AR436" s="151"/>
      <c r="AS436" s="151"/>
      <c r="AT436" s="151"/>
      <c r="AU436" s="151"/>
      <c r="AV436" s="151"/>
      <c r="AW436" s="151"/>
      <c r="AX436" s="151"/>
      <c r="AY436" s="151"/>
      <c r="AZ436" s="151"/>
      <c r="BA436" s="151"/>
      <c r="BB436" s="151"/>
      <c r="BC436" s="151"/>
      <c r="BD436" s="151"/>
      <c r="BE436" s="151"/>
      <c r="BF436" s="151"/>
      <c r="BG436" s="151"/>
      <c r="BH436" s="151"/>
      <c r="BI436" s="151"/>
      <c r="BJ436" s="151"/>
      <c r="BK436" s="151"/>
      <c r="BL436" s="151"/>
      <c r="BM436" s="151"/>
      <c r="BN436" s="151"/>
      <c r="BO436" s="151"/>
      <c r="BP436" s="151"/>
      <c r="BQ436" s="151"/>
      <c r="BR436" s="151"/>
      <c r="BS436" s="151"/>
      <c r="BT436" s="151"/>
      <c r="BU436" s="151"/>
      <c r="BV436" s="151"/>
      <c r="BW436" s="151"/>
      <c r="BX436" s="151"/>
      <c r="BY436" s="151"/>
      <c r="BZ436" s="151"/>
      <c r="CA436" s="151"/>
      <c r="CB436" s="151"/>
      <c r="CC436" s="151"/>
      <c r="CD436" s="151"/>
      <c r="CE436" s="151"/>
      <c r="CF436" s="151"/>
      <c r="CG436" s="151"/>
      <c r="CH436" s="151"/>
      <c r="CI436" s="151"/>
      <c r="CJ436" s="151"/>
      <c r="CK436" s="151"/>
      <c r="CL436" s="151"/>
      <c r="CM436" s="151"/>
      <c r="CN436" s="151"/>
      <c r="CO436" s="151"/>
      <c r="CP436" s="151"/>
      <c r="CQ436" s="151"/>
      <c r="CR436" s="151"/>
      <c r="CS436" s="151"/>
      <c r="CT436" s="151"/>
      <c r="CU436" s="151"/>
      <c r="CV436" s="151"/>
      <c r="CW436" s="151"/>
      <c r="CX436" s="151"/>
      <c r="CY436" s="151"/>
      <c r="CZ436" s="151"/>
      <c r="DA436" s="151"/>
      <c r="DB436" s="151"/>
      <c r="DC436" s="151"/>
      <c r="DD436" s="151"/>
      <c r="DE436" s="151"/>
      <c r="DF436" s="16"/>
      <c r="DG436" s="151"/>
      <c r="DH436" s="16"/>
      <c r="DI436" s="151"/>
      <c r="DJ436" s="16"/>
      <c r="DK436" s="151"/>
      <c r="DL436" s="151"/>
      <c r="DM436" s="61"/>
    </row>
    <row r="437" spans="1:117" ht="48" customHeight="1">
      <c r="A437" s="369">
        <v>428</v>
      </c>
      <c r="B437" s="552" t="s">
        <v>1199</v>
      </c>
      <c r="C437" s="465" t="s">
        <v>1383</v>
      </c>
      <c r="D437" s="465" t="s">
        <v>3</v>
      </c>
      <c r="E437" s="465" t="s">
        <v>1384</v>
      </c>
      <c r="F437" s="465" t="s">
        <v>4</v>
      </c>
      <c r="G437" s="467"/>
      <c r="H437" s="538" t="s">
        <v>621</v>
      </c>
      <c r="I437" s="143" t="s">
        <v>1424</v>
      </c>
      <c r="J437" s="143"/>
      <c r="K437" s="394" t="s">
        <v>642</v>
      </c>
      <c r="L437" s="400" t="s">
        <v>408</v>
      </c>
      <c r="M437" s="354" t="s">
        <v>352</v>
      </c>
      <c r="N437" s="91" t="s">
        <v>327</v>
      </c>
      <c r="O437" s="91" t="s">
        <v>187</v>
      </c>
      <c r="P437" s="91" t="s">
        <v>414</v>
      </c>
      <c r="Q437" s="91"/>
      <c r="R437" s="91" t="s">
        <v>187</v>
      </c>
      <c r="S437" s="91"/>
      <c r="T437" s="91"/>
      <c r="U437" s="91"/>
      <c r="V437" s="91"/>
      <c r="W437" s="91"/>
      <c r="X437" s="91"/>
      <c r="Y437" s="91"/>
      <c r="Z437" s="91"/>
      <c r="AA437" s="334">
        <f t="shared" si="133"/>
        <v>1</v>
      </c>
      <c r="AB437" s="334"/>
      <c r="AC437" s="91"/>
      <c r="AD437" s="91"/>
      <c r="AE437" s="91"/>
      <c r="AF437" s="91"/>
      <c r="AG437" s="91"/>
      <c r="AH437" s="400"/>
      <c r="AI437" s="400" t="s">
        <v>412</v>
      </c>
      <c r="AJ437" s="451" t="s">
        <v>484</v>
      </c>
      <c r="AK437" s="400"/>
      <c r="AL437" s="91"/>
      <c r="AM437" s="91"/>
      <c r="AN437" s="91"/>
      <c r="AO437" s="91"/>
      <c r="AP437" s="91"/>
      <c r="AQ437" s="91"/>
      <c r="AR437" s="91"/>
      <c r="AS437" s="91"/>
      <c r="AT437" s="91"/>
      <c r="AU437" s="91"/>
      <c r="AV437" s="91"/>
      <c r="AW437" s="91"/>
      <c r="AX437" s="91"/>
      <c r="AY437" s="91"/>
      <c r="AZ437" s="91"/>
      <c r="BA437" s="91"/>
      <c r="BB437" s="91"/>
      <c r="BC437" s="91"/>
      <c r="BD437" s="91"/>
      <c r="BE437" s="91"/>
      <c r="BF437" s="91"/>
      <c r="BG437" s="91"/>
      <c r="BH437" s="91"/>
      <c r="BI437" s="91"/>
      <c r="BJ437" s="91"/>
      <c r="BK437" s="91"/>
      <c r="BL437" s="91"/>
      <c r="BM437" s="91"/>
      <c r="BN437" s="91"/>
      <c r="BO437" s="91"/>
      <c r="BP437" s="91"/>
      <c r="BQ437" s="91"/>
      <c r="BR437" s="91"/>
      <c r="BS437" s="91"/>
      <c r="BT437" s="91"/>
      <c r="BU437" s="91"/>
      <c r="BV437" s="91"/>
      <c r="BW437" s="91"/>
      <c r="BX437" s="91"/>
      <c r="BY437" s="91"/>
      <c r="BZ437" s="91"/>
      <c r="CA437" s="91"/>
      <c r="CB437" s="91"/>
      <c r="CC437" s="91"/>
      <c r="CD437" s="91"/>
      <c r="CE437" s="91"/>
      <c r="CF437" s="91"/>
      <c r="CG437" s="91"/>
      <c r="CH437" s="91"/>
      <c r="CI437" s="91"/>
      <c r="CJ437" s="91"/>
      <c r="CK437" s="91"/>
      <c r="CL437" s="91"/>
      <c r="CM437" s="91"/>
      <c r="CN437" s="91"/>
      <c r="CO437" s="91"/>
      <c r="CP437" s="91"/>
      <c r="CQ437" s="91"/>
      <c r="CR437" s="91"/>
      <c r="CS437" s="91"/>
      <c r="CT437" s="91"/>
      <c r="CU437" s="91"/>
      <c r="CV437" s="91"/>
      <c r="CW437" s="91"/>
      <c r="CX437" s="91"/>
      <c r="CY437" s="91"/>
      <c r="CZ437" s="91"/>
      <c r="DA437" s="91"/>
      <c r="DB437" s="91"/>
      <c r="DC437" s="91"/>
      <c r="DD437" s="91"/>
      <c r="DE437" s="91"/>
      <c r="DF437" s="372"/>
      <c r="DG437" s="91"/>
      <c r="DH437" s="372"/>
      <c r="DI437" s="91"/>
      <c r="DJ437" s="372"/>
      <c r="DK437" s="91"/>
      <c r="DL437" s="91"/>
      <c r="DM437" s="59"/>
    </row>
    <row r="438" spans="1:117" ht="60" customHeight="1">
      <c r="A438" s="369">
        <v>429</v>
      </c>
      <c r="B438" s="554"/>
      <c r="C438" s="528"/>
      <c r="D438" s="528"/>
      <c r="E438" s="528"/>
      <c r="F438" s="528"/>
      <c r="G438" s="530"/>
      <c r="H438" s="539"/>
      <c r="I438" s="143" t="s">
        <v>1425</v>
      </c>
      <c r="J438" s="143"/>
      <c r="K438" s="394" t="s">
        <v>642</v>
      </c>
      <c r="L438" s="400" t="s">
        <v>408</v>
      </c>
      <c r="M438" s="354" t="s">
        <v>352</v>
      </c>
      <c r="N438" s="91" t="s">
        <v>327</v>
      </c>
      <c r="O438" s="91" t="s">
        <v>187</v>
      </c>
      <c r="P438" s="91" t="s">
        <v>414</v>
      </c>
      <c r="Q438" s="91"/>
      <c r="R438" s="91" t="s">
        <v>187</v>
      </c>
      <c r="S438" s="91"/>
      <c r="T438" s="91"/>
      <c r="U438" s="91"/>
      <c r="V438" s="91"/>
      <c r="W438" s="91"/>
      <c r="X438" s="91"/>
      <c r="Y438" s="91"/>
      <c r="Z438" s="91"/>
      <c r="AA438" s="334">
        <f t="shared" si="133"/>
        <v>1</v>
      </c>
      <c r="AB438" s="334"/>
      <c r="AC438" s="91"/>
      <c r="AD438" s="91"/>
      <c r="AE438" s="91"/>
      <c r="AF438" s="91"/>
      <c r="AG438" s="91"/>
      <c r="AH438" s="400" t="s">
        <v>484</v>
      </c>
      <c r="AJ438" s="400" t="s">
        <v>412</v>
      </c>
      <c r="AK438" s="400"/>
      <c r="AL438" s="91"/>
      <c r="AM438" s="91"/>
      <c r="AN438" s="91"/>
      <c r="AO438" s="91"/>
      <c r="AP438" s="91"/>
      <c r="AQ438" s="91"/>
      <c r="AR438" s="91"/>
      <c r="AS438" s="91"/>
      <c r="AT438" s="91"/>
      <c r="AU438" s="91"/>
      <c r="AV438" s="91"/>
      <c r="AW438" s="91"/>
      <c r="AX438" s="91"/>
      <c r="AY438" s="91"/>
      <c r="AZ438" s="91"/>
      <c r="BA438" s="91"/>
      <c r="BB438" s="91"/>
      <c r="BC438" s="91"/>
      <c r="BD438" s="91"/>
      <c r="BE438" s="91"/>
      <c r="BF438" s="91"/>
      <c r="BG438" s="91"/>
      <c r="BH438" s="91"/>
      <c r="BI438" s="91"/>
      <c r="BJ438" s="91"/>
      <c r="BK438" s="91"/>
      <c r="BL438" s="91"/>
      <c r="BM438" s="91"/>
      <c r="BN438" s="91"/>
      <c r="BO438" s="91"/>
      <c r="BP438" s="91"/>
      <c r="BQ438" s="91"/>
      <c r="BR438" s="91"/>
      <c r="BS438" s="91"/>
      <c r="BT438" s="91"/>
      <c r="BU438" s="91"/>
      <c r="BV438" s="91"/>
      <c r="BW438" s="91"/>
      <c r="BX438" s="91"/>
      <c r="BY438" s="91"/>
      <c r="BZ438" s="91"/>
      <c r="CA438" s="91"/>
      <c r="CB438" s="91"/>
      <c r="CC438" s="91"/>
      <c r="CD438" s="91"/>
      <c r="CE438" s="91"/>
      <c r="CF438" s="91"/>
      <c r="CG438" s="91"/>
      <c r="CH438" s="91"/>
      <c r="CI438" s="91"/>
      <c r="CJ438" s="91"/>
      <c r="CK438" s="91"/>
      <c r="CL438" s="91"/>
      <c r="CM438" s="91"/>
      <c r="CN438" s="91"/>
      <c r="CO438" s="91"/>
      <c r="CP438" s="91"/>
      <c r="CQ438" s="91"/>
      <c r="CR438" s="91"/>
      <c r="CS438" s="91"/>
      <c r="CT438" s="91"/>
      <c r="CU438" s="91"/>
      <c r="CV438" s="91"/>
      <c r="CW438" s="91"/>
      <c r="CX438" s="91"/>
      <c r="CY438" s="91"/>
      <c r="CZ438" s="91"/>
      <c r="DA438" s="91"/>
      <c r="DB438" s="91"/>
      <c r="DC438" s="91"/>
      <c r="DD438" s="91"/>
      <c r="DE438" s="91"/>
      <c r="DF438" s="372"/>
      <c r="DG438" s="91"/>
      <c r="DH438" s="372"/>
      <c r="DI438" s="91"/>
      <c r="DJ438" s="372"/>
      <c r="DK438" s="91"/>
      <c r="DL438" s="91"/>
      <c r="DM438" s="59"/>
    </row>
    <row r="439" spans="1:117" ht="51.75" hidden="1" customHeight="1">
      <c r="A439" s="65">
        <v>430</v>
      </c>
      <c r="B439" s="549"/>
      <c r="C439" s="599"/>
      <c r="D439" s="528"/>
      <c r="E439" s="478"/>
      <c r="F439" s="528"/>
      <c r="G439" s="530"/>
      <c r="H439" s="550"/>
      <c r="I439" s="332"/>
      <c r="J439" s="332"/>
      <c r="K439" s="116"/>
      <c r="L439" s="331"/>
      <c r="M439" s="70"/>
      <c r="N439" s="331"/>
      <c r="O439" s="331"/>
      <c r="P439" s="331"/>
      <c r="Q439" s="331"/>
      <c r="R439" s="331"/>
      <c r="S439" s="331"/>
      <c r="T439" s="331"/>
      <c r="U439" s="331"/>
      <c r="V439" s="331"/>
      <c r="W439" s="331"/>
      <c r="X439" s="331"/>
      <c r="Y439" s="331"/>
      <c r="Z439" s="331"/>
      <c r="AA439" s="158"/>
      <c r="AB439" s="158"/>
      <c r="AC439" s="331"/>
      <c r="AD439" s="79"/>
      <c r="AE439" s="331"/>
      <c r="AF439" s="331"/>
      <c r="AG439" s="331"/>
      <c r="AH439" s="331"/>
      <c r="AI439" s="331"/>
      <c r="AJ439" s="79"/>
      <c r="AK439" s="331"/>
      <c r="AL439" s="331"/>
      <c r="AM439" s="331"/>
      <c r="AN439" s="331"/>
      <c r="AO439" s="331"/>
      <c r="AP439" s="331"/>
      <c r="AQ439" s="331"/>
      <c r="AR439" s="331"/>
      <c r="AS439" s="331"/>
      <c r="AT439" s="331"/>
      <c r="AU439" s="331"/>
      <c r="AV439" s="331"/>
      <c r="AW439" s="331"/>
      <c r="AX439" s="331"/>
      <c r="AY439" s="331"/>
      <c r="AZ439" s="331"/>
      <c r="BA439" s="331"/>
      <c r="BB439" s="331"/>
      <c r="BC439" s="331"/>
      <c r="BD439" s="331"/>
      <c r="BE439" s="331"/>
      <c r="BF439" s="331"/>
      <c r="BG439" s="331"/>
      <c r="BH439" s="331"/>
      <c r="BI439" s="331"/>
      <c r="BJ439" s="331"/>
      <c r="BK439" s="331"/>
      <c r="BL439" s="331"/>
      <c r="BM439" s="331"/>
      <c r="BN439" s="331"/>
      <c r="BO439" s="331"/>
      <c r="BP439" s="331"/>
      <c r="BQ439" s="331"/>
      <c r="BR439" s="331"/>
      <c r="BS439" s="331"/>
      <c r="BT439" s="331"/>
      <c r="BU439" s="331"/>
      <c r="BV439" s="331"/>
      <c r="BW439" s="331"/>
      <c r="BX439" s="331"/>
      <c r="BY439" s="331"/>
      <c r="BZ439" s="331"/>
      <c r="CA439" s="331"/>
      <c r="CB439" s="331"/>
      <c r="CC439" s="331"/>
      <c r="CD439" s="331"/>
      <c r="CE439" s="331"/>
      <c r="CF439" s="331"/>
      <c r="CG439" s="331"/>
      <c r="CH439" s="331"/>
      <c r="CI439" s="331"/>
      <c r="CJ439" s="331"/>
      <c r="CK439" s="331"/>
      <c r="CL439" s="331"/>
      <c r="CM439" s="331"/>
      <c r="CN439" s="331"/>
      <c r="CO439" s="331"/>
      <c r="CP439" s="331"/>
      <c r="CQ439" s="331"/>
      <c r="CR439" s="331"/>
      <c r="CS439" s="331"/>
      <c r="CT439" s="331"/>
      <c r="CU439" s="331"/>
      <c r="CV439" s="331"/>
      <c r="CW439" s="331"/>
      <c r="CX439" s="331"/>
      <c r="CY439" s="331"/>
      <c r="CZ439" s="331"/>
      <c r="DA439" s="331"/>
      <c r="DB439" s="331"/>
      <c r="DC439" s="331"/>
      <c r="DD439" s="331"/>
      <c r="DE439" s="331"/>
      <c r="DF439" s="16"/>
      <c r="DG439" s="331"/>
      <c r="DH439" s="16"/>
      <c r="DI439" s="331"/>
      <c r="DJ439" s="16"/>
      <c r="DK439" s="331"/>
      <c r="DL439" s="331"/>
      <c r="DM439" s="61"/>
    </row>
    <row r="440" spans="1:117" ht="38.25" customHeight="1">
      <c r="A440" s="369">
        <v>431</v>
      </c>
      <c r="B440" s="553"/>
      <c r="C440" s="466"/>
      <c r="D440" s="466"/>
      <c r="E440" s="466"/>
      <c r="F440" s="466"/>
      <c r="G440" s="468"/>
      <c r="H440" s="540"/>
      <c r="I440" s="143" t="s">
        <v>1397</v>
      </c>
      <c r="J440" s="143"/>
      <c r="K440" s="394" t="s">
        <v>642</v>
      </c>
      <c r="L440" s="400" t="s">
        <v>408</v>
      </c>
      <c r="M440" s="354" t="s">
        <v>352</v>
      </c>
      <c r="N440" s="91" t="s">
        <v>327</v>
      </c>
      <c r="O440" s="91" t="s">
        <v>187</v>
      </c>
      <c r="P440" s="91" t="s">
        <v>414</v>
      </c>
      <c r="Q440" s="91"/>
      <c r="R440" s="91" t="s">
        <v>187</v>
      </c>
      <c r="S440" s="91"/>
      <c r="T440" s="91"/>
      <c r="U440" s="91"/>
      <c r="V440" s="91"/>
      <c r="W440" s="91"/>
      <c r="X440" s="91"/>
      <c r="Y440" s="91"/>
      <c r="Z440" s="91"/>
      <c r="AA440" s="334">
        <f t="shared" ref="AA440" si="135">COUNTIF($Q440:$Z440,"x")</f>
        <v>1</v>
      </c>
      <c r="AB440" s="334">
        <v>1</v>
      </c>
      <c r="AC440" s="91"/>
      <c r="AD440" s="91"/>
      <c r="AE440" s="91"/>
      <c r="AF440" s="91"/>
      <c r="AG440" s="91"/>
      <c r="AH440" s="400"/>
      <c r="AI440" s="400"/>
      <c r="AJ440" s="400" t="s">
        <v>416</v>
      </c>
      <c r="AK440" s="404"/>
      <c r="AL440" s="91"/>
      <c r="AM440" s="91"/>
      <c r="AN440" s="91"/>
      <c r="AO440" s="91"/>
      <c r="AP440" s="91"/>
      <c r="AQ440" s="91"/>
      <c r="AR440" s="91"/>
      <c r="AS440" s="91"/>
      <c r="AT440" s="91"/>
      <c r="AU440" s="91"/>
      <c r="AV440" s="91"/>
      <c r="AW440" s="91"/>
      <c r="AX440" s="91"/>
      <c r="AY440" s="91"/>
      <c r="AZ440" s="91"/>
      <c r="BA440" s="91"/>
      <c r="BB440" s="91"/>
      <c r="BC440" s="91"/>
      <c r="BD440" s="91"/>
      <c r="BE440" s="91"/>
      <c r="BF440" s="91"/>
      <c r="BG440" s="91"/>
      <c r="BH440" s="91"/>
      <c r="BI440" s="91"/>
      <c r="BJ440" s="91"/>
      <c r="BK440" s="91"/>
      <c r="BL440" s="91"/>
      <c r="BM440" s="91"/>
      <c r="BN440" s="91"/>
      <c r="BO440" s="91"/>
      <c r="BP440" s="91"/>
      <c r="BQ440" s="91"/>
      <c r="BR440" s="91"/>
      <c r="BS440" s="91"/>
      <c r="BT440" s="91"/>
      <c r="BU440" s="91"/>
      <c r="BV440" s="91"/>
      <c r="BW440" s="91"/>
      <c r="BX440" s="91"/>
      <c r="BY440" s="91"/>
      <c r="BZ440" s="91"/>
      <c r="CA440" s="91"/>
      <c r="CB440" s="91"/>
      <c r="CC440" s="91"/>
      <c r="CD440" s="91"/>
      <c r="CE440" s="91"/>
      <c r="CF440" s="91"/>
      <c r="CG440" s="91"/>
      <c r="CH440" s="91"/>
      <c r="CI440" s="91"/>
      <c r="CJ440" s="91"/>
      <c r="CK440" s="91"/>
      <c r="CL440" s="91"/>
      <c r="CM440" s="91"/>
      <c r="CN440" s="91"/>
      <c r="CO440" s="91"/>
      <c r="CP440" s="91"/>
      <c r="CQ440" s="91"/>
      <c r="CR440" s="91"/>
      <c r="CS440" s="91"/>
      <c r="CT440" s="91"/>
      <c r="CU440" s="91"/>
      <c r="CV440" s="91"/>
      <c r="CW440" s="91"/>
      <c r="CX440" s="91"/>
      <c r="CY440" s="91"/>
      <c r="CZ440" s="91"/>
      <c r="DA440" s="91"/>
      <c r="DB440" s="91"/>
      <c r="DC440" s="91"/>
      <c r="DD440" s="91"/>
      <c r="DE440" s="91"/>
      <c r="DF440" s="372" t="e">
        <f t="shared" ref="DF440:DF461" si="136">DE440/COUNTA($BM440:$DD440)</f>
        <v>#DIV/0!</v>
      </c>
      <c r="DG440" s="91">
        <f t="shared" si="127"/>
        <v>0</v>
      </c>
      <c r="DH440" s="372" t="e">
        <f t="shared" ref="DH440:DH461" si="137">DG440/COUNTA($BM440:$DD440)</f>
        <v>#DIV/0!</v>
      </c>
      <c r="DI440" s="91">
        <f t="shared" si="129"/>
        <v>0</v>
      </c>
      <c r="DJ440" s="372" t="e">
        <f t="shared" ref="DJ440:DJ461" si="138">DI440/COUNTA($BM440:$DD440)</f>
        <v>#DIV/0!</v>
      </c>
      <c r="DK440" s="91" t="e">
        <f t="shared" si="131"/>
        <v>#DIV/0!</v>
      </c>
      <c r="DL440" s="91" t="e">
        <f t="shared" si="134"/>
        <v>#DIV/0!</v>
      </c>
      <c r="DM440" s="59" t="e">
        <f t="shared" si="134"/>
        <v>#DIV/0!</v>
      </c>
    </row>
    <row r="441" spans="1:117" ht="90" hidden="1" customHeight="1">
      <c r="A441" s="335"/>
      <c r="B441" s="337"/>
      <c r="C441" s="92"/>
      <c r="D441" s="262"/>
      <c r="E441" s="122"/>
      <c r="F441" s="267"/>
      <c r="G441" s="246"/>
      <c r="H441" s="151"/>
      <c r="I441" s="154"/>
      <c r="J441" s="210"/>
      <c r="K441" s="116" t="s">
        <v>642</v>
      </c>
      <c r="L441" s="151" t="s">
        <v>408</v>
      </c>
      <c r="M441" s="70"/>
      <c r="N441" s="151"/>
      <c r="O441" s="151"/>
      <c r="P441" s="151"/>
      <c r="Q441" s="151"/>
      <c r="R441" s="151"/>
      <c r="S441" s="151"/>
      <c r="T441" s="151"/>
      <c r="U441" s="151"/>
      <c r="V441" s="151"/>
      <c r="W441" s="151"/>
      <c r="X441" s="151"/>
      <c r="Y441" s="151"/>
      <c r="Z441" s="151"/>
      <c r="AA441" s="158"/>
      <c r="AB441" s="158"/>
      <c r="AC441" s="151"/>
      <c r="AD441" s="151"/>
      <c r="AE441" s="151"/>
      <c r="AF441" s="151"/>
      <c r="AG441" s="151"/>
      <c r="AH441" s="151"/>
      <c r="AI441" s="151"/>
      <c r="AJ441" s="314"/>
      <c r="AK441" s="151"/>
      <c r="AL441" s="151"/>
      <c r="AM441" s="79"/>
      <c r="AN441" s="151"/>
      <c r="AO441" s="151"/>
      <c r="AP441" s="151"/>
      <c r="AQ441" s="151"/>
      <c r="AR441" s="151"/>
      <c r="AS441" s="151"/>
      <c r="AT441" s="151"/>
      <c r="AU441" s="151"/>
      <c r="AV441" s="151"/>
      <c r="AW441" s="151"/>
      <c r="AX441" s="151"/>
      <c r="AY441" s="151"/>
      <c r="AZ441" s="151"/>
      <c r="BA441" s="151"/>
      <c r="BB441" s="151"/>
      <c r="BC441" s="151"/>
      <c r="BD441" s="151"/>
      <c r="BE441" s="151"/>
      <c r="BF441" s="151"/>
      <c r="BG441" s="151"/>
      <c r="BH441" s="151"/>
      <c r="BI441" s="151"/>
      <c r="BJ441" s="151"/>
      <c r="BK441" s="151"/>
      <c r="BL441" s="151"/>
      <c r="BM441" s="151"/>
      <c r="BN441" s="151"/>
      <c r="BO441" s="151"/>
      <c r="BP441" s="151"/>
      <c r="BQ441" s="151"/>
      <c r="BR441" s="151"/>
      <c r="BS441" s="151"/>
      <c r="BT441" s="151"/>
      <c r="BU441" s="151"/>
      <c r="BV441" s="151"/>
      <c r="BW441" s="151"/>
      <c r="BX441" s="151"/>
      <c r="BY441" s="151"/>
      <c r="BZ441" s="151"/>
      <c r="CA441" s="151"/>
      <c r="CB441" s="151"/>
      <c r="CC441" s="151"/>
      <c r="CD441" s="151"/>
      <c r="CE441" s="151"/>
      <c r="CF441" s="151"/>
      <c r="CG441" s="151"/>
      <c r="CH441" s="151"/>
      <c r="CI441" s="151"/>
      <c r="CJ441" s="151"/>
      <c r="CK441" s="151"/>
      <c r="CL441" s="151"/>
      <c r="CM441" s="151"/>
      <c r="CN441" s="151"/>
      <c r="CO441" s="151"/>
      <c r="CP441" s="151"/>
      <c r="CQ441" s="151"/>
      <c r="CR441" s="151"/>
      <c r="CS441" s="151"/>
      <c r="CT441" s="151"/>
      <c r="CU441" s="151"/>
      <c r="CV441" s="151"/>
      <c r="CW441" s="151"/>
      <c r="CX441" s="151"/>
      <c r="CY441" s="151"/>
      <c r="CZ441" s="151"/>
      <c r="DA441" s="151"/>
      <c r="DB441" s="151"/>
      <c r="DC441" s="151"/>
      <c r="DD441" s="151"/>
      <c r="DE441" s="151"/>
      <c r="DF441" s="16"/>
      <c r="DG441" s="151"/>
      <c r="DH441" s="16"/>
      <c r="DI441" s="151"/>
      <c r="DJ441" s="16"/>
      <c r="DK441" s="151"/>
      <c r="DL441" s="151"/>
      <c r="DM441" s="61"/>
    </row>
    <row r="442" spans="1:117" ht="87.75" hidden="1" customHeight="1">
      <c r="A442" s="335"/>
      <c r="B442" s="337"/>
      <c r="C442" s="92"/>
      <c r="D442" s="262"/>
      <c r="E442" s="152"/>
      <c r="F442" s="267"/>
      <c r="G442" s="246"/>
      <c r="H442" s="151"/>
      <c r="I442" s="154"/>
      <c r="J442" s="210"/>
      <c r="K442" s="116" t="s">
        <v>642</v>
      </c>
      <c r="L442" s="151" t="s">
        <v>408</v>
      </c>
      <c r="M442" s="70"/>
      <c r="N442" s="151"/>
      <c r="O442" s="151"/>
      <c r="P442" s="151"/>
      <c r="Q442" s="151"/>
      <c r="R442" s="151"/>
      <c r="S442" s="151"/>
      <c r="T442" s="151"/>
      <c r="U442" s="151"/>
      <c r="V442" s="151"/>
      <c r="W442" s="151"/>
      <c r="X442" s="151"/>
      <c r="Y442" s="151"/>
      <c r="Z442" s="151"/>
      <c r="AA442" s="158"/>
      <c r="AB442" s="158"/>
      <c r="AC442" s="151"/>
      <c r="AD442" s="151"/>
      <c r="AE442" s="151"/>
      <c r="AF442" s="151"/>
      <c r="AG442" s="151"/>
      <c r="AH442" s="151"/>
      <c r="AI442" s="151"/>
      <c r="AJ442" s="314"/>
      <c r="AK442" s="151"/>
      <c r="AL442" s="151"/>
      <c r="AM442" s="151"/>
      <c r="AN442" s="151"/>
      <c r="AO442" s="151"/>
      <c r="AP442" s="151"/>
      <c r="AQ442" s="151"/>
      <c r="AR442" s="151"/>
      <c r="AT442" s="151"/>
      <c r="AU442" s="151"/>
      <c r="AV442" s="151"/>
      <c r="AW442" s="151"/>
      <c r="AX442" s="151"/>
      <c r="AY442" s="151"/>
      <c r="AZ442" s="151"/>
      <c r="BA442" s="151"/>
      <c r="BB442" s="151"/>
      <c r="BC442" s="151"/>
      <c r="BD442" s="151"/>
      <c r="BE442" s="151"/>
      <c r="BF442" s="151"/>
      <c r="BG442" s="151"/>
      <c r="BH442" s="151"/>
      <c r="BI442" s="151"/>
      <c r="BJ442" s="151"/>
      <c r="BK442" s="151"/>
      <c r="BL442" s="151"/>
      <c r="BM442" s="151"/>
      <c r="BN442" s="151"/>
      <c r="BO442" s="151"/>
      <c r="BP442" s="151"/>
      <c r="BQ442" s="151"/>
      <c r="BR442" s="151"/>
      <c r="BS442" s="151"/>
      <c r="BT442" s="151"/>
      <c r="BU442" s="151"/>
      <c r="BV442" s="151"/>
      <c r="BW442" s="151"/>
      <c r="BX442" s="151"/>
      <c r="BY442" s="151"/>
      <c r="BZ442" s="151"/>
      <c r="CA442" s="151"/>
      <c r="CB442" s="151"/>
      <c r="CC442" s="151"/>
      <c r="CD442" s="151"/>
      <c r="CE442" s="151"/>
      <c r="CF442" s="151"/>
      <c r="CG442" s="151"/>
      <c r="CH442" s="151"/>
      <c r="CI442" s="151"/>
      <c r="CJ442" s="151"/>
      <c r="CK442" s="151"/>
      <c r="CL442" s="151"/>
      <c r="CM442" s="151"/>
      <c r="CN442" s="151"/>
      <c r="CO442" s="151"/>
      <c r="CP442" s="151"/>
      <c r="CQ442" s="151"/>
      <c r="CR442" s="151"/>
      <c r="CS442" s="151"/>
      <c r="CT442" s="151"/>
      <c r="CU442" s="151"/>
      <c r="CV442" s="151"/>
      <c r="CW442" s="151"/>
      <c r="CX442" s="151"/>
      <c r="CY442" s="151"/>
      <c r="CZ442" s="151"/>
      <c r="DA442" s="151"/>
      <c r="DB442" s="151"/>
      <c r="DC442" s="151"/>
      <c r="DD442" s="151"/>
      <c r="DE442" s="151"/>
      <c r="DF442" s="16"/>
      <c r="DG442" s="151"/>
      <c r="DH442" s="16"/>
      <c r="DI442" s="151"/>
      <c r="DJ442" s="16"/>
      <c r="DK442" s="151"/>
      <c r="DL442" s="151"/>
      <c r="DM442" s="61"/>
    </row>
    <row r="443" spans="1:117" ht="90.75" hidden="1" customHeight="1">
      <c r="A443" s="65"/>
      <c r="B443" s="337"/>
      <c r="C443" s="92"/>
      <c r="D443" s="262"/>
      <c r="E443" s="122"/>
      <c r="F443" s="267"/>
      <c r="G443" s="246"/>
      <c r="H443" s="151"/>
      <c r="I443" s="133"/>
      <c r="J443" s="133"/>
      <c r="K443" s="116" t="s">
        <v>642</v>
      </c>
      <c r="L443" s="151" t="s">
        <v>408</v>
      </c>
      <c r="M443" s="70"/>
      <c r="N443" s="151"/>
      <c r="O443" s="151"/>
      <c r="P443" s="151"/>
      <c r="Q443" s="151"/>
      <c r="R443" s="151"/>
      <c r="S443" s="151"/>
      <c r="T443" s="151"/>
      <c r="U443" s="151"/>
      <c r="V443" s="151"/>
      <c r="W443" s="151"/>
      <c r="X443" s="151"/>
      <c r="Y443" s="151"/>
      <c r="Z443" s="151"/>
      <c r="AA443" s="158"/>
      <c r="AB443" s="158"/>
      <c r="AC443" s="151"/>
      <c r="AD443" s="151"/>
      <c r="AE443" s="151"/>
      <c r="AF443" s="151"/>
      <c r="AG443" s="151"/>
      <c r="AH443" s="151"/>
      <c r="AI443" s="151"/>
      <c r="AJ443" s="314"/>
      <c r="AK443" s="151"/>
      <c r="AL443" s="151"/>
      <c r="AM443" s="151"/>
      <c r="AN443" s="151"/>
      <c r="AO443" s="151"/>
      <c r="AP443" s="151"/>
      <c r="AQ443" s="151"/>
      <c r="AR443" s="151"/>
      <c r="AS443" s="151"/>
      <c r="AT443" s="88"/>
      <c r="AU443" s="151"/>
      <c r="AV443" s="151"/>
      <c r="AW443" s="151"/>
      <c r="AX443" s="151"/>
      <c r="AY443" s="151"/>
      <c r="AZ443" s="151"/>
      <c r="BA443" s="151"/>
      <c r="BB443" s="151"/>
      <c r="BC443" s="151"/>
      <c r="BD443" s="151"/>
      <c r="BE443" s="151"/>
      <c r="BF443" s="151"/>
      <c r="BG443" s="151"/>
      <c r="BH443" s="151"/>
      <c r="BI443" s="151"/>
      <c r="BJ443" s="151"/>
      <c r="BK443" s="151"/>
      <c r="BL443" s="151"/>
      <c r="BM443" s="151"/>
      <c r="BN443" s="151"/>
      <c r="BO443" s="151"/>
      <c r="BP443" s="151"/>
      <c r="BQ443" s="151"/>
      <c r="BR443" s="151"/>
      <c r="BS443" s="151"/>
      <c r="BT443" s="151"/>
      <c r="BU443" s="151"/>
      <c r="BV443" s="151"/>
      <c r="BW443" s="151"/>
      <c r="BX443" s="151"/>
      <c r="BY443" s="151"/>
      <c r="BZ443" s="151"/>
      <c r="CA443" s="151"/>
      <c r="CB443" s="151"/>
      <c r="CC443" s="151"/>
      <c r="CD443" s="151"/>
      <c r="CE443" s="151"/>
      <c r="CF443" s="151"/>
      <c r="CG443" s="151"/>
      <c r="CH443" s="151"/>
      <c r="CI443" s="151"/>
      <c r="CJ443" s="151"/>
      <c r="CK443" s="151"/>
      <c r="CL443" s="151"/>
      <c r="CM443" s="151"/>
      <c r="CN443" s="151"/>
      <c r="CO443" s="151"/>
      <c r="CP443" s="151"/>
      <c r="CQ443" s="151"/>
      <c r="CR443" s="151"/>
      <c r="CS443" s="151"/>
      <c r="CT443" s="151"/>
      <c r="CU443" s="151"/>
      <c r="CV443" s="151"/>
      <c r="CW443" s="151"/>
      <c r="CX443" s="151"/>
      <c r="CY443" s="151"/>
      <c r="CZ443" s="151"/>
      <c r="DA443" s="151"/>
      <c r="DB443" s="151"/>
      <c r="DC443" s="151"/>
      <c r="DD443" s="151"/>
      <c r="DE443" s="151"/>
      <c r="DF443" s="16"/>
      <c r="DG443" s="151"/>
      <c r="DH443" s="16"/>
      <c r="DI443" s="151"/>
      <c r="DJ443" s="16"/>
      <c r="DK443" s="151"/>
      <c r="DL443" s="151"/>
      <c r="DM443" s="61"/>
    </row>
    <row r="444" spans="1:117" ht="83.25" hidden="1" customHeight="1">
      <c r="A444" s="335"/>
      <c r="B444" s="337"/>
      <c r="C444" s="92"/>
      <c r="D444" s="262"/>
      <c r="E444" s="122"/>
      <c r="F444" s="267"/>
      <c r="G444" s="246"/>
      <c r="H444" s="151"/>
      <c r="I444" s="154"/>
      <c r="J444" s="210"/>
      <c r="K444" s="116" t="s">
        <v>642</v>
      </c>
      <c r="L444" s="151" t="s">
        <v>408</v>
      </c>
      <c r="M444" s="70"/>
      <c r="N444" s="151"/>
      <c r="O444" s="151"/>
      <c r="P444" s="151"/>
      <c r="Q444" s="151"/>
      <c r="R444" s="151"/>
      <c r="S444" s="151"/>
      <c r="T444" s="151"/>
      <c r="U444" s="151"/>
      <c r="V444" s="151"/>
      <c r="W444" s="151"/>
      <c r="X444" s="151"/>
      <c r="Y444" s="151"/>
      <c r="Z444" s="151"/>
      <c r="AA444" s="158"/>
      <c r="AB444" s="158"/>
      <c r="AC444" s="151"/>
      <c r="AD444" s="151"/>
      <c r="AE444" s="151"/>
      <c r="AF444" s="151"/>
      <c r="AG444" s="151"/>
      <c r="AH444" s="151"/>
      <c r="AI444" s="151"/>
      <c r="AJ444" s="314"/>
      <c r="AK444" s="151"/>
      <c r="AL444" s="151"/>
      <c r="AM444" s="151"/>
      <c r="AN444" s="151"/>
      <c r="AO444" s="151"/>
      <c r="AP444" s="151"/>
      <c r="AQ444" s="151"/>
      <c r="AR444" s="151"/>
      <c r="AS444" s="151"/>
      <c r="AT444" s="151"/>
      <c r="AU444" s="151"/>
      <c r="AV444" s="151"/>
      <c r="AW444" s="151"/>
      <c r="AX444" s="88"/>
      <c r="AY444" s="88"/>
      <c r="AZ444" s="151"/>
      <c r="BA444" s="151"/>
      <c r="BB444" s="151"/>
      <c r="BC444" s="151"/>
      <c r="BD444" s="151"/>
      <c r="BE444" s="151"/>
      <c r="BF444" s="151"/>
      <c r="BG444" s="151"/>
      <c r="BH444" s="151"/>
      <c r="BI444" s="151"/>
      <c r="BJ444" s="151"/>
      <c r="BK444" s="151"/>
      <c r="BL444" s="151"/>
      <c r="BM444" s="151"/>
      <c r="BN444" s="151"/>
      <c r="BO444" s="151"/>
      <c r="BP444" s="151"/>
      <c r="BQ444" s="151"/>
      <c r="BR444" s="151"/>
      <c r="BS444" s="151"/>
      <c r="BT444" s="151"/>
      <c r="BU444" s="151"/>
      <c r="BV444" s="151"/>
      <c r="BW444" s="151"/>
      <c r="BX444" s="151"/>
      <c r="BY444" s="151"/>
      <c r="BZ444" s="151"/>
      <c r="CA444" s="151"/>
      <c r="CB444" s="151"/>
      <c r="CC444" s="151"/>
      <c r="CD444" s="151"/>
      <c r="CE444" s="151"/>
      <c r="CF444" s="151"/>
      <c r="CG444" s="151"/>
      <c r="CH444" s="151"/>
      <c r="CI444" s="151"/>
      <c r="CJ444" s="151"/>
      <c r="CK444" s="151"/>
      <c r="CL444" s="151"/>
      <c r="CM444" s="151"/>
      <c r="CN444" s="151"/>
      <c r="CO444" s="151"/>
      <c r="CP444" s="151"/>
      <c r="CQ444" s="151"/>
      <c r="CR444" s="151"/>
      <c r="CS444" s="151"/>
      <c r="CT444" s="151"/>
      <c r="CU444" s="151"/>
      <c r="CV444" s="151"/>
      <c r="CW444" s="151"/>
      <c r="CX444" s="151"/>
      <c r="CY444" s="151"/>
      <c r="CZ444" s="151"/>
      <c r="DA444" s="151"/>
      <c r="DB444" s="151"/>
      <c r="DC444" s="151"/>
      <c r="DD444" s="151"/>
      <c r="DE444" s="151"/>
      <c r="DF444" s="16"/>
      <c r="DG444" s="151"/>
      <c r="DH444" s="16"/>
      <c r="DI444" s="151"/>
      <c r="DJ444" s="16"/>
      <c r="DK444" s="151"/>
      <c r="DL444" s="151"/>
      <c r="DM444" s="61"/>
    </row>
    <row r="445" spans="1:117" ht="85.5" hidden="1" customHeight="1">
      <c r="A445" s="335"/>
      <c r="B445" s="337"/>
      <c r="C445" s="92"/>
      <c r="D445" s="262"/>
      <c r="E445" s="122"/>
      <c r="F445" s="267"/>
      <c r="G445" s="246"/>
      <c r="H445" s="151"/>
      <c r="I445" s="154"/>
      <c r="J445" s="210"/>
      <c r="K445" s="116" t="s">
        <v>642</v>
      </c>
      <c r="L445" s="151" t="s">
        <v>408</v>
      </c>
      <c r="M445" s="70"/>
      <c r="N445" s="151"/>
      <c r="O445" s="151"/>
      <c r="P445" s="151"/>
      <c r="Q445" s="151"/>
      <c r="R445" s="151"/>
      <c r="S445" s="151"/>
      <c r="T445" s="151"/>
      <c r="U445" s="151"/>
      <c r="V445" s="151"/>
      <c r="W445" s="151"/>
      <c r="X445" s="151"/>
      <c r="Y445" s="151"/>
      <c r="Z445" s="151"/>
      <c r="AA445" s="158"/>
      <c r="AB445" s="158"/>
      <c r="AC445" s="151"/>
      <c r="AD445" s="151"/>
      <c r="AE445" s="151"/>
      <c r="AF445" s="151"/>
      <c r="AG445" s="151"/>
      <c r="AH445" s="151"/>
      <c r="AI445" s="151"/>
      <c r="AJ445" s="314"/>
      <c r="AK445" s="151"/>
      <c r="AL445" s="151"/>
      <c r="AM445" s="151"/>
      <c r="AN445" s="151"/>
      <c r="AO445" s="151"/>
      <c r="AP445" s="151"/>
      <c r="AQ445" s="151"/>
      <c r="AR445" s="151"/>
      <c r="AS445" s="151"/>
      <c r="AT445" s="151"/>
      <c r="AU445" s="151"/>
      <c r="AV445" s="151"/>
      <c r="AW445" s="151"/>
      <c r="AX445" s="151"/>
      <c r="AY445" s="151"/>
      <c r="AZ445" s="88"/>
      <c r="BA445" s="151"/>
      <c r="BB445" s="151"/>
      <c r="BC445" s="151"/>
      <c r="BD445" s="151"/>
      <c r="BE445" s="151"/>
      <c r="BF445" s="151"/>
      <c r="BG445" s="151"/>
      <c r="BH445" s="151"/>
      <c r="BI445" s="151"/>
      <c r="BJ445" s="151"/>
      <c r="BK445" s="151"/>
      <c r="BL445" s="151"/>
      <c r="BM445" s="151"/>
      <c r="BN445" s="151"/>
      <c r="BO445" s="151"/>
      <c r="BP445" s="151"/>
      <c r="BQ445" s="151"/>
      <c r="BR445" s="151"/>
      <c r="BS445" s="151"/>
      <c r="BT445" s="151"/>
      <c r="BU445" s="151"/>
      <c r="BV445" s="151"/>
      <c r="BW445" s="151"/>
      <c r="BX445" s="151"/>
      <c r="BY445" s="151"/>
      <c r="BZ445" s="151"/>
      <c r="CA445" s="151"/>
      <c r="CB445" s="151"/>
      <c r="CC445" s="151"/>
      <c r="CD445" s="151"/>
      <c r="CE445" s="151"/>
      <c r="CF445" s="151"/>
      <c r="CG445" s="151"/>
      <c r="CH445" s="151"/>
      <c r="CI445" s="151"/>
      <c r="CJ445" s="151"/>
      <c r="CK445" s="151"/>
      <c r="CL445" s="151"/>
      <c r="CM445" s="151"/>
      <c r="CN445" s="151"/>
      <c r="CO445" s="151"/>
      <c r="CP445" s="151"/>
      <c r="CQ445" s="151"/>
      <c r="CR445" s="151"/>
      <c r="CS445" s="151"/>
      <c r="CT445" s="151"/>
      <c r="CU445" s="151"/>
      <c r="CV445" s="151"/>
      <c r="CW445" s="151"/>
      <c r="CX445" s="151"/>
      <c r="CY445" s="151"/>
      <c r="CZ445" s="151"/>
      <c r="DA445" s="151"/>
      <c r="DB445" s="151"/>
      <c r="DC445" s="151"/>
      <c r="DD445" s="151"/>
      <c r="DE445" s="151"/>
      <c r="DF445" s="16"/>
      <c r="DG445" s="151"/>
      <c r="DH445" s="16"/>
      <c r="DI445" s="151"/>
      <c r="DJ445" s="16"/>
      <c r="DK445" s="151"/>
      <c r="DL445" s="151"/>
      <c r="DM445" s="61"/>
    </row>
    <row r="446" spans="1:117" ht="90" hidden="1" customHeight="1">
      <c r="A446" s="335"/>
      <c r="B446" s="337"/>
      <c r="C446" s="92"/>
      <c r="D446" s="262"/>
      <c r="E446" s="122"/>
      <c r="F446" s="267"/>
      <c r="G446" s="246"/>
      <c r="H446" s="151"/>
      <c r="I446" s="154"/>
      <c r="J446" s="210"/>
      <c r="K446" s="116" t="s">
        <v>642</v>
      </c>
      <c r="L446" s="151" t="s">
        <v>408</v>
      </c>
      <c r="M446" s="70"/>
      <c r="N446" s="151"/>
      <c r="O446" s="151"/>
      <c r="P446" s="151"/>
      <c r="Q446" s="151"/>
      <c r="R446" s="151"/>
      <c r="S446" s="151"/>
      <c r="T446" s="151"/>
      <c r="U446" s="151"/>
      <c r="V446" s="151"/>
      <c r="W446" s="151"/>
      <c r="X446" s="151"/>
      <c r="Y446" s="151"/>
      <c r="Z446" s="151"/>
      <c r="AA446" s="158"/>
      <c r="AB446" s="158"/>
      <c r="AC446" s="151"/>
      <c r="AD446" s="151"/>
      <c r="AE446" s="151"/>
      <c r="AF446" s="151"/>
      <c r="AG446" s="151"/>
      <c r="AH446" s="151"/>
      <c r="AI446" s="151"/>
      <c r="AJ446" s="314"/>
      <c r="AK446" s="151"/>
      <c r="AL446" s="151"/>
      <c r="AM446" s="151"/>
      <c r="AN446" s="151"/>
      <c r="AO446" s="151"/>
      <c r="AP446" s="151"/>
      <c r="AQ446" s="151"/>
      <c r="AR446" s="151"/>
      <c r="AS446" s="151"/>
      <c r="AT446" s="151"/>
      <c r="AU446" s="151"/>
      <c r="AV446" s="151"/>
      <c r="AW446" s="151"/>
      <c r="AX446" s="151"/>
      <c r="AY446" s="151"/>
      <c r="AZ446" s="151"/>
      <c r="BA446" s="151"/>
      <c r="BB446" s="151"/>
      <c r="BC446" s="151"/>
      <c r="BD446" s="151"/>
      <c r="BE446" s="88"/>
      <c r="BF446" s="151"/>
      <c r="BG446" s="151"/>
      <c r="BH446" s="151"/>
      <c r="BI446" s="151"/>
      <c r="BJ446" s="151"/>
      <c r="BK446" s="151"/>
      <c r="BL446" s="151"/>
      <c r="BM446" s="151"/>
      <c r="BN446" s="151"/>
      <c r="BO446" s="151"/>
      <c r="BP446" s="151"/>
      <c r="BQ446" s="151"/>
      <c r="BR446" s="151"/>
      <c r="BS446" s="151"/>
      <c r="BT446" s="151"/>
      <c r="BU446" s="151"/>
      <c r="BV446" s="151"/>
      <c r="BW446" s="151"/>
      <c r="BX446" s="151"/>
      <c r="BY446" s="151"/>
      <c r="BZ446" s="151"/>
      <c r="CA446" s="151"/>
      <c r="CB446" s="151"/>
      <c r="CC446" s="151"/>
      <c r="CD446" s="151"/>
      <c r="CE446" s="151"/>
      <c r="CF446" s="151"/>
      <c r="CG446" s="151"/>
      <c r="CH446" s="151"/>
      <c r="CI446" s="151"/>
      <c r="CJ446" s="151"/>
      <c r="CK446" s="151"/>
      <c r="CL446" s="151"/>
      <c r="CM446" s="151"/>
      <c r="CN446" s="151"/>
      <c r="CO446" s="151"/>
      <c r="CP446" s="151"/>
      <c r="CQ446" s="151"/>
      <c r="CR446" s="151"/>
      <c r="CS446" s="151"/>
      <c r="CT446" s="151"/>
      <c r="CU446" s="151"/>
      <c r="CV446" s="151"/>
      <c r="CW446" s="151"/>
      <c r="CX446" s="151"/>
      <c r="CY446" s="151"/>
      <c r="CZ446" s="151"/>
      <c r="DA446" s="151"/>
      <c r="DB446" s="151"/>
      <c r="DC446" s="151"/>
      <c r="DD446" s="151"/>
      <c r="DE446" s="151"/>
      <c r="DF446" s="16"/>
      <c r="DG446" s="151"/>
      <c r="DH446" s="16"/>
      <c r="DI446" s="151"/>
      <c r="DJ446" s="16"/>
      <c r="DK446" s="151"/>
      <c r="DL446" s="151"/>
      <c r="DM446" s="61"/>
    </row>
    <row r="447" spans="1:117" ht="80.25" hidden="1" customHeight="1">
      <c r="A447" s="65"/>
      <c r="B447" s="337"/>
      <c r="C447" s="92"/>
      <c r="D447" s="262"/>
      <c r="E447" s="122"/>
      <c r="F447" s="267"/>
      <c r="G447" s="246"/>
      <c r="H447" s="151"/>
      <c r="I447" s="154"/>
      <c r="J447" s="210"/>
      <c r="K447" s="116" t="s">
        <v>642</v>
      </c>
      <c r="L447" s="151" t="s">
        <v>408</v>
      </c>
      <c r="M447" s="70"/>
      <c r="N447" s="151"/>
      <c r="O447" s="151"/>
      <c r="P447" s="151"/>
      <c r="Q447" s="151"/>
      <c r="R447" s="151"/>
      <c r="S447" s="151"/>
      <c r="T447" s="151"/>
      <c r="U447" s="151"/>
      <c r="V447" s="151"/>
      <c r="W447" s="151"/>
      <c r="X447" s="151"/>
      <c r="Y447" s="151"/>
      <c r="Z447" s="151"/>
      <c r="AA447" s="158"/>
      <c r="AB447" s="158"/>
      <c r="AC447" s="151"/>
      <c r="AD447" s="151"/>
      <c r="AE447" s="151"/>
      <c r="AF447" s="151"/>
      <c r="AG447" s="151"/>
      <c r="AH447" s="151"/>
      <c r="AI447" s="151"/>
      <c r="AJ447" s="314"/>
      <c r="AK447" s="151"/>
      <c r="AL447" s="151"/>
      <c r="AM447" s="151"/>
      <c r="AN447" s="151"/>
      <c r="AO447" s="151"/>
      <c r="AP447" s="151"/>
      <c r="AQ447" s="151"/>
      <c r="AR447" s="151"/>
      <c r="AS447" s="151"/>
      <c r="AT447" s="151"/>
      <c r="AU447" s="151"/>
      <c r="AV447" s="151"/>
      <c r="AW447" s="151"/>
      <c r="AX447" s="151"/>
      <c r="AY447" s="151"/>
      <c r="AZ447" s="151"/>
      <c r="BA447" s="151"/>
      <c r="BB447" s="151"/>
      <c r="BC447" s="151"/>
      <c r="BD447" s="151"/>
      <c r="BE447" s="151"/>
      <c r="BF447" s="151"/>
      <c r="BG447" s="88"/>
      <c r="BH447" s="151"/>
      <c r="BI447" s="151"/>
      <c r="BJ447" s="151"/>
      <c r="BK447" s="151"/>
      <c r="BL447" s="151"/>
      <c r="BM447" s="151"/>
      <c r="BN447" s="151"/>
      <c r="BO447" s="151"/>
      <c r="BP447" s="151"/>
      <c r="BQ447" s="151"/>
      <c r="BR447" s="151"/>
      <c r="BS447" s="151"/>
      <c r="BT447" s="151"/>
      <c r="BU447" s="151"/>
      <c r="BV447" s="151"/>
      <c r="BW447" s="151"/>
      <c r="BX447" s="151"/>
      <c r="BY447" s="151"/>
      <c r="BZ447" s="151"/>
      <c r="CA447" s="151"/>
      <c r="CB447" s="151"/>
      <c r="CC447" s="151"/>
      <c r="CD447" s="151"/>
      <c r="CE447" s="151"/>
      <c r="CF447" s="151"/>
      <c r="CG447" s="151"/>
      <c r="CH447" s="151"/>
      <c r="CI447" s="151"/>
      <c r="CJ447" s="151"/>
      <c r="CK447" s="151"/>
      <c r="CL447" s="151"/>
      <c r="CM447" s="151"/>
      <c r="CN447" s="151"/>
      <c r="CO447" s="151"/>
      <c r="CP447" s="151"/>
      <c r="CQ447" s="151"/>
      <c r="CR447" s="151"/>
      <c r="CS447" s="151"/>
      <c r="CT447" s="151"/>
      <c r="CU447" s="151"/>
      <c r="CV447" s="151"/>
      <c r="CW447" s="151"/>
      <c r="CX447" s="151"/>
      <c r="CY447" s="151"/>
      <c r="CZ447" s="151"/>
      <c r="DA447" s="151"/>
      <c r="DB447" s="151"/>
      <c r="DC447" s="151"/>
      <c r="DD447" s="151"/>
      <c r="DE447" s="151"/>
      <c r="DF447" s="16"/>
      <c r="DG447" s="151"/>
      <c r="DH447" s="16"/>
      <c r="DI447" s="151"/>
      <c r="DJ447" s="16"/>
      <c r="DK447" s="151"/>
      <c r="DL447" s="151"/>
      <c r="DM447" s="61"/>
    </row>
    <row r="448" spans="1:117" ht="101.25" hidden="1" customHeight="1">
      <c r="A448" s="335"/>
      <c r="B448" s="337"/>
      <c r="C448" s="92"/>
      <c r="D448" s="262"/>
      <c r="E448" s="122"/>
      <c r="F448" s="267"/>
      <c r="G448" s="246"/>
      <c r="H448" s="151"/>
      <c r="I448" s="154"/>
      <c r="J448" s="210"/>
      <c r="K448" s="149" t="s">
        <v>642</v>
      </c>
      <c r="L448" s="151" t="s">
        <v>408</v>
      </c>
      <c r="M448" s="70"/>
      <c r="N448" s="151"/>
      <c r="O448" s="151"/>
      <c r="P448" s="151"/>
      <c r="Q448" s="151"/>
      <c r="R448" s="151"/>
      <c r="S448" s="151"/>
      <c r="T448" s="151"/>
      <c r="U448" s="151"/>
      <c r="V448" s="151"/>
      <c r="W448" s="151"/>
      <c r="X448" s="151"/>
      <c r="Y448" s="151"/>
      <c r="Z448" s="151"/>
      <c r="AA448" s="158"/>
      <c r="AB448" s="158"/>
      <c r="AC448" s="151"/>
      <c r="AD448" s="151"/>
      <c r="AE448" s="151"/>
      <c r="AF448" s="151"/>
      <c r="AG448" s="151"/>
      <c r="AH448" s="151"/>
      <c r="AI448" s="151"/>
      <c r="AJ448" s="314"/>
      <c r="AK448" s="151"/>
      <c r="AL448" s="151"/>
      <c r="AM448" s="151"/>
      <c r="AN448" s="151"/>
      <c r="AO448" s="151"/>
      <c r="AP448" s="151"/>
      <c r="AQ448" s="151"/>
      <c r="AR448" s="151"/>
      <c r="AS448" s="151"/>
      <c r="AT448" s="151"/>
      <c r="AU448" s="151"/>
      <c r="AV448" s="151"/>
      <c r="AW448" s="151"/>
      <c r="AX448" s="151"/>
      <c r="AY448" s="151"/>
      <c r="AZ448" s="151"/>
      <c r="BA448" s="151"/>
      <c r="BB448" s="151"/>
      <c r="BC448" s="151"/>
      <c r="BD448" s="151"/>
      <c r="BE448" s="151"/>
      <c r="BF448" s="151"/>
      <c r="BG448" s="151"/>
      <c r="BH448" s="151"/>
      <c r="BI448" s="151"/>
      <c r="BJ448" s="151"/>
      <c r="BK448" s="139"/>
      <c r="BL448" s="88"/>
      <c r="BM448" s="151"/>
      <c r="BN448" s="151"/>
      <c r="BO448" s="151"/>
      <c r="BP448" s="151"/>
      <c r="BQ448" s="151"/>
      <c r="BR448" s="151"/>
      <c r="BS448" s="151"/>
      <c r="BT448" s="151"/>
      <c r="BU448" s="151"/>
      <c r="BV448" s="151"/>
      <c r="BW448" s="151"/>
      <c r="BX448" s="151"/>
      <c r="BY448" s="151"/>
      <c r="BZ448" s="151"/>
      <c r="CA448" s="151"/>
      <c r="CB448" s="151"/>
      <c r="CC448" s="151"/>
      <c r="CD448" s="151"/>
      <c r="CE448" s="151"/>
      <c r="CF448" s="151"/>
      <c r="CG448" s="151"/>
      <c r="CH448" s="151"/>
      <c r="CI448" s="151"/>
      <c r="CJ448" s="151"/>
      <c r="CK448" s="151"/>
      <c r="CL448" s="151"/>
      <c r="CM448" s="151"/>
      <c r="CN448" s="151"/>
      <c r="CO448" s="151"/>
      <c r="CP448" s="151"/>
      <c r="CQ448" s="151"/>
      <c r="CR448" s="151"/>
      <c r="CS448" s="151"/>
      <c r="CT448" s="151"/>
      <c r="CU448" s="151"/>
      <c r="CV448" s="151"/>
      <c r="CW448" s="151"/>
      <c r="CX448" s="151"/>
      <c r="CY448" s="151"/>
      <c r="CZ448" s="151"/>
      <c r="DA448" s="151"/>
      <c r="DB448" s="151"/>
      <c r="DC448" s="151"/>
      <c r="DD448" s="151"/>
      <c r="DE448" s="151"/>
      <c r="DF448" s="16"/>
      <c r="DG448" s="151"/>
      <c r="DH448" s="16"/>
      <c r="DI448" s="151"/>
      <c r="DJ448" s="16"/>
      <c r="DK448" s="151"/>
      <c r="DL448" s="151"/>
      <c r="DM448" s="61"/>
    </row>
    <row r="449" spans="1:117" ht="89.25" hidden="1" customHeight="1">
      <c r="A449" s="335"/>
      <c r="B449" s="337"/>
      <c r="C449" s="92"/>
      <c r="D449" s="262"/>
      <c r="E449" s="122"/>
      <c r="F449" s="267"/>
      <c r="G449" s="246"/>
      <c r="H449" s="151"/>
      <c r="I449" s="154"/>
      <c r="J449" s="210"/>
      <c r="K449" s="116" t="s">
        <v>642</v>
      </c>
      <c r="L449" s="151" t="s">
        <v>408</v>
      </c>
      <c r="M449" s="70"/>
      <c r="N449" s="151"/>
      <c r="O449" s="151"/>
      <c r="P449" s="151"/>
      <c r="Q449" s="151"/>
      <c r="R449" s="151"/>
      <c r="S449" s="151"/>
      <c r="T449" s="151"/>
      <c r="U449" s="151"/>
      <c r="V449" s="151"/>
      <c r="W449" s="151"/>
      <c r="X449" s="151"/>
      <c r="Y449" s="151"/>
      <c r="Z449" s="151"/>
      <c r="AA449" s="158"/>
      <c r="AB449" s="158"/>
      <c r="AC449" s="151"/>
      <c r="AD449" s="151"/>
      <c r="AE449" s="79"/>
      <c r="AF449" s="91"/>
      <c r="AG449" s="151"/>
      <c r="AH449" s="151"/>
      <c r="AI449" s="151"/>
      <c r="AJ449" s="314"/>
      <c r="AK449" s="151"/>
      <c r="AL449" s="151"/>
      <c r="AM449" s="151"/>
      <c r="AN449" s="151"/>
      <c r="AO449" s="151"/>
      <c r="AP449" s="151"/>
      <c r="AQ449" s="151"/>
      <c r="AR449" s="151"/>
      <c r="AS449" s="151"/>
      <c r="AT449" s="151"/>
      <c r="AU449" s="151"/>
      <c r="AV449" s="151"/>
      <c r="AW449" s="151"/>
      <c r="AX449" s="151"/>
      <c r="AY449" s="151"/>
      <c r="AZ449" s="151"/>
      <c r="BA449" s="151"/>
      <c r="BB449" s="151"/>
      <c r="BC449" s="151"/>
      <c r="BD449" s="151"/>
      <c r="BE449" s="151"/>
      <c r="BF449" s="151"/>
      <c r="BG449" s="151"/>
      <c r="BH449" s="151"/>
      <c r="BI449" s="151"/>
      <c r="BJ449" s="151"/>
      <c r="BK449" s="151"/>
      <c r="BL449" s="151"/>
      <c r="BM449" s="151"/>
      <c r="BN449" s="151"/>
      <c r="BO449" s="151"/>
      <c r="BP449" s="151"/>
      <c r="BQ449" s="151"/>
      <c r="BR449" s="151"/>
      <c r="BS449" s="151"/>
      <c r="BT449" s="151"/>
      <c r="BU449" s="151"/>
      <c r="BV449" s="151"/>
      <c r="BW449" s="151"/>
      <c r="BX449" s="151"/>
      <c r="BY449" s="151"/>
      <c r="BZ449" s="151"/>
      <c r="CA449" s="151"/>
      <c r="CB449" s="151"/>
      <c r="CC449" s="151"/>
      <c r="CD449" s="151"/>
      <c r="CE449" s="151"/>
      <c r="CF449" s="151"/>
      <c r="CG449" s="151"/>
      <c r="CH449" s="151"/>
      <c r="CI449" s="151"/>
      <c r="CJ449" s="151"/>
      <c r="CK449" s="151"/>
      <c r="CL449" s="151"/>
      <c r="CM449" s="151"/>
      <c r="CN449" s="151"/>
      <c r="CO449" s="151"/>
      <c r="CP449" s="151"/>
      <c r="CQ449" s="151"/>
      <c r="CR449" s="151"/>
      <c r="CS449" s="151"/>
      <c r="CT449" s="151"/>
      <c r="CU449" s="151"/>
      <c r="CV449" s="151"/>
      <c r="CW449" s="151"/>
      <c r="CX449" s="151"/>
      <c r="CY449" s="151"/>
      <c r="CZ449" s="151"/>
      <c r="DA449" s="151"/>
      <c r="DB449" s="151"/>
      <c r="DC449" s="151"/>
      <c r="DD449" s="151"/>
      <c r="DE449" s="151"/>
      <c r="DF449" s="16"/>
      <c r="DG449" s="151"/>
      <c r="DH449" s="16"/>
      <c r="DI449" s="151"/>
      <c r="DJ449" s="16"/>
      <c r="DK449" s="151"/>
      <c r="DL449" s="151"/>
      <c r="DM449" s="61"/>
    </row>
    <row r="450" spans="1:117" ht="105" customHeight="1">
      <c r="A450" s="369">
        <v>441</v>
      </c>
      <c r="B450" s="370" t="s">
        <v>1214</v>
      </c>
      <c r="C450" s="142" t="s">
        <v>1385</v>
      </c>
      <c r="D450" s="394" t="s">
        <v>3</v>
      </c>
      <c r="E450" s="140" t="s">
        <v>1386</v>
      </c>
      <c r="F450" s="394" t="s">
        <v>4</v>
      </c>
      <c r="G450" s="278"/>
      <c r="H450" s="115" t="s">
        <v>1308</v>
      </c>
      <c r="I450" s="143" t="s">
        <v>1391</v>
      </c>
      <c r="J450" s="143"/>
      <c r="K450" s="394" t="s">
        <v>642</v>
      </c>
      <c r="L450" s="400" t="s">
        <v>408</v>
      </c>
      <c r="M450" s="354" t="s">
        <v>352</v>
      </c>
      <c r="N450" s="91" t="s">
        <v>327</v>
      </c>
      <c r="O450" s="91" t="s">
        <v>187</v>
      </c>
      <c r="P450" s="91" t="s">
        <v>414</v>
      </c>
      <c r="Q450" s="91"/>
      <c r="R450" s="91" t="s">
        <v>187</v>
      </c>
      <c r="S450" s="91"/>
      <c r="T450" s="91"/>
      <c r="U450" s="91"/>
      <c r="V450" s="91"/>
      <c r="W450" s="91"/>
      <c r="X450" s="91"/>
      <c r="Y450" s="91"/>
      <c r="Z450" s="91"/>
      <c r="AA450" s="334">
        <f t="shared" si="133"/>
        <v>1</v>
      </c>
      <c r="AB450" s="334">
        <v>1</v>
      </c>
      <c r="AC450" s="91"/>
      <c r="AD450" s="91"/>
      <c r="AE450" s="91"/>
      <c r="AF450" s="91"/>
      <c r="AG450" s="91"/>
      <c r="AH450" s="400" t="s">
        <v>484</v>
      </c>
      <c r="AI450" s="400" t="s">
        <v>417</v>
      </c>
      <c r="AJ450" s="400" t="s">
        <v>484</v>
      </c>
      <c r="AK450" s="400" t="s">
        <v>484</v>
      </c>
      <c r="AL450" s="91"/>
      <c r="AM450" s="91"/>
      <c r="AN450" s="91"/>
      <c r="AO450" s="91"/>
      <c r="AP450" s="91"/>
      <c r="AQ450" s="91"/>
      <c r="AR450" s="91"/>
      <c r="AS450" s="91"/>
      <c r="AT450" s="91"/>
      <c r="AU450" s="91"/>
      <c r="AV450" s="91"/>
      <c r="AW450" s="91"/>
      <c r="AX450" s="91"/>
      <c r="AY450" s="91"/>
      <c r="AZ450" s="91"/>
      <c r="BA450" s="91"/>
      <c r="BB450" s="91"/>
      <c r="BC450" s="91"/>
      <c r="BD450" s="91"/>
      <c r="BE450" s="91"/>
      <c r="BF450" s="91"/>
      <c r="BG450" s="91"/>
      <c r="BH450" s="91"/>
      <c r="BI450" s="91"/>
      <c r="BJ450" s="91"/>
      <c r="BK450" s="91"/>
      <c r="BL450" s="91"/>
      <c r="BM450" s="91"/>
      <c r="BN450" s="91"/>
      <c r="BO450" s="91"/>
      <c r="BP450" s="91"/>
      <c r="BQ450" s="91"/>
      <c r="BR450" s="91"/>
      <c r="BS450" s="91"/>
      <c r="BT450" s="91"/>
      <c r="BU450" s="91"/>
      <c r="BV450" s="91"/>
      <c r="BW450" s="91"/>
      <c r="BX450" s="91"/>
      <c r="BY450" s="91"/>
      <c r="BZ450" s="91"/>
      <c r="CA450" s="91"/>
      <c r="CB450" s="91"/>
      <c r="CC450" s="91"/>
      <c r="CD450" s="91"/>
      <c r="CE450" s="91"/>
      <c r="CF450" s="91"/>
      <c r="CG450" s="91"/>
      <c r="CH450" s="91"/>
      <c r="CI450" s="91"/>
      <c r="CJ450" s="91"/>
      <c r="CK450" s="91"/>
      <c r="CL450" s="91"/>
      <c r="CM450" s="91"/>
      <c r="CN450" s="91"/>
      <c r="CO450" s="91"/>
      <c r="CP450" s="91"/>
      <c r="CQ450" s="91"/>
      <c r="CR450" s="91"/>
      <c r="CS450" s="91"/>
      <c r="CT450" s="91"/>
      <c r="CU450" s="91"/>
      <c r="CV450" s="91"/>
      <c r="CW450" s="91"/>
      <c r="CX450" s="91"/>
      <c r="CY450" s="91"/>
      <c r="CZ450" s="91"/>
      <c r="DA450" s="91"/>
      <c r="DB450" s="91"/>
      <c r="DC450" s="91"/>
      <c r="DD450" s="91"/>
      <c r="DE450" s="91"/>
      <c r="DF450" s="372" t="e">
        <f t="shared" si="136"/>
        <v>#DIV/0!</v>
      </c>
      <c r="DG450" s="91">
        <f t="shared" ref="DG450" si="139">COUNTIF($BM450:$DD450,1)</f>
        <v>0</v>
      </c>
      <c r="DH450" s="372" t="e">
        <f t="shared" si="137"/>
        <v>#DIV/0!</v>
      </c>
      <c r="DI450" s="91">
        <f t="shared" ref="DI450" si="140">COUNTIF($BM450:$DD450,0)</f>
        <v>0</v>
      </c>
      <c r="DJ450" s="372" t="e">
        <f t="shared" si="138"/>
        <v>#DIV/0!</v>
      </c>
      <c r="DK450" s="91" t="e">
        <f t="shared" si="131"/>
        <v>#DIV/0!</v>
      </c>
      <c r="DL450" s="91" t="e">
        <f t="shared" ref="DL450:DM471" si="141">IF(DK450&gt;=1.6,"Đạt mục tiêu",IF(DK450&gt;=1,"Cần cố gắng","Chưa đạt"))</f>
        <v>#DIV/0!</v>
      </c>
      <c r="DM450" s="59" t="e">
        <f t="shared" si="141"/>
        <v>#DIV/0!</v>
      </c>
    </row>
    <row r="451" spans="1:117" ht="87" hidden="1" customHeight="1">
      <c r="A451" s="65"/>
      <c r="B451" s="337"/>
      <c r="C451" s="92"/>
      <c r="D451" s="262"/>
      <c r="E451" s="122"/>
      <c r="F451" s="267"/>
      <c r="G451" s="246"/>
      <c r="H451" s="151"/>
      <c r="I451" s="154"/>
      <c r="J451" s="210"/>
      <c r="K451" s="116" t="s">
        <v>642</v>
      </c>
      <c r="L451" s="151" t="s">
        <v>408</v>
      </c>
      <c r="M451" s="70"/>
      <c r="N451" s="151"/>
      <c r="O451" s="151"/>
      <c r="P451" s="151"/>
      <c r="Q451" s="151"/>
      <c r="R451" s="151"/>
      <c r="S451" s="151"/>
      <c r="T451" s="151"/>
      <c r="U451" s="151"/>
      <c r="V451" s="151"/>
      <c r="W451" s="151"/>
      <c r="X451" s="151"/>
      <c r="Y451" s="151"/>
      <c r="Z451" s="151"/>
      <c r="AA451" s="158"/>
      <c r="AB451" s="158"/>
      <c r="AC451" s="151"/>
      <c r="AD451" s="151"/>
      <c r="AE451" s="151"/>
      <c r="AF451" s="151"/>
      <c r="AG451" s="151"/>
      <c r="AH451" s="151"/>
      <c r="AI451" s="151"/>
      <c r="AJ451" s="314"/>
      <c r="AK451" s="151"/>
      <c r="AL451" s="151"/>
      <c r="AM451" s="151"/>
      <c r="AN451" s="79"/>
      <c r="AP451" s="151"/>
      <c r="AQ451" s="151"/>
      <c r="AR451" s="151"/>
      <c r="AS451" s="151"/>
      <c r="AT451" s="151"/>
      <c r="AU451" s="151"/>
      <c r="AV451" s="151"/>
      <c r="AW451" s="151"/>
      <c r="AX451" s="151"/>
      <c r="AY451" s="151"/>
      <c r="AZ451" s="151"/>
      <c r="BA451" s="151"/>
      <c r="BB451" s="151"/>
      <c r="BC451" s="151"/>
      <c r="BD451" s="151"/>
      <c r="BE451" s="151"/>
      <c r="BF451" s="151"/>
      <c r="BG451" s="151"/>
      <c r="BH451" s="151"/>
      <c r="BI451" s="151"/>
      <c r="BJ451" s="151"/>
      <c r="BK451" s="151"/>
      <c r="BL451" s="151"/>
      <c r="BM451" s="151"/>
      <c r="BN451" s="151"/>
      <c r="BO451" s="151"/>
      <c r="BP451" s="151"/>
      <c r="BQ451" s="151"/>
      <c r="BR451" s="151"/>
      <c r="BS451" s="151"/>
      <c r="BT451" s="151"/>
      <c r="BU451" s="151"/>
      <c r="BV451" s="151"/>
      <c r="BW451" s="151"/>
      <c r="BX451" s="151"/>
      <c r="BY451" s="151"/>
      <c r="BZ451" s="151"/>
      <c r="CA451" s="151"/>
      <c r="CB451" s="151"/>
      <c r="CC451" s="151"/>
      <c r="CD451" s="151"/>
      <c r="CE451" s="151"/>
      <c r="CF451" s="151"/>
      <c r="CG451" s="151"/>
      <c r="CH451" s="151"/>
      <c r="CI451" s="151"/>
      <c r="CJ451" s="151"/>
      <c r="CK451" s="151"/>
      <c r="CL451" s="151"/>
      <c r="CM451" s="151"/>
      <c r="CN451" s="151"/>
      <c r="CO451" s="151"/>
      <c r="CP451" s="151"/>
      <c r="CQ451" s="151"/>
      <c r="CR451" s="151"/>
      <c r="CS451" s="151"/>
      <c r="CT451" s="151"/>
      <c r="CU451" s="151"/>
      <c r="CV451" s="151"/>
      <c r="CW451" s="151"/>
      <c r="CX451" s="151"/>
      <c r="CY451" s="151"/>
      <c r="CZ451" s="151"/>
      <c r="DA451" s="151"/>
      <c r="DB451" s="151"/>
      <c r="DC451" s="151"/>
      <c r="DD451" s="151"/>
      <c r="DE451" s="151"/>
      <c r="DF451" s="16"/>
      <c r="DG451" s="151"/>
      <c r="DH451" s="16"/>
      <c r="DI451" s="151"/>
      <c r="DJ451" s="16"/>
      <c r="DK451" s="151"/>
      <c r="DL451" s="151"/>
      <c r="DM451" s="61"/>
    </row>
    <row r="452" spans="1:117" ht="91.5" hidden="1" customHeight="1">
      <c r="A452" s="335"/>
      <c r="B452" s="337"/>
      <c r="C452" s="92"/>
      <c r="D452" s="262"/>
      <c r="E452" s="122"/>
      <c r="F452" s="267"/>
      <c r="G452" s="246"/>
      <c r="H452" s="151"/>
      <c r="I452" s="154"/>
      <c r="J452" s="210"/>
      <c r="K452" s="116" t="s">
        <v>642</v>
      </c>
      <c r="L452" s="151" t="s">
        <v>408</v>
      </c>
      <c r="M452" s="70"/>
      <c r="N452" s="151"/>
      <c r="O452" s="151"/>
      <c r="P452" s="151"/>
      <c r="Q452" s="151"/>
      <c r="R452" s="151"/>
      <c r="S452" s="151"/>
      <c r="T452" s="151"/>
      <c r="U452" s="151"/>
      <c r="V452" s="151"/>
      <c r="W452" s="151"/>
      <c r="X452" s="151"/>
      <c r="Y452" s="151"/>
      <c r="Z452" s="151"/>
      <c r="AA452" s="158"/>
      <c r="AB452" s="158"/>
      <c r="AC452" s="151"/>
      <c r="AD452" s="151"/>
      <c r="AE452" s="151"/>
      <c r="AF452" s="151"/>
      <c r="AG452" s="151"/>
      <c r="AH452" s="151"/>
      <c r="AI452" s="151"/>
      <c r="AJ452" s="314"/>
      <c r="AK452" s="151"/>
      <c r="AL452" s="151"/>
      <c r="AM452" s="151"/>
      <c r="AN452" s="151"/>
      <c r="AO452" s="151"/>
      <c r="AP452" s="151"/>
      <c r="AQ452" s="151"/>
      <c r="AR452" s="151"/>
      <c r="AS452" s="79"/>
      <c r="AT452" s="151"/>
      <c r="AU452" s="151"/>
      <c r="AV452" s="151"/>
      <c r="AW452" s="151"/>
      <c r="AX452" s="151"/>
      <c r="AY452" s="151"/>
      <c r="AZ452" s="151"/>
      <c r="BA452" s="151"/>
      <c r="BB452" s="151"/>
      <c r="BC452" s="151"/>
      <c r="BD452" s="151"/>
      <c r="BE452" s="151"/>
      <c r="BF452" s="151"/>
      <c r="BG452" s="151"/>
      <c r="BH452" s="151"/>
      <c r="BI452" s="151"/>
      <c r="BJ452" s="151"/>
      <c r="BK452" s="151"/>
      <c r="BL452" s="151"/>
      <c r="BM452" s="151"/>
      <c r="BN452" s="151"/>
      <c r="BO452" s="151"/>
      <c r="BP452" s="151"/>
      <c r="BQ452" s="151"/>
      <c r="BR452" s="151"/>
      <c r="BS452" s="151"/>
      <c r="BT452" s="151"/>
      <c r="BU452" s="151"/>
      <c r="BV452" s="151"/>
      <c r="BW452" s="151"/>
      <c r="BX452" s="151"/>
      <c r="BY452" s="151"/>
      <c r="BZ452" s="151"/>
      <c r="CA452" s="151"/>
      <c r="CB452" s="151"/>
      <c r="CC452" s="151"/>
      <c r="CD452" s="151"/>
      <c r="CE452" s="151"/>
      <c r="CF452" s="151"/>
      <c r="CG452" s="151"/>
      <c r="CH452" s="151"/>
      <c r="CI452" s="151"/>
      <c r="CJ452" s="151"/>
      <c r="CK452" s="151"/>
      <c r="CL452" s="151"/>
      <c r="CM452" s="151"/>
      <c r="CN452" s="151"/>
      <c r="CO452" s="151"/>
      <c r="CP452" s="151"/>
      <c r="CQ452" s="151"/>
      <c r="CR452" s="151"/>
      <c r="CS452" s="151"/>
      <c r="CT452" s="151"/>
      <c r="CU452" s="151"/>
      <c r="CV452" s="151"/>
      <c r="CW452" s="151"/>
      <c r="CX452" s="151"/>
      <c r="CY452" s="151"/>
      <c r="CZ452" s="151"/>
      <c r="DA452" s="151"/>
      <c r="DB452" s="151"/>
      <c r="DC452" s="151"/>
      <c r="DD452" s="151"/>
      <c r="DE452" s="151"/>
      <c r="DF452" s="16"/>
      <c r="DG452" s="151"/>
      <c r="DH452" s="16"/>
      <c r="DI452" s="151"/>
      <c r="DJ452" s="16"/>
      <c r="DK452" s="151"/>
      <c r="DL452" s="151"/>
      <c r="DM452" s="61"/>
    </row>
    <row r="453" spans="1:117" hidden="1">
      <c r="A453" s="335"/>
      <c r="B453" s="337"/>
      <c r="C453" s="92"/>
      <c r="D453" s="262"/>
      <c r="E453" s="152"/>
      <c r="F453" s="267"/>
      <c r="G453" s="246"/>
      <c r="H453" s="116"/>
      <c r="I453" s="154"/>
      <c r="J453" s="210"/>
      <c r="K453" s="116" t="s">
        <v>642</v>
      </c>
      <c r="L453" s="151" t="s">
        <v>408</v>
      </c>
      <c r="M453" s="70"/>
      <c r="N453" s="151"/>
      <c r="O453" s="151"/>
      <c r="P453" s="151"/>
      <c r="Q453" s="151"/>
      <c r="R453" s="151"/>
      <c r="S453" s="151"/>
      <c r="T453" s="151"/>
      <c r="U453" s="151"/>
      <c r="V453" s="151"/>
      <c r="W453" s="151"/>
      <c r="X453" s="151"/>
      <c r="Y453" s="151"/>
      <c r="Z453" s="151"/>
      <c r="AA453" s="158"/>
      <c r="AB453" s="158"/>
      <c r="AC453" s="151"/>
      <c r="AD453" s="151"/>
      <c r="AE453" s="151"/>
      <c r="AF453" s="151"/>
      <c r="AG453" s="151"/>
      <c r="AH453" s="151"/>
      <c r="AI453" s="151"/>
      <c r="AJ453" s="314"/>
      <c r="AK453" s="151"/>
      <c r="AL453" s="151"/>
      <c r="AM453" s="151"/>
      <c r="AN453" s="151"/>
      <c r="AO453" s="151"/>
      <c r="AP453" s="151"/>
      <c r="AQ453" s="151"/>
      <c r="AR453" s="151"/>
      <c r="AS453" s="151"/>
      <c r="AT453" s="151"/>
      <c r="AU453" s="79"/>
      <c r="AV453" s="151"/>
      <c r="AW453" s="151"/>
      <c r="AX453" s="151"/>
      <c r="AY453" s="151"/>
      <c r="AZ453" s="151"/>
      <c r="BA453" s="151"/>
      <c r="BB453" s="151"/>
      <c r="BC453" s="151"/>
      <c r="BD453" s="151"/>
      <c r="BE453" s="151"/>
      <c r="BF453" s="151"/>
      <c r="BG453" s="151"/>
      <c r="BH453" s="151"/>
      <c r="BI453" s="151"/>
      <c r="BJ453" s="151"/>
      <c r="BK453" s="151"/>
      <c r="BL453" s="151"/>
      <c r="BM453" s="151"/>
      <c r="BN453" s="151"/>
      <c r="BO453" s="151"/>
      <c r="BP453" s="151"/>
      <c r="BQ453" s="151"/>
      <c r="BR453" s="151"/>
      <c r="BS453" s="151"/>
      <c r="BT453" s="151"/>
      <c r="BU453" s="151"/>
      <c r="BV453" s="151"/>
      <c r="BW453" s="151"/>
      <c r="BX453" s="151"/>
      <c r="BY453" s="151"/>
      <c r="BZ453" s="151"/>
      <c r="CA453" s="151"/>
      <c r="CB453" s="151"/>
      <c r="CC453" s="151"/>
      <c r="CD453" s="151"/>
      <c r="CE453" s="151"/>
      <c r="CF453" s="151"/>
      <c r="CG453" s="151"/>
      <c r="CH453" s="151"/>
      <c r="CI453" s="151"/>
      <c r="CJ453" s="151"/>
      <c r="CK453" s="151"/>
      <c r="CL453" s="151"/>
      <c r="CM453" s="151"/>
      <c r="CN453" s="151"/>
      <c r="CO453" s="151"/>
      <c r="CP453" s="151"/>
      <c r="CQ453" s="151"/>
      <c r="CR453" s="151"/>
      <c r="CS453" s="151"/>
      <c r="CT453" s="151"/>
      <c r="CU453" s="151"/>
      <c r="CV453" s="151"/>
      <c r="CW453" s="151"/>
      <c r="CX453" s="151"/>
      <c r="CY453" s="151"/>
      <c r="CZ453" s="151"/>
      <c r="DA453" s="151"/>
      <c r="DB453" s="151"/>
      <c r="DC453" s="151"/>
      <c r="DD453" s="151"/>
      <c r="DE453" s="151"/>
      <c r="DF453" s="16"/>
      <c r="DG453" s="151"/>
      <c r="DH453" s="16"/>
      <c r="DI453" s="151"/>
      <c r="DJ453" s="16"/>
      <c r="DK453" s="151"/>
      <c r="DL453" s="151"/>
      <c r="DM453" s="61"/>
    </row>
    <row r="454" spans="1:117" ht="85.5" hidden="1" customHeight="1">
      <c r="A454" s="335"/>
      <c r="B454" s="337"/>
      <c r="C454" s="92"/>
      <c r="D454" s="262"/>
      <c r="E454" s="155"/>
      <c r="F454" s="267"/>
      <c r="G454" s="245"/>
      <c r="H454" s="151"/>
      <c r="I454" s="154"/>
      <c r="J454" s="210"/>
      <c r="K454" s="116" t="s">
        <v>642</v>
      </c>
      <c r="L454" s="151" t="s">
        <v>408</v>
      </c>
      <c r="M454" s="70"/>
      <c r="N454" s="151"/>
      <c r="O454" s="151"/>
      <c r="P454" s="151"/>
      <c r="Q454" s="151"/>
      <c r="R454" s="151"/>
      <c r="S454" s="151"/>
      <c r="T454" s="151"/>
      <c r="U454" s="151"/>
      <c r="V454" s="151"/>
      <c r="W454" s="151"/>
      <c r="X454" s="151"/>
      <c r="Y454" s="151"/>
      <c r="Z454" s="151"/>
      <c r="AA454" s="158"/>
      <c r="AB454" s="158"/>
      <c r="AC454" s="151"/>
      <c r="AD454" s="151"/>
      <c r="AE454" s="151"/>
      <c r="AF454" s="151"/>
      <c r="AG454" s="151"/>
      <c r="AH454" s="151"/>
      <c r="AI454" s="151"/>
      <c r="AJ454" s="314"/>
      <c r="AK454" s="151"/>
      <c r="AL454" s="151"/>
      <c r="AM454" s="151"/>
      <c r="AN454" s="151"/>
      <c r="AO454" s="151"/>
      <c r="AP454" s="151"/>
      <c r="AQ454" s="151"/>
      <c r="AR454" s="151"/>
      <c r="AS454" s="151"/>
      <c r="AT454" s="151"/>
      <c r="AU454" s="151"/>
      <c r="AV454" s="151"/>
      <c r="AW454" s="88"/>
      <c r="AX454" s="151"/>
      <c r="AY454" s="151"/>
      <c r="AZ454" s="151"/>
      <c r="BA454" s="151"/>
      <c r="BB454" s="151"/>
      <c r="BC454" s="151"/>
      <c r="BD454" s="151"/>
      <c r="BE454" s="151"/>
      <c r="BF454" s="151"/>
      <c r="BG454" s="151"/>
      <c r="BH454" s="151"/>
      <c r="BI454" s="151"/>
      <c r="BJ454" s="151"/>
      <c r="BK454" s="151"/>
      <c r="BL454" s="151"/>
      <c r="BM454" s="151"/>
      <c r="BN454" s="151"/>
      <c r="BO454" s="151"/>
      <c r="BP454" s="151"/>
      <c r="BQ454" s="151"/>
      <c r="BR454" s="151"/>
      <c r="BS454" s="151"/>
      <c r="BT454" s="151"/>
      <c r="BU454" s="151"/>
      <c r="BV454" s="151"/>
      <c r="BW454" s="151"/>
      <c r="BX454" s="151"/>
      <c r="BY454" s="151"/>
      <c r="BZ454" s="151"/>
      <c r="CA454" s="151"/>
      <c r="CB454" s="151"/>
      <c r="CC454" s="151"/>
      <c r="CD454" s="151"/>
      <c r="CE454" s="151"/>
      <c r="CF454" s="151"/>
      <c r="CG454" s="151"/>
      <c r="CH454" s="151"/>
      <c r="CI454" s="151"/>
      <c r="CJ454" s="151"/>
      <c r="CK454" s="151"/>
      <c r="CL454" s="151"/>
      <c r="CM454" s="151"/>
      <c r="CN454" s="151"/>
      <c r="CO454" s="151"/>
      <c r="CP454" s="151"/>
      <c r="CQ454" s="151"/>
      <c r="CR454" s="151"/>
      <c r="CS454" s="151"/>
      <c r="CT454" s="151"/>
      <c r="CU454" s="151"/>
      <c r="CV454" s="151"/>
      <c r="CW454" s="151"/>
      <c r="CX454" s="151"/>
      <c r="CY454" s="151"/>
      <c r="CZ454" s="151"/>
      <c r="DA454" s="151"/>
      <c r="DB454" s="151"/>
      <c r="DC454" s="151"/>
      <c r="DD454" s="151"/>
      <c r="DE454" s="151"/>
      <c r="DF454" s="16"/>
      <c r="DG454" s="151"/>
      <c r="DH454" s="16"/>
      <c r="DI454" s="151"/>
      <c r="DJ454" s="16"/>
      <c r="DK454" s="151"/>
      <c r="DL454" s="151"/>
      <c r="DM454" s="61"/>
    </row>
    <row r="455" spans="1:117" ht="49.5" hidden="1" customHeight="1">
      <c r="A455" s="65"/>
      <c r="B455" s="547"/>
      <c r="C455" s="475"/>
      <c r="D455" s="475"/>
      <c r="E455" s="477"/>
      <c r="F455" s="465"/>
      <c r="G455" s="467"/>
      <c r="H455" s="151"/>
      <c r="I455" s="154"/>
      <c r="J455" s="210"/>
      <c r="K455" s="116" t="s">
        <v>642</v>
      </c>
      <c r="L455" s="151" t="s">
        <v>408</v>
      </c>
      <c r="M455" s="70"/>
      <c r="N455" s="151"/>
      <c r="O455" s="151"/>
      <c r="P455" s="151"/>
      <c r="Q455" s="151"/>
      <c r="R455" s="151"/>
      <c r="S455" s="151"/>
      <c r="T455" s="151"/>
      <c r="U455" s="151"/>
      <c r="V455" s="151"/>
      <c r="W455" s="151"/>
      <c r="X455" s="151"/>
      <c r="Y455" s="151"/>
      <c r="Z455" s="151"/>
      <c r="AA455" s="158"/>
      <c r="AB455" s="158"/>
      <c r="AC455" s="151"/>
      <c r="AD455" s="151"/>
      <c r="AE455" s="151"/>
      <c r="AF455" s="151"/>
      <c r="AG455" s="151"/>
      <c r="AH455" s="151"/>
      <c r="AI455" s="151"/>
      <c r="AJ455" s="314"/>
      <c r="AK455" s="151"/>
      <c r="AL455" s="151"/>
      <c r="AM455" s="151"/>
      <c r="AN455" s="151"/>
      <c r="AO455" s="151"/>
      <c r="AP455" s="151"/>
      <c r="AQ455" s="151"/>
      <c r="AR455" s="151"/>
      <c r="AS455" s="151"/>
      <c r="AT455" s="151"/>
      <c r="AU455" s="151"/>
      <c r="AV455" s="151"/>
      <c r="AW455" s="151"/>
      <c r="AX455" s="151"/>
      <c r="AY455" s="151"/>
      <c r="AZ455" s="151"/>
      <c r="BA455" s="88"/>
      <c r="BB455" s="151"/>
      <c r="BC455" s="151"/>
      <c r="BD455" s="151"/>
      <c r="BE455" s="151"/>
      <c r="BF455" s="151"/>
      <c r="BG455" s="151"/>
      <c r="BH455" s="151"/>
      <c r="BI455" s="151"/>
      <c r="BJ455" s="151"/>
      <c r="BK455" s="151"/>
      <c r="BL455" s="151"/>
      <c r="BM455" s="151"/>
      <c r="BN455" s="151"/>
      <c r="BO455" s="151"/>
      <c r="BP455" s="151"/>
      <c r="BQ455" s="151"/>
      <c r="BR455" s="151"/>
      <c r="BS455" s="151"/>
      <c r="BT455" s="151"/>
      <c r="BU455" s="151"/>
      <c r="BV455" s="151"/>
      <c r="BW455" s="151"/>
      <c r="BX455" s="151"/>
      <c r="BY455" s="151"/>
      <c r="BZ455" s="151"/>
      <c r="CA455" s="151"/>
      <c r="CB455" s="151"/>
      <c r="CC455" s="151"/>
      <c r="CD455" s="151"/>
      <c r="CE455" s="151"/>
      <c r="CF455" s="151"/>
      <c r="CG455" s="151"/>
      <c r="CH455" s="151"/>
      <c r="CI455" s="151"/>
      <c r="CJ455" s="151"/>
      <c r="CK455" s="151"/>
      <c r="CL455" s="151"/>
      <c r="CM455" s="151"/>
      <c r="CN455" s="151"/>
      <c r="CO455" s="151"/>
      <c r="CP455" s="151"/>
      <c r="CQ455" s="151"/>
      <c r="CR455" s="151"/>
      <c r="CS455" s="151"/>
      <c r="CT455" s="151"/>
      <c r="CU455" s="151"/>
      <c r="CV455" s="151"/>
      <c r="CW455" s="151"/>
      <c r="CX455" s="151"/>
      <c r="CY455" s="151"/>
      <c r="CZ455" s="151"/>
      <c r="DA455" s="151"/>
      <c r="DB455" s="151"/>
      <c r="DC455" s="151"/>
      <c r="DD455" s="151"/>
      <c r="DE455" s="151"/>
      <c r="DF455" s="16"/>
      <c r="DG455" s="151"/>
      <c r="DH455" s="16"/>
      <c r="DI455" s="151"/>
      <c r="DJ455" s="16"/>
      <c r="DK455" s="151"/>
      <c r="DL455" s="151"/>
      <c r="DM455" s="61"/>
    </row>
    <row r="456" spans="1:117" ht="58.5" hidden="1" customHeight="1">
      <c r="A456" s="335"/>
      <c r="B456" s="548"/>
      <c r="C456" s="476"/>
      <c r="D456" s="476"/>
      <c r="E456" s="477"/>
      <c r="F456" s="466"/>
      <c r="G456" s="468"/>
      <c r="H456" s="151"/>
      <c r="I456" s="154"/>
      <c r="J456" s="210"/>
      <c r="K456" s="116" t="s">
        <v>642</v>
      </c>
      <c r="L456" s="151" t="s">
        <v>408</v>
      </c>
      <c r="M456" s="70"/>
      <c r="N456" s="151"/>
      <c r="O456" s="151"/>
      <c r="P456" s="151"/>
      <c r="Q456" s="151"/>
      <c r="R456" s="151"/>
      <c r="S456" s="151"/>
      <c r="T456" s="151"/>
      <c r="U456" s="151"/>
      <c r="V456" s="151"/>
      <c r="W456" s="151"/>
      <c r="X456" s="151"/>
      <c r="Y456" s="151"/>
      <c r="Z456" s="151"/>
      <c r="AA456" s="158"/>
      <c r="AB456" s="158"/>
      <c r="AC456" s="151"/>
      <c r="AD456" s="151"/>
      <c r="AE456" s="151"/>
      <c r="AF456" s="151"/>
      <c r="AG456" s="151"/>
      <c r="AH456" s="151"/>
      <c r="AI456" s="151"/>
      <c r="AJ456" s="314"/>
      <c r="AK456" s="151"/>
      <c r="AL456" s="151"/>
      <c r="AM456" s="151"/>
      <c r="AN456" s="151"/>
      <c r="AO456" s="151"/>
      <c r="AP456" s="151"/>
      <c r="AQ456" s="151"/>
      <c r="AR456" s="151"/>
      <c r="AS456" s="151"/>
      <c r="AT456" s="151"/>
      <c r="AU456" s="151"/>
      <c r="AV456" s="151"/>
      <c r="AW456" s="151"/>
      <c r="AX456" s="151"/>
      <c r="AY456" s="151"/>
      <c r="AZ456" s="151"/>
      <c r="BA456" s="151"/>
      <c r="BB456" s="151"/>
      <c r="BC456" s="88"/>
      <c r="BD456" s="151"/>
      <c r="BE456" s="151"/>
      <c r="BF456" s="151"/>
      <c r="BG456" s="151"/>
      <c r="BH456" s="151"/>
      <c r="BI456" s="151"/>
      <c r="BJ456" s="151"/>
      <c r="BK456" s="151"/>
      <c r="BL456" s="151"/>
      <c r="BM456" s="151"/>
      <c r="BN456" s="151"/>
      <c r="BO456" s="151"/>
      <c r="BP456" s="151"/>
      <c r="BQ456" s="151"/>
      <c r="BR456" s="151"/>
      <c r="BS456" s="151"/>
      <c r="BT456" s="151"/>
      <c r="BU456" s="151"/>
      <c r="BV456" s="151"/>
      <c r="BW456" s="151"/>
      <c r="BX456" s="151"/>
      <c r="BY456" s="151"/>
      <c r="BZ456" s="151"/>
      <c r="CA456" s="151"/>
      <c r="CB456" s="151"/>
      <c r="CC456" s="151"/>
      <c r="CD456" s="151"/>
      <c r="CE456" s="151"/>
      <c r="CF456" s="151"/>
      <c r="CG456" s="151"/>
      <c r="CH456" s="151"/>
      <c r="CI456" s="151"/>
      <c r="CJ456" s="151"/>
      <c r="CK456" s="151"/>
      <c r="CL456" s="151"/>
      <c r="CM456" s="151"/>
      <c r="CN456" s="151"/>
      <c r="CO456" s="151"/>
      <c r="CP456" s="151"/>
      <c r="CQ456" s="151"/>
      <c r="CR456" s="151"/>
      <c r="CS456" s="151"/>
      <c r="CT456" s="151"/>
      <c r="CU456" s="151"/>
      <c r="CV456" s="151"/>
      <c r="CW456" s="151"/>
      <c r="CX456" s="151"/>
      <c r="CY456" s="151"/>
      <c r="CZ456" s="151"/>
      <c r="DA456" s="151"/>
      <c r="DB456" s="151"/>
      <c r="DC456" s="151"/>
      <c r="DD456" s="151"/>
      <c r="DE456" s="151"/>
      <c r="DF456" s="16"/>
      <c r="DG456" s="151"/>
      <c r="DH456" s="16"/>
      <c r="DI456" s="151"/>
      <c r="DJ456" s="16"/>
      <c r="DK456" s="151"/>
      <c r="DL456" s="151"/>
      <c r="DM456" s="61"/>
    </row>
    <row r="457" spans="1:117" ht="81.75" hidden="1" customHeight="1">
      <c r="A457" s="335"/>
      <c r="B457" s="337"/>
      <c r="C457" s="92"/>
      <c r="D457" s="262"/>
      <c r="E457" s="155"/>
      <c r="F457" s="267"/>
      <c r="G457" s="245"/>
      <c r="H457" s="151"/>
      <c r="I457" s="154"/>
      <c r="J457" s="210"/>
      <c r="K457" s="116" t="s">
        <v>642</v>
      </c>
      <c r="L457" s="151" t="s">
        <v>408</v>
      </c>
      <c r="M457" s="70"/>
      <c r="N457" s="151"/>
      <c r="O457" s="151"/>
      <c r="P457" s="151"/>
      <c r="Q457" s="151"/>
      <c r="R457" s="151"/>
      <c r="S457" s="151"/>
      <c r="T457" s="151"/>
      <c r="U457" s="151"/>
      <c r="V457" s="151"/>
      <c r="W457" s="151"/>
      <c r="X457" s="151"/>
      <c r="Y457" s="151"/>
      <c r="Z457" s="151"/>
      <c r="AA457" s="158"/>
      <c r="AB457" s="158"/>
      <c r="AC457" s="151"/>
      <c r="AD457" s="151"/>
      <c r="AE457" s="151"/>
      <c r="AF457" s="151"/>
      <c r="AG457" s="151"/>
      <c r="AH457" s="151"/>
      <c r="AI457" s="151"/>
      <c r="AJ457" s="314"/>
      <c r="AK457" s="151"/>
      <c r="AL457" s="151"/>
      <c r="AM457" s="151"/>
      <c r="AN457" s="151"/>
      <c r="AO457" s="151"/>
      <c r="AP457" s="151"/>
      <c r="AQ457" s="151"/>
      <c r="AR457" s="151"/>
      <c r="AS457" s="151"/>
      <c r="AT457" s="151"/>
      <c r="AU457" s="151"/>
      <c r="AV457" s="151"/>
      <c r="AW457" s="151"/>
      <c r="AX457" s="151"/>
      <c r="AY457" s="151"/>
      <c r="AZ457" s="151"/>
      <c r="BA457" s="151"/>
      <c r="BB457" s="151"/>
      <c r="BC457" s="151"/>
      <c r="BD457" s="151"/>
      <c r="BE457" s="151"/>
      <c r="BF457" s="151"/>
      <c r="BG457" s="151"/>
      <c r="BH457" s="151"/>
      <c r="BI457" s="151"/>
      <c r="BJ457" s="151"/>
      <c r="BK457" s="151"/>
      <c r="BL457" s="151"/>
      <c r="BM457" s="151"/>
      <c r="BN457" s="151"/>
      <c r="BO457" s="151"/>
      <c r="BP457" s="151"/>
      <c r="BQ457" s="151"/>
      <c r="BR457" s="151"/>
      <c r="BS457" s="151"/>
      <c r="BT457" s="151"/>
      <c r="BU457" s="151"/>
      <c r="BV457" s="151"/>
      <c r="BW457" s="151"/>
      <c r="BX457" s="151"/>
      <c r="BY457" s="151"/>
      <c r="BZ457" s="151"/>
      <c r="CA457" s="151"/>
      <c r="CB457" s="151"/>
      <c r="CC457" s="151"/>
      <c r="CD457" s="151"/>
      <c r="CE457" s="151"/>
      <c r="CF457" s="151"/>
      <c r="CG457" s="151"/>
      <c r="CH457" s="151"/>
      <c r="CI457" s="151"/>
      <c r="CJ457" s="151"/>
      <c r="CK457" s="151"/>
      <c r="CL457" s="151"/>
      <c r="CM457" s="151"/>
      <c r="CN457" s="151"/>
      <c r="CO457" s="151"/>
      <c r="CP457" s="151"/>
      <c r="CQ457" s="151"/>
      <c r="CR457" s="151"/>
      <c r="CS457" s="151"/>
      <c r="CT457" s="151"/>
      <c r="CU457" s="151"/>
      <c r="CV457" s="151"/>
      <c r="CW457" s="151"/>
      <c r="CX457" s="151"/>
      <c r="CY457" s="151"/>
      <c r="CZ457" s="151"/>
      <c r="DA457" s="151"/>
      <c r="DB457" s="151"/>
      <c r="DC457" s="151"/>
      <c r="DD457" s="151"/>
      <c r="DE457" s="151"/>
      <c r="DF457" s="16"/>
      <c r="DG457" s="151"/>
      <c r="DH457" s="16"/>
      <c r="DI457" s="151"/>
      <c r="DJ457" s="16"/>
      <c r="DK457" s="151"/>
      <c r="DL457" s="151"/>
      <c r="DM457" s="61"/>
    </row>
    <row r="458" spans="1:117" ht="81.75" hidden="1" customHeight="1">
      <c r="A458" s="335"/>
      <c r="B458" s="337"/>
      <c r="C458" s="92"/>
      <c r="D458" s="262"/>
      <c r="E458" s="155"/>
      <c r="F458" s="267"/>
      <c r="G458" s="245"/>
      <c r="H458" s="151"/>
      <c r="I458" s="154"/>
      <c r="J458" s="210"/>
      <c r="K458" s="116" t="s">
        <v>642</v>
      </c>
      <c r="L458" s="151" t="s">
        <v>408</v>
      </c>
      <c r="M458" s="70"/>
      <c r="N458" s="151"/>
      <c r="O458" s="151"/>
      <c r="P458" s="151"/>
      <c r="Q458" s="151"/>
      <c r="R458" s="151"/>
      <c r="S458" s="151"/>
      <c r="T458" s="151"/>
      <c r="U458" s="151"/>
      <c r="V458" s="151"/>
      <c r="W458" s="151"/>
      <c r="X458" s="151"/>
      <c r="Y458" s="18"/>
      <c r="Z458" s="151"/>
      <c r="AA458" s="158"/>
      <c r="AB458" s="158"/>
      <c r="AC458" s="151"/>
      <c r="AD458" s="151"/>
      <c r="AE458" s="151"/>
      <c r="AF458" s="151"/>
      <c r="AG458" s="151"/>
      <c r="AH458" s="151"/>
      <c r="AI458" s="151"/>
      <c r="AJ458" s="314"/>
      <c r="AK458" s="151"/>
      <c r="AL458" s="151"/>
      <c r="AM458" s="151"/>
      <c r="AN458" s="151"/>
      <c r="AO458" s="151"/>
      <c r="AP458" s="151"/>
      <c r="AQ458" s="151"/>
      <c r="AR458" s="151"/>
      <c r="AS458" s="151"/>
      <c r="AT458" s="151"/>
      <c r="AU458" s="151"/>
      <c r="AV458" s="151"/>
      <c r="AW458" s="151"/>
      <c r="AX458" s="151"/>
      <c r="AY458" s="151"/>
      <c r="AZ458" s="151"/>
      <c r="BA458" s="151"/>
      <c r="BB458" s="151"/>
      <c r="BC458" s="151"/>
      <c r="BD458" s="151"/>
      <c r="BE458" s="151"/>
      <c r="BF458" s="151"/>
      <c r="BG458" s="151"/>
      <c r="BH458" s="88"/>
      <c r="BI458" s="151"/>
      <c r="BJ458" s="151"/>
      <c r="BK458" s="151"/>
      <c r="BL458" s="151"/>
      <c r="BM458" s="151"/>
      <c r="BN458" s="151"/>
      <c r="BO458" s="151"/>
      <c r="BP458" s="151"/>
      <c r="BQ458" s="151"/>
      <c r="BR458" s="151"/>
      <c r="BS458" s="151"/>
      <c r="BT458" s="151"/>
      <c r="BU458" s="151"/>
      <c r="BV458" s="151"/>
      <c r="BW458" s="151"/>
      <c r="BX458" s="151"/>
      <c r="BY458" s="151"/>
      <c r="BZ458" s="151"/>
      <c r="CA458" s="151"/>
      <c r="CB458" s="151"/>
      <c r="CC458" s="151"/>
      <c r="CD458" s="151"/>
      <c r="CE458" s="151"/>
      <c r="CF458" s="151"/>
      <c r="CG458" s="151"/>
      <c r="CH458" s="151"/>
      <c r="CI458" s="151"/>
      <c r="CJ458" s="151"/>
      <c r="CK458" s="151"/>
      <c r="CL458" s="151"/>
      <c r="CM458" s="151"/>
      <c r="CN458" s="151"/>
      <c r="CO458" s="151"/>
      <c r="CP458" s="151"/>
      <c r="CQ458" s="151"/>
      <c r="CR458" s="151"/>
      <c r="CS458" s="151"/>
      <c r="CT458" s="151"/>
      <c r="CU458" s="151"/>
      <c r="CV458" s="151"/>
      <c r="CW458" s="151"/>
      <c r="CX458" s="151"/>
      <c r="CY458" s="151"/>
      <c r="CZ458" s="151"/>
      <c r="DA458" s="151"/>
      <c r="DB458" s="151"/>
      <c r="DC458" s="151"/>
      <c r="DD458" s="151"/>
      <c r="DE458" s="151"/>
      <c r="DF458" s="16"/>
      <c r="DG458" s="151"/>
      <c r="DH458" s="16"/>
      <c r="DI458" s="151"/>
      <c r="DJ458" s="16"/>
      <c r="DK458" s="151"/>
      <c r="DL458" s="151"/>
      <c r="DM458" s="61"/>
    </row>
    <row r="459" spans="1:117" ht="99" hidden="1" customHeight="1">
      <c r="A459" s="65"/>
      <c r="B459" s="337"/>
      <c r="C459" s="92"/>
      <c r="D459" s="262"/>
      <c r="E459" s="155"/>
      <c r="F459" s="267"/>
      <c r="G459" s="245"/>
      <c r="H459" s="151"/>
      <c r="I459" s="154"/>
      <c r="J459" s="210"/>
      <c r="K459" s="149" t="s">
        <v>642</v>
      </c>
      <c r="L459" s="151" t="s">
        <v>408</v>
      </c>
      <c r="M459" s="70"/>
      <c r="N459" s="151"/>
      <c r="O459" s="151"/>
      <c r="P459" s="151"/>
      <c r="Q459" s="151"/>
      <c r="R459" s="151"/>
      <c r="S459" s="151"/>
      <c r="T459" s="151"/>
      <c r="U459" s="151"/>
      <c r="V459" s="151"/>
      <c r="W459" s="151"/>
      <c r="X459" s="151"/>
      <c r="Y459" s="151"/>
      <c r="Z459" s="151"/>
      <c r="AA459" s="158"/>
      <c r="AB459" s="158"/>
      <c r="AC459" s="151"/>
      <c r="AD459" s="151"/>
      <c r="AE459" s="151"/>
      <c r="AF459" s="151"/>
      <c r="AG459" s="151"/>
      <c r="AH459" s="151"/>
      <c r="AI459" s="151"/>
      <c r="AJ459" s="314"/>
      <c r="AK459" s="151"/>
      <c r="AL459" s="151"/>
      <c r="AM459" s="151"/>
      <c r="AN459" s="151"/>
      <c r="AO459" s="151"/>
      <c r="AP459" s="151"/>
      <c r="AQ459" s="151"/>
      <c r="AR459" s="151"/>
      <c r="AS459" s="151"/>
      <c r="AT459" s="151"/>
      <c r="AU459" s="151"/>
      <c r="AV459" s="151"/>
      <c r="AW459" s="151"/>
      <c r="AX459" s="151"/>
      <c r="AY459" s="151"/>
      <c r="AZ459" s="151"/>
      <c r="BA459" s="151"/>
      <c r="BB459" s="151"/>
      <c r="BC459" s="151"/>
      <c r="BD459" s="151"/>
      <c r="BE459" s="151"/>
      <c r="BF459" s="151"/>
      <c r="BG459" s="151"/>
      <c r="BH459" s="151"/>
      <c r="BI459" s="151"/>
      <c r="BJ459" s="79"/>
      <c r="BK459" s="151"/>
      <c r="BL459" s="151"/>
      <c r="BM459" s="151"/>
      <c r="BN459" s="151"/>
      <c r="BO459" s="151"/>
      <c r="BP459" s="151"/>
      <c r="BQ459" s="151"/>
      <c r="BR459" s="151"/>
      <c r="BS459" s="151"/>
      <c r="BT459" s="151"/>
      <c r="BU459" s="151"/>
      <c r="BV459" s="151"/>
      <c r="BW459" s="151"/>
      <c r="BX459" s="151"/>
      <c r="BY459" s="151"/>
      <c r="BZ459" s="151"/>
      <c r="CA459" s="151"/>
      <c r="CB459" s="151"/>
      <c r="CC459" s="151"/>
      <c r="CD459" s="151"/>
      <c r="CE459" s="151"/>
      <c r="CF459" s="151"/>
      <c r="CG459" s="151"/>
      <c r="CH459" s="151"/>
      <c r="CI459" s="151"/>
      <c r="CJ459" s="151"/>
      <c r="CK459" s="151"/>
      <c r="CL459" s="151"/>
      <c r="CM459" s="151"/>
      <c r="CN459" s="151"/>
      <c r="CO459" s="151"/>
      <c r="CP459" s="151"/>
      <c r="CQ459" s="151"/>
      <c r="CR459" s="151"/>
      <c r="CS459" s="151"/>
      <c r="CT459" s="151"/>
      <c r="CU459" s="151"/>
      <c r="CV459" s="151"/>
      <c r="CW459" s="151"/>
      <c r="CX459" s="151"/>
      <c r="CY459" s="151"/>
      <c r="CZ459" s="151"/>
      <c r="DA459" s="151"/>
      <c r="DB459" s="151"/>
      <c r="DC459" s="151"/>
      <c r="DD459" s="151"/>
      <c r="DE459" s="151"/>
      <c r="DF459" s="16"/>
      <c r="DG459" s="151"/>
      <c r="DH459" s="16"/>
      <c r="DI459" s="151"/>
      <c r="DJ459" s="16"/>
      <c r="DK459" s="151"/>
      <c r="DL459" s="151"/>
      <c r="DM459" s="61"/>
    </row>
    <row r="460" spans="1:117" ht="81" hidden="1" customHeight="1">
      <c r="A460" s="335"/>
      <c r="B460" s="337"/>
      <c r="C460" s="92"/>
      <c r="D460" s="262"/>
      <c r="E460" s="122"/>
      <c r="F460" s="267"/>
      <c r="G460" s="245"/>
      <c r="H460" s="116"/>
      <c r="I460" s="154"/>
      <c r="J460" s="210"/>
      <c r="K460" s="116" t="s">
        <v>642</v>
      </c>
      <c r="L460" s="151" t="s">
        <v>408</v>
      </c>
      <c r="M460" s="70"/>
      <c r="N460" s="151"/>
      <c r="O460" s="151"/>
      <c r="P460" s="151"/>
      <c r="Q460" s="151"/>
      <c r="R460" s="151"/>
      <c r="S460" s="151"/>
      <c r="T460" s="151"/>
      <c r="U460" s="151"/>
      <c r="V460" s="151"/>
      <c r="W460" s="151"/>
      <c r="X460" s="151"/>
      <c r="Y460" s="151"/>
      <c r="Z460" s="151"/>
      <c r="AA460" s="158"/>
      <c r="AB460" s="158"/>
      <c r="AC460" s="151"/>
      <c r="AD460" s="151"/>
      <c r="AE460" s="151"/>
      <c r="AF460" s="151"/>
      <c r="AG460" s="151"/>
      <c r="AH460" s="151"/>
      <c r="AI460" s="151"/>
      <c r="AJ460" s="314"/>
      <c r="AK460" s="151"/>
      <c r="AL460" s="151"/>
      <c r="AM460" s="151"/>
      <c r="AN460" s="151"/>
      <c r="AO460" s="151"/>
      <c r="AP460" s="151"/>
      <c r="AQ460" s="151"/>
      <c r="AR460" s="151"/>
      <c r="AS460" s="151"/>
      <c r="AT460" s="151"/>
      <c r="AU460" s="151"/>
      <c r="AV460" s="151"/>
      <c r="AW460" s="151"/>
      <c r="AX460" s="151"/>
      <c r="AY460" s="151"/>
      <c r="AZ460" s="151"/>
      <c r="BA460" s="151"/>
      <c r="BB460" s="151"/>
      <c r="BC460" s="151"/>
      <c r="BD460" s="151"/>
      <c r="BE460" s="151"/>
      <c r="BF460" s="151"/>
      <c r="BG460" s="151"/>
      <c r="BH460" s="151"/>
      <c r="BI460" s="151"/>
      <c r="BJ460" s="151"/>
      <c r="BK460" s="151"/>
      <c r="BL460" s="151"/>
      <c r="BM460" s="151"/>
      <c r="BN460" s="151"/>
      <c r="BO460" s="151"/>
      <c r="BP460" s="151"/>
      <c r="BQ460" s="151"/>
      <c r="BR460" s="151"/>
      <c r="BS460" s="151"/>
      <c r="BT460" s="151"/>
      <c r="BU460" s="151"/>
      <c r="BV460" s="151"/>
      <c r="BW460" s="151"/>
      <c r="BX460" s="151"/>
      <c r="BY460" s="151"/>
      <c r="BZ460" s="151"/>
      <c r="CA460" s="151"/>
      <c r="CB460" s="151"/>
      <c r="CC460" s="151"/>
      <c r="CD460" s="151"/>
      <c r="CE460" s="151"/>
      <c r="CF460" s="151"/>
      <c r="CG460" s="151"/>
      <c r="CH460" s="151"/>
      <c r="CI460" s="151"/>
      <c r="CJ460" s="151"/>
      <c r="CK460" s="151"/>
      <c r="CL460" s="151"/>
      <c r="CM460" s="151"/>
      <c r="CN460" s="151"/>
      <c r="CO460" s="151"/>
      <c r="CP460" s="151"/>
      <c r="CQ460" s="151"/>
      <c r="CR460" s="151"/>
      <c r="CS460" s="151"/>
      <c r="CT460" s="151"/>
      <c r="CU460" s="151"/>
      <c r="CV460" s="151"/>
      <c r="CW460" s="151"/>
      <c r="CX460" s="151"/>
      <c r="CY460" s="151"/>
      <c r="CZ460" s="151"/>
      <c r="DA460" s="151"/>
      <c r="DB460" s="151"/>
      <c r="DC460" s="151"/>
      <c r="DD460" s="151"/>
      <c r="DE460" s="151"/>
      <c r="DF460" s="16"/>
      <c r="DG460" s="151"/>
      <c r="DH460" s="16"/>
      <c r="DI460" s="151"/>
      <c r="DJ460" s="16"/>
      <c r="DK460" s="151"/>
      <c r="DL460" s="151"/>
      <c r="DM460" s="61"/>
    </row>
    <row r="461" spans="1:117" ht="99" customHeight="1">
      <c r="A461" s="369">
        <v>452</v>
      </c>
      <c r="B461" s="370" t="s">
        <v>1224</v>
      </c>
      <c r="C461" s="142" t="s">
        <v>1387</v>
      </c>
      <c r="D461" s="394" t="s">
        <v>3</v>
      </c>
      <c r="E461" s="140" t="s">
        <v>1388</v>
      </c>
      <c r="F461" s="394" t="s">
        <v>4</v>
      </c>
      <c r="G461" s="281"/>
      <c r="H461" s="115" t="s">
        <v>879</v>
      </c>
      <c r="I461" s="141" t="s">
        <v>1426</v>
      </c>
      <c r="J461" s="141"/>
      <c r="K461" s="394" t="s">
        <v>642</v>
      </c>
      <c r="L461" s="400" t="s">
        <v>408</v>
      </c>
      <c r="M461" s="354" t="s">
        <v>352</v>
      </c>
      <c r="N461" s="91" t="s">
        <v>327</v>
      </c>
      <c r="O461" s="91" t="s">
        <v>187</v>
      </c>
      <c r="P461" s="91" t="s">
        <v>414</v>
      </c>
      <c r="Q461" s="91"/>
      <c r="R461" s="91" t="s">
        <v>187</v>
      </c>
      <c r="S461" s="91"/>
      <c r="T461" s="91"/>
      <c r="U461" s="91"/>
      <c r="V461" s="91"/>
      <c r="W461" s="91"/>
      <c r="X461" s="91"/>
      <c r="Y461" s="91"/>
      <c r="Z461" s="91"/>
      <c r="AA461" s="334">
        <f t="shared" si="133"/>
        <v>1</v>
      </c>
      <c r="AB461" s="334">
        <v>1</v>
      </c>
      <c r="AC461" s="91"/>
      <c r="AD461" s="91"/>
      <c r="AE461" s="91"/>
      <c r="AF461" s="91"/>
      <c r="AG461" s="91"/>
      <c r="AH461" s="400" t="s">
        <v>484</v>
      </c>
      <c r="AI461" s="400" t="s">
        <v>484</v>
      </c>
      <c r="AJ461" s="400"/>
      <c r="AK461" s="400" t="s">
        <v>484</v>
      </c>
      <c r="AL461" s="91"/>
      <c r="AM461" s="91"/>
      <c r="AN461" s="91"/>
      <c r="AO461" s="91"/>
      <c r="AP461" s="91"/>
      <c r="AQ461" s="91"/>
      <c r="AR461" s="91"/>
      <c r="AS461" s="91"/>
      <c r="AT461" s="91"/>
      <c r="AU461" s="91"/>
      <c r="AV461" s="91"/>
      <c r="AW461" s="91"/>
      <c r="AX461" s="91"/>
      <c r="AY461" s="91"/>
      <c r="AZ461" s="91"/>
      <c r="BA461" s="91"/>
      <c r="BB461" s="91"/>
      <c r="BC461" s="91"/>
      <c r="BD461" s="91"/>
      <c r="BE461" s="91"/>
      <c r="BF461" s="91"/>
      <c r="BG461" s="91"/>
      <c r="BH461" s="91"/>
      <c r="BI461" s="91"/>
      <c r="BJ461" s="91"/>
      <c r="BK461" s="91"/>
      <c r="BL461" s="91"/>
      <c r="BM461" s="91"/>
      <c r="BN461" s="91"/>
      <c r="BO461" s="91"/>
      <c r="BP461" s="91"/>
      <c r="BQ461" s="91"/>
      <c r="BR461" s="91"/>
      <c r="BS461" s="91"/>
      <c r="BT461" s="91"/>
      <c r="BU461" s="91"/>
      <c r="BV461" s="91"/>
      <c r="BW461" s="91"/>
      <c r="BX461" s="91"/>
      <c r="BY461" s="91"/>
      <c r="BZ461" s="91"/>
      <c r="CA461" s="91"/>
      <c r="CB461" s="91"/>
      <c r="CC461" s="91"/>
      <c r="CD461" s="91"/>
      <c r="CE461" s="91"/>
      <c r="CF461" s="91"/>
      <c r="CG461" s="91"/>
      <c r="CH461" s="91"/>
      <c r="CI461" s="91"/>
      <c r="CJ461" s="91"/>
      <c r="CK461" s="91"/>
      <c r="CL461" s="91"/>
      <c r="CM461" s="91"/>
      <c r="CN461" s="91"/>
      <c r="CO461" s="91"/>
      <c r="CP461" s="91"/>
      <c r="CQ461" s="91"/>
      <c r="CR461" s="91"/>
      <c r="CS461" s="91"/>
      <c r="CT461" s="91"/>
      <c r="CU461" s="91"/>
      <c r="CV461" s="91"/>
      <c r="CW461" s="91"/>
      <c r="CX461" s="91"/>
      <c r="CY461" s="91"/>
      <c r="CZ461" s="91"/>
      <c r="DA461" s="91"/>
      <c r="DB461" s="91"/>
      <c r="DC461" s="91"/>
      <c r="DD461" s="91"/>
      <c r="DE461" s="91"/>
      <c r="DF461" s="372" t="e">
        <f t="shared" si="136"/>
        <v>#DIV/0!</v>
      </c>
      <c r="DG461" s="91">
        <f t="shared" ref="DG461" si="142">COUNTIF($BM461:$DD461,1)</f>
        <v>0</v>
      </c>
      <c r="DH461" s="372" t="e">
        <f t="shared" si="137"/>
        <v>#DIV/0!</v>
      </c>
      <c r="DI461" s="91">
        <f t="shared" ref="DI461" si="143">COUNTIF($BM461:$DD461,0)</f>
        <v>0</v>
      </c>
      <c r="DJ461" s="372" t="e">
        <f t="shared" si="138"/>
        <v>#DIV/0!</v>
      </c>
      <c r="DK461" s="91" t="e">
        <f t="shared" si="131"/>
        <v>#DIV/0!</v>
      </c>
      <c r="DL461" s="91" t="e">
        <f t="shared" si="141"/>
        <v>#DIV/0!</v>
      </c>
      <c r="DM461" s="59" t="e">
        <f t="shared" si="141"/>
        <v>#DIV/0!</v>
      </c>
    </row>
    <row r="462" spans="1:117" ht="63" hidden="1" customHeight="1">
      <c r="A462" s="335"/>
      <c r="B462" s="337"/>
      <c r="C462" s="92"/>
      <c r="D462" s="262"/>
      <c r="E462" s="122"/>
      <c r="F462" s="267"/>
      <c r="G462" s="245"/>
      <c r="H462" s="116"/>
      <c r="I462" s="130"/>
      <c r="J462" s="130"/>
      <c r="K462" s="116" t="s">
        <v>642</v>
      </c>
      <c r="L462" s="151" t="s">
        <v>408</v>
      </c>
      <c r="M462" s="70"/>
      <c r="N462" s="151"/>
      <c r="O462" s="151"/>
      <c r="P462" s="151"/>
      <c r="Q462" s="151"/>
      <c r="R462" s="151"/>
      <c r="S462" s="151"/>
      <c r="T462" s="151"/>
      <c r="U462" s="151"/>
      <c r="V462" s="151"/>
      <c r="W462" s="151"/>
      <c r="X462" s="151"/>
      <c r="Y462" s="151"/>
      <c r="Z462" s="151"/>
      <c r="AA462" s="158"/>
      <c r="AB462" s="158"/>
      <c r="AC462" s="151"/>
      <c r="AD462" s="151"/>
      <c r="AE462" s="151"/>
      <c r="AF462" s="151"/>
      <c r="AG462" s="151"/>
      <c r="AH462" s="151"/>
      <c r="AI462" s="151"/>
      <c r="AJ462" s="314"/>
      <c r="AK462" s="151"/>
      <c r="AL462" s="79"/>
      <c r="AM462" s="151"/>
      <c r="AN462" s="151"/>
      <c r="AO462" s="151"/>
      <c r="AP462" s="151"/>
      <c r="AQ462" s="151"/>
      <c r="AR462" s="151"/>
      <c r="AS462" s="151"/>
      <c r="AT462" s="151"/>
      <c r="AU462" s="151"/>
      <c r="AV462" s="151"/>
      <c r="AW462" s="151"/>
      <c r="AX462" s="151"/>
      <c r="AY462" s="151"/>
      <c r="AZ462" s="151"/>
      <c r="BA462" s="151"/>
      <c r="BB462" s="151"/>
      <c r="BC462" s="151"/>
      <c r="BD462" s="151"/>
      <c r="BE462" s="151"/>
      <c r="BF462" s="151"/>
      <c r="BG462" s="151"/>
      <c r="BH462" s="151"/>
      <c r="BI462" s="151"/>
      <c r="BJ462" s="151"/>
      <c r="BK462" s="151"/>
      <c r="BL462" s="151"/>
      <c r="BM462" s="151"/>
      <c r="BN462" s="151"/>
      <c r="BO462" s="151"/>
      <c r="BP462" s="151"/>
      <c r="BQ462" s="151"/>
      <c r="BR462" s="151"/>
      <c r="BS462" s="151"/>
      <c r="BT462" s="151"/>
      <c r="BU462" s="151"/>
      <c r="BV462" s="151"/>
      <c r="BW462" s="151"/>
      <c r="BX462" s="151"/>
      <c r="BY462" s="151"/>
      <c r="BZ462" s="151"/>
      <c r="CA462" s="151"/>
      <c r="CB462" s="151"/>
      <c r="CC462" s="151"/>
      <c r="CD462" s="151"/>
      <c r="CE462" s="151"/>
      <c r="CF462" s="151"/>
      <c r="CG462" s="151"/>
      <c r="CH462" s="151"/>
      <c r="CI462" s="151"/>
      <c r="CJ462" s="151"/>
      <c r="CK462" s="151"/>
      <c r="CL462" s="151"/>
      <c r="CM462" s="151"/>
      <c r="CN462" s="151"/>
      <c r="CO462" s="151"/>
      <c r="CP462" s="151"/>
      <c r="CQ462" s="151"/>
      <c r="CR462" s="151"/>
      <c r="CS462" s="151"/>
      <c r="CT462" s="151"/>
      <c r="CU462" s="151"/>
      <c r="CV462" s="151"/>
      <c r="CW462" s="151"/>
      <c r="CX462" s="151"/>
      <c r="CY462" s="151"/>
      <c r="CZ462" s="151"/>
      <c r="DA462" s="151"/>
      <c r="DB462" s="151"/>
      <c r="DC462" s="151"/>
      <c r="DD462" s="151"/>
      <c r="DE462" s="151"/>
      <c r="DF462" s="16"/>
      <c r="DG462" s="151"/>
      <c r="DH462" s="16"/>
      <c r="DI462" s="151"/>
      <c r="DJ462" s="16"/>
      <c r="DK462" s="151"/>
      <c r="DL462" s="151"/>
      <c r="DM462" s="61"/>
    </row>
    <row r="463" spans="1:117" ht="63.75" hidden="1" customHeight="1">
      <c r="A463" s="65"/>
      <c r="B463" s="337"/>
      <c r="C463" s="92"/>
      <c r="D463" s="262"/>
      <c r="E463" s="155"/>
      <c r="F463" s="267"/>
      <c r="G463" s="245"/>
      <c r="H463" s="116"/>
      <c r="I463" s="130"/>
      <c r="J463" s="130"/>
      <c r="K463" s="116" t="s">
        <v>642</v>
      </c>
      <c r="L463" s="151" t="s">
        <v>408</v>
      </c>
      <c r="M463" s="70"/>
      <c r="N463" s="151"/>
      <c r="O463" s="151"/>
      <c r="P463" s="151"/>
      <c r="Q463" s="151"/>
      <c r="R463" s="151"/>
      <c r="S463" s="151"/>
      <c r="T463" s="151"/>
      <c r="U463" s="151"/>
      <c r="V463" s="151"/>
      <c r="W463" s="151"/>
      <c r="X463" s="151"/>
      <c r="Y463" s="151"/>
      <c r="Z463" s="151"/>
      <c r="AA463" s="158"/>
      <c r="AB463" s="158"/>
      <c r="AC463" s="151"/>
      <c r="AD463" s="151"/>
      <c r="AE463" s="151"/>
      <c r="AF463" s="151"/>
      <c r="AG463" s="151"/>
      <c r="AH463" s="151"/>
      <c r="AI463" s="151"/>
      <c r="AJ463" s="314"/>
      <c r="AK463" s="151"/>
      <c r="AL463" s="151"/>
      <c r="AM463" s="151"/>
      <c r="AN463" s="151"/>
      <c r="AO463" s="151"/>
      <c r="AP463" s="151"/>
      <c r="AQ463" s="151"/>
      <c r="AR463" s="88"/>
      <c r="AS463" s="151"/>
      <c r="AT463" s="151"/>
      <c r="AU463" s="151"/>
      <c r="AV463" s="151"/>
      <c r="AW463" s="151"/>
      <c r="AX463" s="151"/>
      <c r="AY463" s="151"/>
      <c r="AZ463" s="151"/>
      <c r="BA463" s="151"/>
      <c r="BB463" s="151"/>
      <c r="BC463" s="151"/>
      <c r="BD463" s="151"/>
      <c r="BE463" s="151"/>
      <c r="BF463" s="151"/>
      <c r="BG463" s="151"/>
      <c r="BH463" s="151"/>
      <c r="BI463" s="151"/>
      <c r="BJ463" s="151"/>
      <c r="BK463" s="151"/>
      <c r="BL463" s="151"/>
      <c r="BM463" s="151"/>
      <c r="BN463" s="151"/>
      <c r="BO463" s="151"/>
      <c r="BP463" s="151"/>
      <c r="BQ463" s="151"/>
      <c r="BR463" s="151"/>
      <c r="BS463" s="151"/>
      <c r="BT463" s="151"/>
      <c r="BU463" s="151"/>
      <c r="BV463" s="151"/>
      <c r="BW463" s="151"/>
      <c r="BX463" s="151"/>
      <c r="BY463" s="151"/>
      <c r="BZ463" s="151"/>
      <c r="CA463" s="151"/>
      <c r="CB463" s="151"/>
      <c r="CC463" s="151"/>
      <c r="CD463" s="151"/>
      <c r="CE463" s="151"/>
      <c r="CF463" s="151"/>
      <c r="CG463" s="151"/>
      <c r="CH463" s="151"/>
      <c r="CI463" s="151"/>
      <c r="CJ463" s="151"/>
      <c r="CK463" s="151"/>
      <c r="CL463" s="151"/>
      <c r="CM463" s="151"/>
      <c r="CN463" s="151"/>
      <c r="CO463" s="151"/>
      <c r="CP463" s="151"/>
      <c r="CQ463" s="151"/>
      <c r="CR463" s="151"/>
      <c r="CS463" s="151"/>
      <c r="CT463" s="151"/>
      <c r="CU463" s="151"/>
      <c r="CV463" s="151"/>
      <c r="CW463" s="151"/>
      <c r="CX463" s="151"/>
      <c r="CY463" s="151"/>
      <c r="CZ463" s="151"/>
      <c r="DA463" s="151"/>
      <c r="DB463" s="151"/>
      <c r="DC463" s="151"/>
      <c r="DD463" s="151"/>
      <c r="DE463" s="151"/>
      <c r="DF463" s="16"/>
      <c r="DG463" s="151"/>
      <c r="DH463" s="16"/>
      <c r="DI463" s="151"/>
      <c r="DJ463" s="16"/>
      <c r="DK463" s="151"/>
      <c r="DL463" s="151"/>
      <c r="DM463" s="61"/>
    </row>
    <row r="464" spans="1:117" ht="84" hidden="1" customHeight="1">
      <c r="A464" s="335"/>
      <c r="B464" s="337"/>
      <c r="C464" s="92"/>
      <c r="D464" s="262"/>
      <c r="E464" s="122"/>
      <c r="F464" s="267"/>
      <c r="G464" s="246"/>
      <c r="H464" s="151"/>
      <c r="I464" s="154"/>
      <c r="J464" s="210"/>
      <c r="K464" s="116" t="s">
        <v>642</v>
      </c>
      <c r="L464" s="151" t="s">
        <v>408</v>
      </c>
      <c r="M464" s="70"/>
      <c r="N464" s="151"/>
      <c r="O464" s="151"/>
      <c r="P464" s="151"/>
      <c r="Q464" s="151"/>
      <c r="R464" s="151"/>
      <c r="S464" s="151"/>
      <c r="T464" s="151"/>
      <c r="U464" s="151"/>
      <c r="V464" s="151"/>
      <c r="W464" s="151"/>
      <c r="X464" s="151"/>
      <c r="Y464" s="151"/>
      <c r="Z464" s="151"/>
      <c r="AA464" s="158"/>
      <c r="AB464" s="158"/>
      <c r="AC464" s="151"/>
      <c r="AD464" s="151"/>
      <c r="AE464" s="151"/>
      <c r="AF464" s="151"/>
      <c r="AG464" s="151"/>
      <c r="AH464" s="151"/>
      <c r="AI464" s="151"/>
      <c r="AJ464" s="314"/>
      <c r="AK464" s="151"/>
      <c r="AL464" s="151"/>
      <c r="AM464" s="151"/>
      <c r="AN464" s="151"/>
      <c r="AO464" s="151"/>
      <c r="AP464" s="151"/>
      <c r="AQ464" s="151"/>
      <c r="AR464" s="151"/>
      <c r="AS464" s="151"/>
      <c r="AT464" s="151"/>
      <c r="AU464" s="151"/>
      <c r="AV464" s="151"/>
      <c r="AW464" s="151"/>
      <c r="AX464" s="151"/>
      <c r="AY464" s="151"/>
      <c r="AZ464" s="151"/>
      <c r="BA464" s="151"/>
      <c r="BB464" s="151"/>
      <c r="BC464" s="151"/>
      <c r="BD464" s="151"/>
      <c r="BE464" s="151"/>
      <c r="BF464" s="151"/>
      <c r="BG464" s="151"/>
      <c r="BH464" s="151"/>
      <c r="BI464" s="151"/>
      <c r="BJ464" s="151"/>
      <c r="BK464" s="151"/>
      <c r="BL464" s="151"/>
      <c r="BM464" s="151"/>
      <c r="BN464" s="151"/>
      <c r="BO464" s="151"/>
      <c r="BP464" s="151"/>
      <c r="BQ464" s="151"/>
      <c r="BR464" s="151"/>
      <c r="BS464" s="151"/>
      <c r="BT464" s="151"/>
      <c r="BU464" s="151"/>
      <c r="BV464" s="151"/>
      <c r="BW464" s="151"/>
      <c r="BX464" s="151"/>
      <c r="BY464" s="151"/>
      <c r="BZ464" s="151"/>
      <c r="CA464" s="151"/>
      <c r="CB464" s="151"/>
      <c r="CC464" s="151"/>
      <c r="CD464" s="151"/>
      <c r="CE464" s="151"/>
      <c r="CF464" s="151"/>
      <c r="CG464" s="151"/>
      <c r="CH464" s="151"/>
      <c r="CI464" s="151"/>
      <c r="CJ464" s="151"/>
      <c r="CK464" s="151"/>
      <c r="CL464" s="151"/>
      <c r="CM464" s="151"/>
      <c r="CN464" s="151"/>
      <c r="CO464" s="151"/>
      <c r="CP464" s="151"/>
      <c r="CQ464" s="151"/>
      <c r="CR464" s="151"/>
      <c r="CS464" s="151"/>
      <c r="CT464" s="151"/>
      <c r="CU464" s="151"/>
      <c r="CV464" s="151"/>
      <c r="CW464" s="151"/>
      <c r="CX464" s="151"/>
      <c r="CY464" s="151"/>
      <c r="CZ464" s="151"/>
      <c r="DA464" s="151"/>
      <c r="DB464" s="151"/>
      <c r="DC464" s="151"/>
      <c r="DD464" s="151"/>
      <c r="DE464" s="151"/>
      <c r="DF464" s="16"/>
      <c r="DG464" s="151"/>
      <c r="DH464" s="16"/>
      <c r="DI464" s="151"/>
      <c r="DJ464" s="16"/>
      <c r="DK464" s="151"/>
      <c r="DL464" s="151"/>
      <c r="DM464" s="61"/>
    </row>
    <row r="465" spans="1:117" ht="87.75" hidden="1" customHeight="1">
      <c r="A465" s="335"/>
      <c r="B465" s="337"/>
      <c r="C465" s="92"/>
      <c r="D465" s="262"/>
      <c r="E465" s="122"/>
      <c r="F465" s="267"/>
      <c r="G465" s="246"/>
      <c r="H465" s="116"/>
      <c r="I465" s="130"/>
      <c r="J465" s="130"/>
      <c r="K465" s="116" t="s">
        <v>642</v>
      </c>
      <c r="L465" s="151" t="s">
        <v>408</v>
      </c>
      <c r="M465" s="70"/>
      <c r="N465" s="151"/>
      <c r="O465" s="151"/>
      <c r="P465" s="151"/>
      <c r="Q465" s="151"/>
      <c r="R465" s="151"/>
      <c r="S465" s="151"/>
      <c r="T465" s="151"/>
      <c r="U465" s="151"/>
      <c r="V465" s="151"/>
      <c r="W465" s="151"/>
      <c r="X465" s="151"/>
      <c r="Y465" s="151"/>
      <c r="Z465" s="151"/>
      <c r="AA465" s="158"/>
      <c r="AB465" s="158"/>
      <c r="AC465" s="151"/>
      <c r="AD465" s="151"/>
      <c r="AE465" s="151"/>
      <c r="AF465" s="151"/>
      <c r="AG465" s="151"/>
      <c r="AH465" s="151"/>
      <c r="AI465" s="151"/>
      <c r="AJ465" s="314"/>
      <c r="AK465" s="151"/>
      <c r="AL465" s="151"/>
      <c r="AM465" s="151"/>
      <c r="AN465" s="151"/>
      <c r="AO465" s="151"/>
      <c r="AP465" s="151"/>
      <c r="AQ465" s="151"/>
      <c r="AR465" s="151"/>
      <c r="AS465" s="151"/>
      <c r="AT465" s="151"/>
      <c r="AU465" s="151"/>
      <c r="AV465" s="151"/>
      <c r="AW465" s="151"/>
      <c r="AX465" s="151"/>
      <c r="AY465" s="151"/>
      <c r="AZ465" s="151"/>
      <c r="BA465" s="151"/>
      <c r="BB465" s="151"/>
      <c r="BC465" s="151"/>
      <c r="BD465" s="151"/>
      <c r="BE465" s="151"/>
      <c r="BF465" s="151"/>
      <c r="BG465" s="151"/>
      <c r="BH465" s="151"/>
      <c r="BI465" s="151"/>
      <c r="BJ465" s="151"/>
      <c r="BK465" s="151"/>
      <c r="BL465" s="151"/>
      <c r="BM465" s="151"/>
      <c r="BN465" s="151"/>
      <c r="BO465" s="151"/>
      <c r="BP465" s="151"/>
      <c r="BQ465" s="151"/>
      <c r="BR465" s="151"/>
      <c r="BS465" s="151"/>
      <c r="BT465" s="151"/>
      <c r="BU465" s="151"/>
      <c r="BV465" s="151"/>
      <c r="BW465" s="151"/>
      <c r="BX465" s="151"/>
      <c r="BY465" s="151"/>
      <c r="BZ465" s="151"/>
      <c r="CA465" s="151"/>
      <c r="CB465" s="151"/>
      <c r="CC465" s="151"/>
      <c r="CD465" s="151"/>
      <c r="CE465" s="151"/>
      <c r="CF465" s="151"/>
      <c r="CG465" s="151"/>
      <c r="CH465" s="151"/>
      <c r="CI465" s="151"/>
      <c r="CJ465" s="151"/>
      <c r="CK465" s="151"/>
      <c r="CL465" s="151"/>
      <c r="CM465" s="151"/>
      <c r="CN465" s="151"/>
      <c r="CO465" s="151"/>
      <c r="CP465" s="151"/>
      <c r="CQ465" s="151"/>
      <c r="CR465" s="151"/>
      <c r="CS465" s="151"/>
      <c r="CT465" s="151"/>
      <c r="CU465" s="151"/>
      <c r="CV465" s="151"/>
      <c r="CW465" s="151"/>
      <c r="CX465" s="151"/>
      <c r="CY465" s="151"/>
      <c r="CZ465" s="151"/>
      <c r="DA465" s="151"/>
      <c r="DB465" s="151"/>
      <c r="DC465" s="151"/>
      <c r="DD465" s="151"/>
      <c r="DE465" s="151"/>
      <c r="DF465" s="16"/>
      <c r="DG465" s="151"/>
      <c r="DH465" s="16"/>
      <c r="DI465" s="151"/>
      <c r="DJ465" s="16"/>
      <c r="DK465" s="151"/>
      <c r="DL465" s="151"/>
      <c r="DM465" s="61"/>
    </row>
    <row r="466" spans="1:117" ht="78" hidden="1" customHeight="1">
      <c r="A466" s="335"/>
      <c r="B466" s="337"/>
      <c r="C466" s="92"/>
      <c r="D466" s="262"/>
      <c r="E466" s="122"/>
      <c r="F466" s="267"/>
      <c r="G466" s="246"/>
      <c r="H466" s="116"/>
      <c r="I466" s="154"/>
      <c r="J466" s="210"/>
      <c r="K466" s="116" t="s">
        <v>642</v>
      </c>
      <c r="L466" s="151" t="s">
        <v>408</v>
      </c>
      <c r="M466" s="70"/>
      <c r="N466" s="151"/>
      <c r="O466" s="151"/>
      <c r="P466" s="151"/>
      <c r="Q466" s="151"/>
      <c r="R466" s="151"/>
      <c r="S466" s="151"/>
      <c r="T466" s="151"/>
      <c r="U466" s="151"/>
      <c r="V466" s="151"/>
      <c r="W466" s="151"/>
      <c r="X466" s="151"/>
      <c r="Y466" s="151"/>
      <c r="Z466" s="151"/>
      <c r="AA466" s="158"/>
      <c r="AB466" s="158"/>
      <c r="AC466" s="151"/>
      <c r="AD466" s="151"/>
      <c r="AE466" s="151"/>
      <c r="AF466" s="151"/>
      <c r="AG466" s="151"/>
      <c r="AH466" s="151"/>
      <c r="AI466" s="151"/>
      <c r="AJ466" s="314"/>
      <c r="AK466" s="151"/>
      <c r="AL466" s="151"/>
      <c r="AM466" s="151"/>
      <c r="AN466" s="151"/>
      <c r="AO466" s="151"/>
      <c r="AP466" s="151"/>
      <c r="AQ466" s="151"/>
      <c r="AR466" s="151"/>
      <c r="AS466" s="151"/>
      <c r="AT466" s="151"/>
      <c r="AU466" s="151"/>
      <c r="AV466" s="151"/>
      <c r="AW466" s="151"/>
      <c r="AX466" s="151"/>
      <c r="AY466" s="151"/>
      <c r="AZ466" s="151"/>
      <c r="BA466" s="151"/>
      <c r="BB466" s="151"/>
      <c r="BC466" s="151"/>
      <c r="BD466" s="151"/>
      <c r="BE466" s="151"/>
      <c r="BF466" s="151"/>
      <c r="BG466" s="151"/>
      <c r="BH466" s="151"/>
      <c r="BI466" s="151"/>
      <c r="BJ466" s="151"/>
      <c r="BK466" s="151"/>
      <c r="BL466" s="151"/>
      <c r="BM466" s="151"/>
      <c r="BN466" s="151"/>
      <c r="BO466" s="151"/>
      <c r="BP466" s="151"/>
      <c r="BQ466" s="151"/>
      <c r="BR466" s="151"/>
      <c r="BS466" s="151"/>
      <c r="BT466" s="151"/>
      <c r="BU466" s="151"/>
      <c r="BV466" s="151"/>
      <c r="BW466" s="151"/>
      <c r="BX466" s="151"/>
      <c r="BY466" s="151"/>
      <c r="BZ466" s="151"/>
      <c r="CA466" s="151"/>
      <c r="CB466" s="151"/>
      <c r="CC466" s="151"/>
      <c r="CD466" s="151"/>
      <c r="CE466" s="151"/>
      <c r="CF466" s="151"/>
      <c r="CG466" s="151"/>
      <c r="CH466" s="151"/>
      <c r="CI466" s="151"/>
      <c r="CJ466" s="151"/>
      <c r="CK466" s="151"/>
      <c r="CL466" s="151"/>
      <c r="CM466" s="151"/>
      <c r="CN466" s="151"/>
      <c r="CO466" s="151"/>
      <c r="CP466" s="151"/>
      <c r="CQ466" s="151"/>
      <c r="CR466" s="151"/>
      <c r="CS466" s="151"/>
      <c r="CT466" s="151"/>
      <c r="CU466" s="151"/>
      <c r="CV466" s="151"/>
      <c r="CW466" s="151"/>
      <c r="CX466" s="151"/>
      <c r="CY466" s="151"/>
      <c r="CZ466" s="151"/>
      <c r="DA466" s="151"/>
      <c r="DB466" s="151"/>
      <c r="DC466" s="151"/>
      <c r="DD466" s="151"/>
      <c r="DE466" s="151"/>
      <c r="DF466" s="16"/>
      <c r="DG466" s="151"/>
      <c r="DH466" s="16"/>
      <c r="DI466" s="151"/>
      <c r="DJ466" s="16"/>
      <c r="DK466" s="151"/>
      <c r="DL466" s="151"/>
      <c r="DM466" s="61"/>
    </row>
    <row r="467" spans="1:117" ht="82.5" hidden="1" customHeight="1">
      <c r="A467" s="65"/>
      <c r="B467" s="337"/>
      <c r="C467" s="92"/>
      <c r="D467" s="262"/>
      <c r="E467" s="122"/>
      <c r="F467" s="267"/>
      <c r="G467" s="246"/>
      <c r="H467" s="116"/>
      <c r="I467" s="154"/>
      <c r="J467" s="210"/>
      <c r="K467" s="116" t="s">
        <v>642</v>
      </c>
      <c r="L467" s="151" t="s">
        <v>408</v>
      </c>
      <c r="M467" s="70"/>
      <c r="N467" s="151"/>
      <c r="O467" s="151"/>
      <c r="P467" s="151"/>
      <c r="Q467" s="151"/>
      <c r="R467" s="151"/>
      <c r="S467" s="151"/>
      <c r="T467" s="151"/>
      <c r="U467" s="151"/>
      <c r="V467" s="151"/>
      <c r="W467" s="151"/>
      <c r="X467" s="151"/>
      <c r="Y467" s="151"/>
      <c r="Z467" s="151"/>
      <c r="AA467" s="158"/>
      <c r="AB467" s="158"/>
      <c r="AC467" s="151"/>
      <c r="AD467" s="151"/>
      <c r="AE467" s="151"/>
      <c r="AF467" s="151"/>
      <c r="AG467" s="151"/>
      <c r="AH467" s="151"/>
      <c r="AI467" s="151"/>
      <c r="AJ467" s="314"/>
      <c r="AK467" s="151"/>
      <c r="AL467" s="151"/>
      <c r="AM467" s="151"/>
      <c r="AN467" s="151"/>
      <c r="AO467" s="151"/>
      <c r="AP467" s="151"/>
      <c r="AQ467" s="151"/>
      <c r="AR467" s="151"/>
      <c r="AS467" s="151"/>
      <c r="AT467" s="151"/>
      <c r="AU467" s="151"/>
      <c r="AV467" s="151"/>
      <c r="AW467" s="151"/>
      <c r="AX467" s="151"/>
      <c r="AY467" s="151"/>
      <c r="AZ467" s="151"/>
      <c r="BA467" s="151"/>
      <c r="BB467" s="151"/>
      <c r="BC467" s="151"/>
      <c r="BD467" s="151"/>
      <c r="BE467" s="151"/>
      <c r="BF467" s="151"/>
      <c r="BG467" s="151"/>
      <c r="BH467" s="151"/>
      <c r="BI467" s="151"/>
      <c r="BJ467" s="151"/>
      <c r="BK467" s="151"/>
      <c r="BL467" s="151"/>
      <c r="BM467" s="151"/>
      <c r="BN467" s="151"/>
      <c r="BO467" s="151"/>
      <c r="BP467" s="151"/>
      <c r="BQ467" s="151"/>
      <c r="BR467" s="151"/>
      <c r="BS467" s="151"/>
      <c r="BT467" s="151"/>
      <c r="BU467" s="151"/>
      <c r="BV467" s="151"/>
      <c r="BW467" s="151"/>
      <c r="BX467" s="151"/>
      <c r="BY467" s="151"/>
      <c r="BZ467" s="151"/>
      <c r="CA467" s="151"/>
      <c r="CB467" s="151"/>
      <c r="CC467" s="151"/>
      <c r="CD467" s="151"/>
      <c r="CE467" s="151"/>
      <c r="CF467" s="151"/>
      <c r="CG467" s="151"/>
      <c r="CH467" s="151"/>
      <c r="CI467" s="151"/>
      <c r="CJ467" s="151"/>
      <c r="CK467" s="151"/>
      <c r="CL467" s="151"/>
      <c r="CM467" s="151"/>
      <c r="CN467" s="151"/>
      <c r="CO467" s="151"/>
      <c r="CP467" s="151"/>
      <c r="CQ467" s="151"/>
      <c r="CR467" s="151"/>
      <c r="CS467" s="151"/>
      <c r="CT467" s="151"/>
      <c r="CU467" s="151"/>
      <c r="CV467" s="151"/>
      <c r="CW467" s="151"/>
      <c r="CX467" s="151"/>
      <c r="CY467" s="151"/>
      <c r="CZ467" s="151"/>
      <c r="DA467" s="151"/>
      <c r="DB467" s="151"/>
      <c r="DC467" s="151"/>
      <c r="DD467" s="151"/>
      <c r="DE467" s="151"/>
      <c r="DF467" s="16"/>
      <c r="DG467" s="151"/>
      <c r="DH467" s="16"/>
      <c r="DI467" s="151"/>
      <c r="DJ467" s="16"/>
      <c r="DK467" s="151"/>
      <c r="DL467" s="151"/>
      <c r="DM467" s="61"/>
    </row>
    <row r="468" spans="1:117" ht="89.25" hidden="1" customHeight="1">
      <c r="A468" s="335"/>
      <c r="B468" s="337"/>
      <c r="C468" s="92"/>
      <c r="D468" s="262"/>
      <c r="E468" s="155"/>
      <c r="F468" s="267"/>
      <c r="G468" s="245"/>
      <c r="H468" s="92"/>
      <c r="I468" s="154"/>
      <c r="J468" s="210"/>
      <c r="K468" s="149" t="s">
        <v>642</v>
      </c>
      <c r="L468" s="151" t="s">
        <v>408</v>
      </c>
      <c r="M468" s="70"/>
      <c r="N468" s="151"/>
      <c r="O468" s="151"/>
      <c r="P468" s="151"/>
      <c r="Q468" s="151"/>
      <c r="R468" s="151"/>
      <c r="S468" s="151"/>
      <c r="T468" s="151"/>
      <c r="U468" s="151"/>
      <c r="V468" s="151"/>
      <c r="W468" s="151"/>
      <c r="X468" s="151"/>
      <c r="Y468" s="151"/>
      <c r="Z468" s="151"/>
      <c r="AA468" s="158"/>
      <c r="AB468" s="158"/>
      <c r="AC468" s="151"/>
      <c r="AD468" s="151"/>
      <c r="AE468" s="151"/>
      <c r="AF468" s="151"/>
      <c r="AG468" s="151"/>
      <c r="AH468" s="151"/>
      <c r="AI468" s="151"/>
      <c r="AJ468" s="314"/>
      <c r="AK468" s="151"/>
      <c r="AL468" s="151"/>
      <c r="AM468" s="151"/>
      <c r="AN468" s="151"/>
      <c r="AO468" s="151"/>
      <c r="AP468" s="151"/>
      <c r="AQ468" s="151"/>
      <c r="AR468" s="151"/>
      <c r="AS468" s="151"/>
      <c r="AT468" s="151"/>
      <c r="AU468" s="151"/>
      <c r="AV468" s="151"/>
      <c r="AW468" s="151"/>
      <c r="AX468" s="151"/>
      <c r="AY468" s="151"/>
      <c r="AZ468" s="151"/>
      <c r="BA468" s="151"/>
      <c r="BB468" s="151"/>
      <c r="BC468" s="151"/>
      <c r="BD468" s="151"/>
      <c r="BE468" s="151"/>
      <c r="BF468" s="151"/>
      <c r="BG468" s="151"/>
      <c r="BH468" s="151"/>
      <c r="BI468" s="151"/>
      <c r="BJ468" s="151"/>
      <c r="BK468" s="151"/>
      <c r="BL468" s="151"/>
      <c r="BM468" s="151"/>
      <c r="BN468" s="151"/>
      <c r="BO468" s="151"/>
      <c r="BP468" s="151"/>
      <c r="BQ468" s="151"/>
      <c r="BR468" s="151"/>
      <c r="BS468" s="151"/>
      <c r="BT468" s="151"/>
      <c r="BU468" s="151"/>
      <c r="BV468" s="151"/>
      <c r="BW468" s="151"/>
      <c r="BX468" s="151"/>
      <c r="BY468" s="151"/>
      <c r="BZ468" s="151"/>
      <c r="CA468" s="151"/>
      <c r="CB468" s="151"/>
      <c r="CC468" s="151"/>
      <c r="CD468" s="151"/>
      <c r="CE468" s="151"/>
      <c r="CF468" s="151"/>
      <c r="CG468" s="151"/>
      <c r="CH468" s="151"/>
      <c r="CI468" s="151"/>
      <c r="CJ468" s="151"/>
      <c r="CK468" s="151"/>
      <c r="CL468" s="151"/>
      <c r="CM468" s="151"/>
      <c r="CN468" s="151"/>
      <c r="CO468" s="151"/>
      <c r="CP468" s="151"/>
      <c r="CQ468" s="151"/>
      <c r="CR468" s="151"/>
      <c r="CS468" s="151"/>
      <c r="CT468" s="151"/>
      <c r="CU468" s="151"/>
      <c r="CV468" s="151"/>
      <c r="CW468" s="151"/>
      <c r="CX468" s="151"/>
      <c r="CY468" s="151"/>
      <c r="CZ468" s="151"/>
      <c r="DA468" s="151"/>
      <c r="DB468" s="151"/>
      <c r="DC468" s="151"/>
      <c r="DD468" s="151"/>
      <c r="DE468" s="151"/>
      <c r="DF468" s="16"/>
      <c r="DG468" s="151"/>
      <c r="DH468" s="16"/>
      <c r="DI468" s="151"/>
      <c r="DJ468" s="16"/>
      <c r="DK468" s="151"/>
      <c r="DL468" s="151"/>
      <c r="DM468" s="61"/>
    </row>
    <row r="469" spans="1:117" ht="45.75" hidden="1" customHeight="1">
      <c r="A469" s="335"/>
      <c r="B469" s="337"/>
      <c r="C469" s="212"/>
      <c r="D469" s="270"/>
      <c r="E469" s="214"/>
      <c r="F469" s="269"/>
      <c r="G469" s="249"/>
      <c r="H469" s="212"/>
      <c r="I469" s="215"/>
      <c r="J469" s="215"/>
      <c r="K469" s="116" t="s">
        <v>642</v>
      </c>
      <c r="L469" s="151" t="s">
        <v>408</v>
      </c>
      <c r="M469" s="70"/>
      <c r="N469" s="151"/>
      <c r="O469" s="151"/>
      <c r="P469" s="151"/>
      <c r="Q469" s="151"/>
      <c r="R469" s="151"/>
      <c r="S469" s="151"/>
      <c r="T469" s="151"/>
      <c r="U469" s="151"/>
      <c r="V469" s="151"/>
      <c r="W469" s="151"/>
      <c r="X469" s="151"/>
      <c r="Y469" s="151"/>
      <c r="Z469" s="151"/>
      <c r="AA469" s="158"/>
      <c r="AB469" s="158"/>
      <c r="AC469" s="151"/>
      <c r="AD469" s="151"/>
      <c r="AE469" s="151"/>
      <c r="AF469" s="151"/>
      <c r="AG469" s="151"/>
      <c r="AH469" s="151"/>
      <c r="AI469" s="151"/>
      <c r="AJ469" s="314"/>
      <c r="AK469" s="151"/>
      <c r="AL469" s="151"/>
      <c r="AM469" s="151"/>
      <c r="AN469" s="151"/>
      <c r="AO469" s="151"/>
      <c r="AP469" s="151"/>
      <c r="AQ469" s="151"/>
      <c r="AR469" s="151"/>
      <c r="AS469" s="151"/>
      <c r="AT469" s="151"/>
      <c r="AU469" s="151"/>
      <c r="AV469" s="151"/>
      <c r="AW469" s="151"/>
      <c r="AX469" s="151"/>
      <c r="AY469" s="151"/>
      <c r="AZ469" s="151"/>
      <c r="BA469" s="151"/>
      <c r="BB469" s="151"/>
      <c r="BC469" s="151"/>
      <c r="BD469" s="151"/>
      <c r="BE469" s="151"/>
      <c r="BF469" s="151"/>
      <c r="BG469" s="151"/>
      <c r="BH469" s="151"/>
      <c r="BI469" s="151"/>
      <c r="BJ469" s="151"/>
      <c r="BK469" s="151"/>
      <c r="BL469" s="151"/>
      <c r="BM469" s="151"/>
      <c r="BN469" s="151"/>
      <c r="BO469" s="151"/>
      <c r="BP469" s="151"/>
      <c r="BQ469" s="151"/>
      <c r="BR469" s="151"/>
      <c r="BS469" s="151"/>
      <c r="BT469" s="151"/>
      <c r="BU469" s="151"/>
      <c r="BV469" s="151"/>
      <c r="BW469" s="151"/>
      <c r="BX469" s="151"/>
      <c r="BY469" s="151"/>
      <c r="BZ469" s="151"/>
      <c r="CA469" s="151"/>
      <c r="CB469" s="151"/>
      <c r="CC469" s="151"/>
      <c r="CD469" s="151"/>
      <c r="CE469" s="151"/>
      <c r="CF469" s="151"/>
      <c r="CG469" s="151"/>
      <c r="CH469" s="151"/>
      <c r="CI469" s="151"/>
      <c r="CJ469" s="151"/>
      <c r="CK469" s="151"/>
      <c r="CL469" s="151"/>
      <c r="CM469" s="151"/>
      <c r="CN469" s="151"/>
      <c r="CO469" s="151"/>
      <c r="CP469" s="151"/>
      <c r="CQ469" s="151"/>
      <c r="CR469" s="151"/>
      <c r="CS469" s="151"/>
      <c r="CT469" s="151"/>
      <c r="CU469" s="151"/>
      <c r="CV469" s="151"/>
      <c r="CW469" s="151"/>
      <c r="CX469" s="151"/>
      <c r="CY469" s="151"/>
      <c r="CZ469" s="151"/>
      <c r="DA469" s="151"/>
      <c r="DB469" s="151"/>
      <c r="DC469" s="151"/>
      <c r="DD469" s="151"/>
      <c r="DE469" s="151"/>
      <c r="DF469" s="16"/>
      <c r="DG469" s="151"/>
      <c r="DH469" s="16"/>
      <c r="DI469" s="151"/>
      <c r="DJ469" s="16"/>
      <c r="DK469" s="151"/>
      <c r="DL469" s="151"/>
      <c r="DM469" s="61"/>
    </row>
    <row r="470" spans="1:117" ht="89.25" hidden="1" customHeight="1">
      <c r="A470" s="335"/>
      <c r="B470" s="337"/>
      <c r="C470" s="212"/>
      <c r="D470" s="270"/>
      <c r="E470" s="212"/>
      <c r="F470" s="270"/>
      <c r="G470" s="249"/>
      <c r="H470" s="212"/>
      <c r="I470" s="215"/>
      <c r="J470" s="215"/>
      <c r="K470" s="116" t="s">
        <v>642</v>
      </c>
      <c r="L470" s="249" t="s">
        <v>408</v>
      </c>
      <c r="M470" s="70"/>
      <c r="N470" s="249"/>
      <c r="O470" s="249"/>
      <c r="P470" s="249"/>
      <c r="Q470" s="249"/>
      <c r="R470" s="249"/>
      <c r="S470" s="249"/>
      <c r="T470" s="249"/>
      <c r="U470" s="249"/>
      <c r="V470" s="249"/>
      <c r="W470" s="249"/>
      <c r="X470" s="249"/>
      <c r="Y470" s="249"/>
      <c r="Z470" s="249"/>
      <c r="AA470" s="158"/>
      <c r="AB470" s="158"/>
      <c r="AC470" s="249"/>
      <c r="AD470" s="249"/>
      <c r="AE470" s="249"/>
      <c r="AF470" s="249"/>
      <c r="AG470" s="249"/>
      <c r="AH470" s="249"/>
      <c r="AI470" s="249"/>
      <c r="AJ470" s="314"/>
      <c r="AK470" s="249"/>
      <c r="AL470" s="249"/>
      <c r="AM470" s="249"/>
      <c r="AN470" s="249"/>
      <c r="AO470" s="249"/>
      <c r="AP470" s="249"/>
      <c r="AQ470" s="249"/>
      <c r="AR470" s="249"/>
      <c r="AS470" s="249"/>
      <c r="AT470" s="249"/>
      <c r="AU470" s="249"/>
      <c r="AV470" s="249"/>
      <c r="AW470" s="249"/>
      <c r="AX470" s="249"/>
      <c r="AY470" s="249"/>
      <c r="AZ470" s="249"/>
      <c r="BA470" s="249"/>
      <c r="BB470" s="249"/>
      <c r="BC470" s="249"/>
      <c r="BD470" s="249"/>
      <c r="BE470" s="249"/>
      <c r="BF470" s="249"/>
      <c r="BG470" s="249"/>
      <c r="BH470" s="249"/>
      <c r="BI470" s="249"/>
      <c r="BJ470" s="249"/>
      <c r="BK470" s="249"/>
      <c r="BL470" s="249"/>
      <c r="BM470" s="249"/>
      <c r="BN470" s="249"/>
      <c r="BO470" s="249"/>
      <c r="BP470" s="249"/>
      <c r="BQ470" s="249"/>
      <c r="BR470" s="249"/>
      <c r="BS470" s="249"/>
      <c r="BT470" s="249"/>
      <c r="BU470" s="249"/>
      <c r="BV470" s="249"/>
      <c r="BW470" s="249"/>
      <c r="BX470" s="249"/>
      <c r="BY470" s="249"/>
      <c r="BZ470" s="249"/>
      <c r="CA470" s="249"/>
      <c r="CB470" s="249"/>
      <c r="CC470" s="249"/>
      <c r="CD470" s="249"/>
      <c r="CE470" s="249"/>
      <c r="CF470" s="249"/>
      <c r="CG470" s="249"/>
      <c r="CH470" s="249"/>
      <c r="CI470" s="249"/>
      <c r="CJ470" s="249"/>
      <c r="CK470" s="249"/>
      <c r="CL470" s="249"/>
      <c r="CM470" s="249"/>
      <c r="CN470" s="249"/>
      <c r="CO470" s="249"/>
      <c r="CP470" s="249"/>
      <c r="CQ470" s="249"/>
      <c r="CR470" s="249"/>
      <c r="CS470" s="249"/>
      <c r="CT470" s="249"/>
      <c r="CU470" s="249"/>
      <c r="CV470" s="249"/>
      <c r="CW470" s="249"/>
      <c r="CX470" s="249"/>
      <c r="CY470" s="249"/>
      <c r="CZ470" s="249"/>
      <c r="DA470" s="249"/>
      <c r="DB470" s="249"/>
      <c r="DC470" s="249"/>
      <c r="DD470" s="249"/>
      <c r="DE470" s="249"/>
      <c r="DF470" s="16"/>
      <c r="DG470" s="249"/>
      <c r="DH470" s="16"/>
      <c r="DI470" s="249"/>
      <c r="DJ470" s="16"/>
      <c r="DK470" s="249"/>
      <c r="DL470" s="249"/>
      <c r="DM470" s="61"/>
    </row>
    <row r="471" spans="1:117" ht="111" customHeight="1">
      <c r="A471" s="369">
        <v>462</v>
      </c>
      <c r="B471" s="370" t="s">
        <v>1289</v>
      </c>
      <c r="C471" s="115" t="s">
        <v>259</v>
      </c>
      <c r="D471" s="394" t="s">
        <v>3</v>
      </c>
      <c r="E471" s="140" t="s">
        <v>16</v>
      </c>
      <c r="F471" s="394" t="s">
        <v>5</v>
      </c>
      <c r="G471" s="278"/>
      <c r="H471" s="115" t="s">
        <v>16</v>
      </c>
      <c r="I471" s="141" t="s">
        <v>1427</v>
      </c>
      <c r="J471" s="141"/>
      <c r="K471" s="394" t="s">
        <v>642</v>
      </c>
      <c r="L471" s="400" t="s">
        <v>408</v>
      </c>
      <c r="M471" s="354" t="s">
        <v>352</v>
      </c>
      <c r="N471" s="91" t="s">
        <v>327</v>
      </c>
      <c r="O471" s="91" t="s">
        <v>187</v>
      </c>
      <c r="P471" s="91" t="s">
        <v>414</v>
      </c>
      <c r="Q471" s="91"/>
      <c r="R471" s="91" t="s">
        <v>187</v>
      </c>
      <c r="S471" s="91"/>
      <c r="T471" s="91"/>
      <c r="U471" s="91"/>
      <c r="V471" s="91"/>
      <c r="W471" s="91"/>
      <c r="X471" s="91"/>
      <c r="Y471" s="91"/>
      <c r="Z471" s="91"/>
      <c r="AA471" s="334">
        <f t="shared" ref="AA471" si="144">COUNTIF($Q471:$Z471,"x")</f>
        <v>1</v>
      </c>
      <c r="AB471" s="334"/>
      <c r="AC471" s="91"/>
      <c r="AD471" s="91"/>
      <c r="AE471" s="91"/>
      <c r="AF471" s="91"/>
      <c r="AG471" s="91"/>
      <c r="AH471" s="400" t="s">
        <v>484</v>
      </c>
      <c r="AI471" s="400" t="s">
        <v>484</v>
      </c>
      <c r="AJ471" s="400" t="s">
        <v>484</v>
      </c>
      <c r="AK471" s="400" t="s">
        <v>484</v>
      </c>
      <c r="AL471" s="91"/>
      <c r="AM471" s="91"/>
      <c r="AN471" s="91"/>
      <c r="AO471" s="91"/>
      <c r="AP471" s="91"/>
      <c r="AQ471" s="91"/>
      <c r="AR471" s="91"/>
      <c r="AS471" s="91"/>
      <c r="AT471" s="91"/>
      <c r="AU471" s="91"/>
      <c r="AV471" s="91"/>
      <c r="AW471" s="91"/>
      <c r="AX471" s="91"/>
      <c r="AY471" s="91"/>
      <c r="AZ471" s="91"/>
      <c r="BA471" s="91"/>
      <c r="BB471" s="91"/>
      <c r="BC471" s="91"/>
      <c r="BD471" s="91"/>
      <c r="BE471" s="91"/>
      <c r="BF471" s="91"/>
      <c r="BG471" s="91"/>
      <c r="BH471" s="91"/>
      <c r="BI471" s="91"/>
      <c r="BJ471" s="91"/>
      <c r="BK471" s="91"/>
      <c r="BL471" s="91"/>
      <c r="BM471" s="91"/>
      <c r="BN471" s="91"/>
      <c r="BO471" s="91"/>
      <c r="BP471" s="91"/>
      <c r="BQ471" s="91"/>
      <c r="BR471" s="91"/>
      <c r="BS471" s="91"/>
      <c r="BT471" s="91"/>
      <c r="BU471" s="91"/>
      <c r="BV471" s="91"/>
      <c r="BW471" s="91"/>
      <c r="BX471" s="91"/>
      <c r="BY471" s="91"/>
      <c r="BZ471" s="91"/>
      <c r="CA471" s="91"/>
      <c r="CB471" s="91"/>
      <c r="CC471" s="91"/>
      <c r="CD471" s="91"/>
      <c r="CE471" s="91"/>
      <c r="CF471" s="91"/>
      <c r="CG471" s="91"/>
      <c r="CH471" s="91"/>
      <c r="CI471" s="91"/>
      <c r="CJ471" s="91"/>
      <c r="CK471" s="91"/>
      <c r="CL471" s="91"/>
      <c r="CM471" s="91"/>
      <c r="CN471" s="91"/>
      <c r="CO471" s="91"/>
      <c r="CP471" s="91"/>
      <c r="CQ471" s="91"/>
      <c r="CR471" s="91"/>
      <c r="CS471" s="91"/>
      <c r="CT471" s="91"/>
      <c r="CU471" s="91"/>
      <c r="CV471" s="91"/>
      <c r="CW471" s="91"/>
      <c r="CX471" s="91"/>
      <c r="CY471" s="91"/>
      <c r="CZ471" s="91"/>
      <c r="DA471" s="91"/>
      <c r="DB471" s="91"/>
      <c r="DC471" s="91"/>
      <c r="DD471" s="91"/>
      <c r="DE471" s="91"/>
      <c r="DF471" s="372" t="e">
        <f>DE471/COUNTA($BM471:$DD471)</f>
        <v>#DIV/0!</v>
      </c>
      <c r="DG471" s="91">
        <f>COUNTIF($BM471:$DD471,1)</f>
        <v>0</v>
      </c>
      <c r="DH471" s="372" t="e">
        <f>DG471/COUNTA($BM471:$DD471)</f>
        <v>#DIV/0!</v>
      </c>
      <c r="DI471" s="91">
        <f>COUNTIF($BM471:$DD471,0)</f>
        <v>0</v>
      </c>
      <c r="DJ471" s="372" t="e">
        <f>DI471/COUNTA($BM471:$DD471)</f>
        <v>#DIV/0!</v>
      </c>
      <c r="DK471" s="91" t="e">
        <f t="shared" si="131"/>
        <v>#DIV/0!</v>
      </c>
      <c r="DL471" s="91" t="e">
        <f t="shared" si="141"/>
        <v>#DIV/0!</v>
      </c>
      <c r="DM471" s="59" t="e">
        <f t="shared" si="141"/>
        <v>#DIV/0!</v>
      </c>
    </row>
    <row r="472" spans="1:117">
      <c r="A472" s="409">
        <v>463</v>
      </c>
      <c r="B472" s="529" t="s">
        <v>370</v>
      </c>
      <c r="C472" s="529"/>
      <c r="D472" s="529"/>
      <c r="E472" s="529"/>
      <c r="F472" s="259" t="s">
        <v>363</v>
      </c>
      <c r="G472" s="95"/>
      <c r="H472" s="259" t="s">
        <v>363</v>
      </c>
      <c r="I472" s="410" t="s">
        <v>363</v>
      </c>
      <c r="J472" s="410"/>
      <c r="K472" s="259" t="s">
        <v>363</v>
      </c>
      <c r="L472" s="259" t="s">
        <v>363</v>
      </c>
      <c r="M472" s="150" t="s">
        <v>363</v>
      </c>
      <c r="N472" s="150" t="s">
        <v>363</v>
      </c>
      <c r="O472" s="150" t="s">
        <v>363</v>
      </c>
      <c r="P472" s="150" t="s">
        <v>363</v>
      </c>
      <c r="Q472" s="150" t="s">
        <v>363</v>
      </c>
      <c r="R472" s="150" t="s">
        <v>363</v>
      </c>
      <c r="S472" s="150" t="s">
        <v>363</v>
      </c>
      <c r="T472" s="150" t="s">
        <v>363</v>
      </c>
      <c r="U472" s="150" t="s">
        <v>363</v>
      </c>
      <c r="V472" s="150" t="s">
        <v>363</v>
      </c>
      <c r="W472" s="150" t="s">
        <v>363</v>
      </c>
      <c r="X472" s="150" t="s">
        <v>363</v>
      </c>
      <c r="Y472" s="150" t="s">
        <v>363</v>
      </c>
      <c r="Z472" s="150" t="s">
        <v>363</v>
      </c>
      <c r="AA472" s="150" t="s">
        <v>363</v>
      </c>
      <c r="AB472" s="274"/>
      <c r="AC472" s="150"/>
      <c r="AD472" s="150" t="s">
        <v>363</v>
      </c>
      <c r="AE472" s="150" t="s">
        <v>363</v>
      </c>
      <c r="AF472" s="150"/>
      <c r="AG472" s="150" t="s">
        <v>363</v>
      </c>
      <c r="AH472" s="259" t="s">
        <v>363</v>
      </c>
      <c r="AI472" s="259" t="s">
        <v>363</v>
      </c>
      <c r="AJ472" s="259"/>
      <c r="AK472" s="259" t="s">
        <v>363</v>
      </c>
      <c r="AL472" s="150" t="s">
        <v>363</v>
      </c>
      <c r="AM472" s="150" t="s">
        <v>363</v>
      </c>
      <c r="AN472" s="150" t="s">
        <v>363</v>
      </c>
      <c r="AO472" s="150" t="s">
        <v>363</v>
      </c>
      <c r="AP472" s="150" t="s">
        <v>363</v>
      </c>
      <c r="AQ472" s="150"/>
      <c r="AR472" s="150" t="s">
        <v>363</v>
      </c>
      <c r="AS472" s="150" t="s">
        <v>363</v>
      </c>
      <c r="AT472" s="150" t="s">
        <v>363</v>
      </c>
      <c r="AU472" s="150" t="s">
        <v>363</v>
      </c>
      <c r="AV472" s="150"/>
      <c r="AW472" s="150" t="s">
        <v>363</v>
      </c>
      <c r="AX472" s="150"/>
      <c r="AY472" s="150" t="s">
        <v>363</v>
      </c>
      <c r="AZ472" s="150" t="s">
        <v>363</v>
      </c>
      <c r="BA472" s="150"/>
      <c r="BB472" s="150" t="s">
        <v>363</v>
      </c>
      <c r="BC472" s="150" t="s">
        <v>363</v>
      </c>
      <c r="BD472" s="150" t="s">
        <v>363</v>
      </c>
      <c r="BE472" s="150" t="s">
        <v>363</v>
      </c>
      <c r="BF472" s="150" t="s">
        <v>363</v>
      </c>
      <c r="BG472" s="150" t="s">
        <v>363</v>
      </c>
      <c r="BH472" s="150"/>
      <c r="BI472" s="150" t="s">
        <v>363</v>
      </c>
      <c r="BJ472" s="150"/>
      <c r="BK472" s="150" t="s">
        <v>363</v>
      </c>
      <c r="BL472" s="150" t="s">
        <v>363</v>
      </c>
      <c r="BM472" s="150" t="s">
        <v>363</v>
      </c>
      <c r="BN472" s="150" t="s">
        <v>363</v>
      </c>
      <c r="BO472" s="150" t="s">
        <v>363</v>
      </c>
      <c r="BP472" s="150" t="s">
        <v>363</v>
      </c>
      <c r="BQ472" s="150" t="s">
        <v>363</v>
      </c>
      <c r="BR472" s="150"/>
      <c r="BS472" s="150"/>
      <c r="BT472" s="150"/>
      <c r="BU472" s="150"/>
      <c r="BV472" s="150"/>
      <c r="BW472" s="150"/>
      <c r="BX472" s="150"/>
      <c r="BY472" s="150"/>
      <c r="BZ472" s="150"/>
      <c r="CA472" s="150"/>
      <c r="CB472" s="150"/>
      <c r="CC472" s="150"/>
      <c r="CD472" s="150"/>
      <c r="CE472" s="150"/>
      <c r="CF472" s="150"/>
      <c r="CG472" s="150"/>
      <c r="CH472" s="150"/>
      <c r="CI472" s="150"/>
      <c r="CJ472" s="150"/>
      <c r="CK472" s="150"/>
      <c r="CL472" s="150"/>
      <c r="CM472" s="150"/>
      <c r="CN472" s="150"/>
      <c r="CO472" s="150"/>
      <c r="CP472" s="150"/>
      <c r="CQ472" s="150"/>
      <c r="CR472" s="150"/>
      <c r="CS472" s="150"/>
      <c r="CT472" s="150"/>
      <c r="CU472" s="150"/>
      <c r="CV472" s="150"/>
      <c r="CW472" s="150"/>
      <c r="CX472" s="150"/>
      <c r="CY472" s="150" t="s">
        <v>363</v>
      </c>
      <c r="CZ472" s="150" t="s">
        <v>363</v>
      </c>
      <c r="DA472" s="150" t="s">
        <v>363</v>
      </c>
      <c r="DB472" s="150"/>
      <c r="DC472" s="150" t="s">
        <v>363</v>
      </c>
      <c r="DD472" s="150" t="s">
        <v>363</v>
      </c>
      <c r="DE472" s="150" t="s">
        <v>363</v>
      </c>
      <c r="DF472" s="150" t="s">
        <v>363</v>
      </c>
      <c r="DG472" s="150" t="s">
        <v>363</v>
      </c>
      <c r="DH472" s="150" t="s">
        <v>363</v>
      </c>
      <c r="DI472" s="150" t="s">
        <v>363</v>
      </c>
      <c r="DJ472" s="150" t="s">
        <v>363</v>
      </c>
      <c r="DK472" s="67" t="e">
        <f t="shared" ref="DK472:DK480" si="145">(((DE472*2)+(DG472*1)+(DI472*0)))/COUNTA($BM472:$DD472)</f>
        <v>#VALUE!</v>
      </c>
      <c r="DL472" s="150" t="s">
        <v>363</v>
      </c>
      <c r="DM472" s="153"/>
    </row>
    <row r="473" spans="1:117" ht="86.25" hidden="1" customHeight="1">
      <c r="A473" s="335"/>
      <c r="B473" s="338"/>
      <c r="C473" s="116"/>
      <c r="D473" s="262"/>
      <c r="E473" s="122"/>
      <c r="F473" s="267"/>
      <c r="G473" s="246"/>
      <c r="H473" s="116"/>
      <c r="I473" s="130"/>
      <c r="J473" s="130"/>
      <c r="K473" s="116" t="s">
        <v>642</v>
      </c>
      <c r="L473" s="151" t="s">
        <v>408</v>
      </c>
      <c r="M473" s="70"/>
      <c r="N473" s="151"/>
      <c r="O473" s="151"/>
      <c r="P473" s="151"/>
      <c r="Q473" s="151"/>
      <c r="R473" s="151"/>
      <c r="S473" s="151"/>
      <c r="T473" s="151"/>
      <c r="U473" s="151"/>
      <c r="V473" s="151"/>
      <c r="W473" s="151"/>
      <c r="X473" s="151"/>
      <c r="Y473" s="151"/>
      <c r="Z473" s="151"/>
      <c r="AA473" s="158"/>
      <c r="AB473" s="158"/>
      <c r="AC473" s="151"/>
      <c r="AD473" s="151"/>
      <c r="AE473" s="151"/>
      <c r="AF473" s="151"/>
      <c r="AG473" s="151"/>
      <c r="AH473" s="151"/>
      <c r="AI473" s="151"/>
      <c r="AJ473" s="314"/>
      <c r="AK473" s="151"/>
      <c r="AL473" s="151"/>
      <c r="AM473" s="151"/>
      <c r="AN473" s="151"/>
      <c r="AO473" s="151"/>
      <c r="AP473" s="151"/>
      <c r="AQ473" s="151"/>
      <c r="AR473" s="151"/>
      <c r="AS473" s="151"/>
      <c r="AT473" s="151"/>
      <c r="AU473" s="151"/>
      <c r="AV473" s="151"/>
      <c r="AW473" s="151"/>
      <c r="AX473" s="151"/>
      <c r="AY473" s="151"/>
      <c r="AZ473" s="151"/>
      <c r="BA473" s="151"/>
      <c r="BB473" s="151"/>
      <c r="BC473" s="151"/>
      <c r="BD473" s="151"/>
      <c r="BE473" s="151"/>
      <c r="BF473" s="151"/>
      <c r="BG473" s="151"/>
      <c r="BH473" s="151"/>
      <c r="BI473" s="151"/>
      <c r="BJ473" s="151"/>
      <c r="BK473" s="151"/>
      <c r="BL473" s="151"/>
      <c r="BM473" s="151"/>
      <c r="BN473" s="151"/>
      <c r="BO473" s="151"/>
      <c r="BP473" s="151"/>
      <c r="BQ473" s="151"/>
      <c r="BR473" s="151"/>
      <c r="BS473" s="151"/>
      <c r="BT473" s="151"/>
      <c r="BU473" s="151"/>
      <c r="BV473" s="151"/>
      <c r="BW473" s="151"/>
      <c r="BX473" s="151"/>
      <c r="BY473" s="151"/>
      <c r="BZ473" s="151"/>
      <c r="CA473" s="151"/>
      <c r="CB473" s="151"/>
      <c r="CC473" s="151"/>
      <c r="CD473" s="151"/>
      <c r="CE473" s="151"/>
      <c r="CF473" s="151"/>
      <c r="CG473" s="151"/>
      <c r="CH473" s="151"/>
      <c r="CI473" s="151"/>
      <c r="CJ473" s="151"/>
      <c r="CK473" s="151"/>
      <c r="CL473" s="151"/>
      <c r="CM473" s="151"/>
      <c r="CN473" s="151"/>
      <c r="CO473" s="151"/>
      <c r="CP473" s="151"/>
      <c r="CQ473" s="151"/>
      <c r="CR473" s="151"/>
      <c r="CS473" s="151"/>
      <c r="CT473" s="151"/>
      <c r="CU473" s="151"/>
      <c r="CV473" s="151"/>
      <c r="CW473" s="151"/>
      <c r="CX473" s="151"/>
      <c r="CY473" s="151"/>
      <c r="CZ473" s="151"/>
      <c r="DA473" s="151"/>
      <c r="DB473" s="151"/>
      <c r="DC473" s="151"/>
      <c r="DD473" s="151"/>
      <c r="DE473" s="151"/>
      <c r="DF473" s="16"/>
      <c r="DG473" s="151"/>
      <c r="DH473" s="16"/>
      <c r="DI473" s="151"/>
      <c r="DJ473" s="16"/>
      <c r="DK473" s="151"/>
      <c r="DL473" s="151"/>
      <c r="DM473" s="61"/>
    </row>
    <row r="474" spans="1:117" ht="59.25" hidden="1" customHeight="1">
      <c r="A474" s="335"/>
      <c r="B474" s="338"/>
      <c r="C474" s="116"/>
      <c r="D474" s="262"/>
      <c r="E474" s="122"/>
      <c r="F474" s="267"/>
      <c r="G474" s="246"/>
      <c r="H474" s="116"/>
      <c r="I474" s="130"/>
      <c r="J474" s="130"/>
      <c r="K474" s="116" t="s">
        <v>642</v>
      </c>
      <c r="L474" s="151" t="s">
        <v>408</v>
      </c>
      <c r="M474" s="70"/>
      <c r="N474" s="151"/>
      <c r="O474" s="151"/>
      <c r="P474" s="151"/>
      <c r="Q474" s="151"/>
      <c r="R474" s="151"/>
      <c r="S474" s="151"/>
      <c r="T474" s="151"/>
      <c r="U474" s="151"/>
      <c r="V474" s="151"/>
      <c r="W474" s="151"/>
      <c r="X474" s="151"/>
      <c r="Y474" s="151"/>
      <c r="Z474" s="151"/>
      <c r="AA474" s="158"/>
      <c r="AB474" s="158"/>
      <c r="AC474" s="151"/>
      <c r="AD474" s="151"/>
      <c r="AE474" s="151"/>
      <c r="AF474" s="151"/>
      <c r="AG474" s="151"/>
      <c r="AH474" s="151"/>
      <c r="AI474" s="151"/>
      <c r="AJ474" s="314"/>
      <c r="AK474" s="151"/>
      <c r="AL474" s="151"/>
      <c r="AM474" s="151"/>
      <c r="AN474" s="151"/>
      <c r="AO474" s="151"/>
      <c r="AP474" s="151"/>
      <c r="AQ474" s="151"/>
      <c r="AR474" s="151"/>
      <c r="AS474" s="151"/>
      <c r="AT474" s="151"/>
      <c r="AU474" s="151"/>
      <c r="AV474" s="151"/>
      <c r="AW474" s="151"/>
      <c r="AX474" s="151"/>
      <c r="AY474" s="151"/>
      <c r="AZ474" s="151"/>
      <c r="BA474" s="151"/>
      <c r="BB474" s="151"/>
      <c r="BC474" s="151"/>
      <c r="BD474" s="151"/>
      <c r="BE474" s="151"/>
      <c r="BF474" s="151"/>
      <c r="BG474" s="151"/>
      <c r="BH474" s="151"/>
      <c r="BI474" s="151"/>
      <c r="BJ474" s="151"/>
      <c r="BK474" s="151"/>
      <c r="BL474" s="151"/>
      <c r="BM474" s="151"/>
      <c r="BN474" s="151"/>
      <c r="BO474" s="151"/>
      <c r="BP474" s="151"/>
      <c r="BQ474" s="151"/>
      <c r="BR474" s="151"/>
      <c r="BS474" s="151"/>
      <c r="BT474" s="151"/>
      <c r="BU474" s="151"/>
      <c r="BV474" s="151"/>
      <c r="BW474" s="151"/>
      <c r="BX474" s="151"/>
      <c r="BY474" s="151"/>
      <c r="BZ474" s="151"/>
      <c r="CA474" s="151"/>
      <c r="CB474" s="151"/>
      <c r="CC474" s="151"/>
      <c r="CD474" s="151"/>
      <c r="CE474" s="151"/>
      <c r="CF474" s="151"/>
      <c r="CG474" s="151"/>
      <c r="CH474" s="151"/>
      <c r="CI474" s="151"/>
      <c r="CJ474" s="151"/>
      <c r="CK474" s="151"/>
      <c r="CL474" s="151"/>
      <c r="CM474" s="151"/>
      <c r="CN474" s="151"/>
      <c r="CO474" s="151"/>
      <c r="CP474" s="151"/>
      <c r="CQ474" s="151"/>
      <c r="CR474" s="151"/>
      <c r="CS474" s="151"/>
      <c r="CT474" s="151"/>
      <c r="CU474" s="151"/>
      <c r="CV474" s="151"/>
      <c r="CW474" s="151"/>
      <c r="CX474" s="151"/>
      <c r="CY474" s="151"/>
      <c r="CZ474" s="151"/>
      <c r="DA474" s="151"/>
      <c r="DB474" s="151"/>
      <c r="DC474" s="151"/>
      <c r="DD474" s="151"/>
      <c r="DE474" s="151"/>
      <c r="DF474" s="16"/>
      <c r="DG474" s="151"/>
      <c r="DH474" s="16"/>
      <c r="DI474" s="151"/>
      <c r="DJ474" s="16"/>
      <c r="DK474" s="151"/>
      <c r="DL474" s="151"/>
      <c r="DM474" s="61"/>
    </row>
    <row r="475" spans="1:117" ht="72.75" hidden="1" customHeight="1">
      <c r="A475" s="65"/>
      <c r="B475" s="338"/>
      <c r="C475" s="116"/>
      <c r="D475" s="262"/>
      <c r="E475" s="122"/>
      <c r="F475" s="267"/>
      <c r="G475" s="246"/>
      <c r="H475" s="116"/>
      <c r="I475" s="130"/>
      <c r="J475" s="130"/>
      <c r="K475" s="149" t="s">
        <v>642</v>
      </c>
      <c r="L475" s="151" t="s">
        <v>408</v>
      </c>
      <c r="M475" s="70"/>
      <c r="N475" s="151"/>
      <c r="O475" s="151"/>
      <c r="P475" s="151"/>
      <c r="Q475" s="151"/>
      <c r="R475" s="151"/>
      <c r="S475" s="151"/>
      <c r="T475" s="151"/>
      <c r="U475" s="151"/>
      <c r="V475" s="151"/>
      <c r="W475" s="151"/>
      <c r="X475" s="151"/>
      <c r="Y475" s="151"/>
      <c r="Z475" s="151"/>
      <c r="AA475" s="158"/>
      <c r="AB475" s="158"/>
      <c r="AC475" s="151"/>
      <c r="AD475" s="151"/>
      <c r="AE475" s="151"/>
      <c r="AF475" s="151"/>
      <c r="AG475" s="151"/>
      <c r="AH475" s="151"/>
      <c r="AI475" s="151"/>
      <c r="AJ475" s="314"/>
      <c r="AK475" s="151"/>
      <c r="AL475" s="151"/>
      <c r="AM475" s="151"/>
      <c r="AN475" s="151"/>
      <c r="AO475" s="151"/>
      <c r="AP475" s="151"/>
      <c r="AQ475" s="151"/>
      <c r="AR475" s="151"/>
      <c r="AS475" s="151"/>
      <c r="AT475" s="151"/>
      <c r="AU475" s="151"/>
      <c r="AV475" s="151"/>
      <c r="AW475" s="151"/>
      <c r="AX475" s="151"/>
      <c r="AY475" s="151"/>
      <c r="AZ475" s="151"/>
      <c r="BA475" s="151"/>
      <c r="BB475" s="151"/>
      <c r="BC475" s="151"/>
      <c r="BD475" s="151"/>
      <c r="BE475" s="151"/>
      <c r="BF475" s="151"/>
      <c r="BG475" s="151"/>
      <c r="BH475" s="151"/>
      <c r="BI475" s="151"/>
      <c r="BJ475" s="151"/>
      <c r="BK475" s="151"/>
      <c r="BL475" s="151"/>
      <c r="BM475" s="151"/>
      <c r="BN475" s="151"/>
      <c r="BO475" s="151"/>
      <c r="BP475" s="151"/>
      <c r="BQ475" s="151"/>
      <c r="BR475" s="151"/>
      <c r="BS475" s="151"/>
      <c r="BT475" s="151"/>
      <c r="BU475" s="151"/>
      <c r="BV475" s="151"/>
      <c r="BW475" s="151"/>
      <c r="BX475" s="151"/>
      <c r="BY475" s="151"/>
      <c r="BZ475" s="151"/>
      <c r="CA475" s="151"/>
      <c r="CB475" s="151"/>
      <c r="CC475" s="151"/>
      <c r="CD475" s="151"/>
      <c r="CE475" s="151"/>
      <c r="CF475" s="151"/>
      <c r="CG475" s="151"/>
      <c r="CH475" s="151"/>
      <c r="CI475" s="151"/>
      <c r="CJ475" s="151"/>
      <c r="CK475" s="151"/>
      <c r="CL475" s="151"/>
      <c r="CM475" s="151"/>
      <c r="CN475" s="151"/>
      <c r="CO475" s="151"/>
      <c r="CP475" s="151"/>
      <c r="CQ475" s="151"/>
      <c r="CR475" s="151"/>
      <c r="CS475" s="151"/>
      <c r="CT475" s="151"/>
      <c r="CU475" s="151"/>
      <c r="CV475" s="151"/>
      <c r="CW475" s="151"/>
      <c r="CX475" s="151"/>
      <c r="CY475" s="151"/>
      <c r="CZ475" s="151"/>
      <c r="DA475" s="151"/>
      <c r="DB475" s="151"/>
      <c r="DC475" s="151"/>
      <c r="DD475" s="151"/>
      <c r="DE475" s="151"/>
      <c r="DF475" s="16"/>
      <c r="DG475" s="151"/>
      <c r="DH475" s="16"/>
      <c r="DI475" s="151"/>
      <c r="DJ475" s="16"/>
      <c r="DK475" s="151"/>
      <c r="DL475" s="151"/>
      <c r="DM475" s="61"/>
    </row>
    <row r="476" spans="1:117" ht="72.75" customHeight="1">
      <c r="A476" s="369">
        <v>467</v>
      </c>
      <c r="B476" s="552" t="s">
        <v>1293</v>
      </c>
      <c r="C476" s="465" t="s">
        <v>261</v>
      </c>
      <c r="D476" s="465" t="s">
        <v>5</v>
      </c>
      <c r="E476" s="465" t="s">
        <v>262</v>
      </c>
      <c r="F476" s="465" t="s">
        <v>5</v>
      </c>
      <c r="G476" s="467"/>
      <c r="H476" s="465" t="s">
        <v>262</v>
      </c>
      <c r="I476" s="141" t="s">
        <v>1392</v>
      </c>
      <c r="J476" s="141"/>
      <c r="K476" s="394" t="s">
        <v>642</v>
      </c>
      <c r="L476" s="400" t="s">
        <v>408</v>
      </c>
      <c r="M476" s="354" t="s">
        <v>352</v>
      </c>
      <c r="N476" s="91" t="s">
        <v>327</v>
      </c>
      <c r="O476" s="91" t="s">
        <v>187</v>
      </c>
      <c r="P476" s="91" t="s">
        <v>414</v>
      </c>
      <c r="Q476" s="91"/>
      <c r="R476" s="91" t="s">
        <v>187</v>
      </c>
      <c r="S476" s="91"/>
      <c r="T476" s="91"/>
      <c r="U476" s="91"/>
      <c r="V476" s="91"/>
      <c r="W476" s="91"/>
      <c r="X476" s="91"/>
      <c r="Y476" s="91"/>
      <c r="Z476" s="91"/>
      <c r="AA476" s="334">
        <f t="shared" si="133"/>
        <v>1</v>
      </c>
      <c r="AB476" s="334"/>
      <c r="AC476" s="91"/>
      <c r="AD476" s="91"/>
      <c r="AE476" s="91"/>
      <c r="AF476" s="91"/>
      <c r="AG476" s="91"/>
      <c r="AH476" s="400" t="s">
        <v>417</v>
      </c>
      <c r="AI476" s="400"/>
      <c r="AJ476" s="400"/>
      <c r="AK476" s="400"/>
      <c r="AL476" s="91"/>
      <c r="AM476" s="91"/>
      <c r="AN476" s="91"/>
      <c r="AO476" s="91"/>
      <c r="AP476" s="91"/>
      <c r="AQ476" s="91"/>
      <c r="AR476" s="91"/>
      <c r="AS476" s="91"/>
      <c r="AT476" s="91"/>
      <c r="AU476" s="91"/>
      <c r="AV476" s="91"/>
      <c r="AW476" s="91"/>
      <c r="AX476" s="91"/>
      <c r="AY476" s="91"/>
      <c r="AZ476" s="91"/>
      <c r="BA476" s="91"/>
      <c r="BB476" s="91"/>
      <c r="BC476" s="91"/>
      <c r="BD476" s="91"/>
      <c r="BE476" s="91"/>
      <c r="BF476" s="91"/>
      <c r="BG476" s="91"/>
      <c r="BH476" s="91"/>
      <c r="BI476" s="91"/>
      <c r="BJ476" s="91"/>
      <c r="BK476" s="91"/>
      <c r="BL476" s="91"/>
      <c r="BM476" s="91"/>
      <c r="BN476" s="91"/>
      <c r="BO476" s="91"/>
      <c r="BP476" s="91"/>
      <c r="BQ476" s="91"/>
      <c r="BR476" s="91"/>
      <c r="BS476" s="91"/>
      <c r="BT476" s="91"/>
      <c r="BU476" s="91"/>
      <c r="BV476" s="91"/>
      <c r="BW476" s="91"/>
      <c r="BX476" s="91"/>
      <c r="BY476" s="91"/>
      <c r="BZ476" s="91"/>
      <c r="CA476" s="91"/>
      <c r="CB476" s="91"/>
      <c r="CC476" s="91"/>
      <c r="CD476" s="91"/>
      <c r="CE476" s="91"/>
      <c r="CF476" s="91"/>
      <c r="CG476" s="91"/>
      <c r="CH476" s="91"/>
      <c r="CI476" s="91"/>
      <c r="CJ476" s="91"/>
      <c r="CK476" s="91"/>
      <c r="CL476" s="91"/>
      <c r="CM476" s="91"/>
      <c r="CN476" s="91"/>
      <c r="CO476" s="91"/>
      <c r="CP476" s="91"/>
      <c r="CQ476" s="91"/>
      <c r="CR476" s="91"/>
      <c r="CS476" s="91"/>
      <c r="CT476" s="91"/>
      <c r="CU476" s="91"/>
      <c r="CV476" s="91"/>
      <c r="CW476" s="91"/>
      <c r="CX476" s="91"/>
      <c r="CY476" s="91"/>
      <c r="CZ476" s="91"/>
      <c r="DA476" s="91"/>
      <c r="DB476" s="91"/>
      <c r="DC476" s="91"/>
      <c r="DD476" s="91"/>
      <c r="DE476" s="91"/>
      <c r="DF476" s="372"/>
      <c r="DG476" s="91"/>
      <c r="DH476" s="372"/>
      <c r="DI476" s="91"/>
      <c r="DJ476" s="372"/>
      <c r="DK476" s="91"/>
      <c r="DL476" s="91"/>
      <c r="DM476" s="59"/>
    </row>
    <row r="477" spans="1:117" ht="72.75" customHeight="1">
      <c r="A477" s="369">
        <v>468</v>
      </c>
      <c r="B477" s="554"/>
      <c r="C477" s="528"/>
      <c r="D477" s="528"/>
      <c r="E477" s="528"/>
      <c r="F477" s="528"/>
      <c r="G477" s="530"/>
      <c r="H477" s="528"/>
      <c r="I477" s="141" t="s">
        <v>262</v>
      </c>
      <c r="J477" s="141"/>
      <c r="K477" s="394" t="s">
        <v>642</v>
      </c>
      <c r="L477" s="400" t="s">
        <v>408</v>
      </c>
      <c r="M477" s="354" t="s">
        <v>352</v>
      </c>
      <c r="N477" s="91" t="s">
        <v>327</v>
      </c>
      <c r="O477" s="91" t="s">
        <v>187</v>
      </c>
      <c r="P477" s="91" t="s">
        <v>414</v>
      </c>
      <c r="Q477" s="91"/>
      <c r="R477" s="91" t="s">
        <v>187</v>
      </c>
      <c r="S477" s="91"/>
      <c r="T477" s="91"/>
      <c r="U477" s="91"/>
      <c r="V477" s="91"/>
      <c r="W477" s="91"/>
      <c r="X477" s="91"/>
      <c r="Y477" s="91"/>
      <c r="Z477" s="91"/>
      <c r="AA477" s="334">
        <f t="shared" si="133"/>
        <v>1</v>
      </c>
      <c r="AB477" s="334">
        <v>1</v>
      </c>
      <c r="AC477" s="91"/>
      <c r="AD477" s="91"/>
      <c r="AE477" s="91"/>
      <c r="AF477" s="91"/>
      <c r="AG477" s="91"/>
      <c r="AH477" s="400" t="s">
        <v>484</v>
      </c>
      <c r="AI477" s="400" t="s">
        <v>484</v>
      </c>
      <c r="AJ477" s="400" t="s">
        <v>484</v>
      </c>
      <c r="AK477" s="400" t="s">
        <v>484</v>
      </c>
      <c r="AL477" s="91"/>
      <c r="AM477" s="91"/>
      <c r="AN477" s="91"/>
      <c r="AO477" s="91"/>
      <c r="AP477" s="91"/>
      <c r="AQ477" s="91"/>
      <c r="AR477" s="91"/>
      <c r="AS477" s="91"/>
      <c r="AT477" s="91"/>
      <c r="AU477" s="91"/>
      <c r="AV477" s="91"/>
      <c r="AW477" s="91"/>
      <c r="AX477" s="91"/>
      <c r="AY477" s="91"/>
      <c r="AZ477" s="91"/>
      <c r="BA477" s="91"/>
      <c r="BB477" s="91"/>
      <c r="BC477" s="91"/>
      <c r="BD477" s="91"/>
      <c r="BE477" s="91"/>
      <c r="BF477" s="91"/>
      <c r="BG477" s="91"/>
      <c r="BH477" s="91"/>
      <c r="BI477" s="91"/>
      <c r="BJ477" s="91"/>
      <c r="BK477" s="91"/>
      <c r="BL477" s="91"/>
      <c r="BM477" s="91"/>
      <c r="BN477" s="91"/>
      <c r="BO477" s="91"/>
      <c r="BP477" s="91"/>
      <c r="BQ477" s="91"/>
      <c r="BR477" s="91"/>
      <c r="BS477" s="91"/>
      <c r="BT477" s="91"/>
      <c r="BU477" s="91"/>
      <c r="BV477" s="91"/>
      <c r="BW477" s="91"/>
      <c r="BX477" s="91"/>
      <c r="BY477" s="91"/>
      <c r="BZ477" s="91"/>
      <c r="CA477" s="91"/>
      <c r="CB477" s="91"/>
      <c r="CC477" s="91"/>
      <c r="CD477" s="91"/>
      <c r="CE477" s="91"/>
      <c r="CF477" s="91"/>
      <c r="CG477" s="91"/>
      <c r="CH477" s="91"/>
      <c r="CI477" s="91"/>
      <c r="CJ477" s="91"/>
      <c r="CK477" s="91"/>
      <c r="CL477" s="91"/>
      <c r="CM477" s="91"/>
      <c r="CN477" s="91"/>
      <c r="CO477" s="91"/>
      <c r="CP477" s="91"/>
      <c r="CQ477" s="91"/>
      <c r="CR477" s="91"/>
      <c r="CS477" s="91"/>
      <c r="CT477" s="91"/>
      <c r="CU477" s="91"/>
      <c r="CV477" s="91"/>
      <c r="CW477" s="91"/>
      <c r="CX477" s="91"/>
      <c r="CY477" s="91"/>
      <c r="CZ477" s="91"/>
      <c r="DA477" s="91"/>
      <c r="DB477" s="91"/>
      <c r="DC477" s="91"/>
      <c r="DD477" s="91"/>
      <c r="DE477" s="91"/>
      <c r="DF477" s="372"/>
      <c r="DG477" s="91"/>
      <c r="DH477" s="372"/>
      <c r="DI477" s="91"/>
      <c r="DJ477" s="372"/>
      <c r="DK477" s="91"/>
      <c r="DL477" s="91"/>
      <c r="DM477" s="59"/>
    </row>
    <row r="478" spans="1:117" ht="55.5" customHeight="1">
      <c r="A478" s="369">
        <v>469</v>
      </c>
      <c r="B478" s="554"/>
      <c r="C478" s="528"/>
      <c r="D478" s="528"/>
      <c r="E478" s="528"/>
      <c r="F478" s="528"/>
      <c r="G478" s="530"/>
      <c r="H478" s="528"/>
      <c r="I478" s="141" t="s">
        <v>1345</v>
      </c>
      <c r="J478" s="141"/>
      <c r="K478" s="394" t="s">
        <v>642</v>
      </c>
      <c r="L478" s="400" t="s">
        <v>348</v>
      </c>
      <c r="M478" s="354" t="s">
        <v>352</v>
      </c>
      <c r="N478" s="91" t="s">
        <v>327</v>
      </c>
      <c r="O478" s="91" t="s">
        <v>187</v>
      </c>
      <c r="P478" s="91" t="s">
        <v>414</v>
      </c>
      <c r="Q478" s="91"/>
      <c r="R478" s="91" t="s">
        <v>187</v>
      </c>
      <c r="S478" s="91"/>
      <c r="T478" s="91"/>
      <c r="U478" s="91"/>
      <c r="V478" s="91"/>
      <c r="W478" s="91"/>
      <c r="X478" s="91"/>
      <c r="Y478" s="91"/>
      <c r="Z478" s="91"/>
      <c r="AA478" s="334">
        <f t="shared" si="133"/>
        <v>1</v>
      </c>
      <c r="AB478" s="334"/>
      <c r="AC478" s="91"/>
      <c r="AD478" s="91"/>
      <c r="AE478" s="91"/>
      <c r="AF478" s="91"/>
      <c r="AG478" s="91"/>
      <c r="AH478" s="400"/>
      <c r="AI478" s="400" t="s">
        <v>412</v>
      </c>
      <c r="AJ478" s="400"/>
      <c r="AK478" s="400"/>
      <c r="AL478" s="91"/>
      <c r="AM478" s="91"/>
      <c r="AN478" s="91"/>
      <c r="AO478" s="91"/>
      <c r="AP478" s="91"/>
      <c r="AQ478" s="91"/>
      <c r="AR478" s="91"/>
      <c r="AS478" s="91"/>
      <c r="AT478" s="91"/>
      <c r="AU478" s="91"/>
      <c r="AV478" s="91"/>
      <c r="AW478" s="91"/>
      <c r="AX478" s="91"/>
      <c r="AY478" s="91"/>
      <c r="AZ478" s="91"/>
      <c r="BA478" s="91"/>
      <c r="BB478" s="91"/>
      <c r="BC478" s="91"/>
      <c r="BD478" s="91"/>
      <c r="BE478" s="91"/>
      <c r="BF478" s="91"/>
      <c r="BG478" s="91"/>
      <c r="BH478" s="91"/>
      <c r="BI478" s="91"/>
      <c r="BJ478" s="91"/>
      <c r="BK478" s="91"/>
      <c r="BL478" s="91"/>
      <c r="BM478" s="91"/>
      <c r="BN478" s="91"/>
      <c r="BO478" s="91"/>
      <c r="BP478" s="91"/>
      <c r="BQ478" s="91"/>
      <c r="BR478" s="91"/>
      <c r="BS478" s="91"/>
      <c r="BT478" s="91"/>
      <c r="BU478" s="91"/>
      <c r="BV478" s="91"/>
      <c r="BW478" s="91"/>
      <c r="BX478" s="91"/>
      <c r="BY478" s="91"/>
      <c r="BZ478" s="91"/>
      <c r="CA478" s="91"/>
      <c r="CB478" s="91"/>
      <c r="CC478" s="91"/>
      <c r="CD478" s="91"/>
      <c r="CE478" s="91"/>
      <c r="CF478" s="91"/>
      <c r="CG478" s="91"/>
      <c r="CH478" s="91"/>
      <c r="CI478" s="91"/>
      <c r="CJ478" s="91"/>
      <c r="CK478" s="91"/>
      <c r="CL478" s="91"/>
      <c r="CM478" s="91"/>
      <c r="CN478" s="91"/>
      <c r="CO478" s="91"/>
      <c r="CP478" s="91"/>
      <c r="CQ478" s="91"/>
      <c r="CR478" s="91"/>
      <c r="CS478" s="91"/>
      <c r="CT478" s="91"/>
      <c r="CU478" s="91"/>
      <c r="CV478" s="91"/>
      <c r="CW478" s="91"/>
      <c r="CX478" s="91"/>
      <c r="CY478" s="91"/>
      <c r="CZ478" s="91"/>
      <c r="DA478" s="91"/>
      <c r="DB478" s="91"/>
      <c r="DC478" s="91"/>
      <c r="DD478" s="91"/>
      <c r="DE478" s="91"/>
      <c r="DF478" s="372"/>
      <c r="DG478" s="91"/>
      <c r="DH478" s="372"/>
      <c r="DI478" s="91"/>
      <c r="DJ478" s="372"/>
      <c r="DK478" s="91"/>
      <c r="DL478" s="91"/>
      <c r="DM478" s="59"/>
    </row>
    <row r="479" spans="1:117" ht="36.75" customHeight="1">
      <c r="A479" s="369">
        <v>470</v>
      </c>
      <c r="B479" s="553"/>
      <c r="C479" s="466"/>
      <c r="D479" s="466"/>
      <c r="E479" s="466"/>
      <c r="F479" s="466"/>
      <c r="G479" s="468"/>
      <c r="H479" s="466"/>
      <c r="I479" s="141" t="s">
        <v>1344</v>
      </c>
      <c r="J479" s="141"/>
      <c r="K479" s="394" t="s">
        <v>642</v>
      </c>
      <c r="L479" s="400" t="s">
        <v>408</v>
      </c>
      <c r="M479" s="354" t="s">
        <v>352</v>
      </c>
      <c r="N479" s="91" t="s">
        <v>327</v>
      </c>
      <c r="O479" s="91" t="s">
        <v>187</v>
      </c>
      <c r="P479" s="91" t="s">
        <v>414</v>
      </c>
      <c r="Q479" s="91"/>
      <c r="R479" s="91" t="s">
        <v>187</v>
      </c>
      <c r="S479" s="91"/>
      <c r="T479" s="91"/>
      <c r="U479" s="91"/>
      <c r="V479" s="91"/>
      <c r="W479" s="91"/>
      <c r="X479" s="91"/>
      <c r="Y479" s="91"/>
      <c r="Z479" s="91"/>
      <c r="AA479" s="334">
        <f t="shared" si="133"/>
        <v>1</v>
      </c>
      <c r="AB479" s="334"/>
      <c r="AC479" s="91"/>
      <c r="AD479" s="91"/>
      <c r="AE479" s="91"/>
      <c r="AF479" s="91"/>
      <c r="AG479" s="91"/>
      <c r="AH479" s="404"/>
      <c r="AI479" s="404"/>
      <c r="AJ479" s="404"/>
      <c r="AK479" s="400" t="s">
        <v>416</v>
      </c>
      <c r="AL479" s="91"/>
      <c r="AM479" s="91"/>
      <c r="AN479" s="91"/>
      <c r="AO479" s="91"/>
      <c r="AP479" s="91"/>
      <c r="AQ479" s="91"/>
      <c r="AR479" s="91"/>
      <c r="AS479" s="59"/>
      <c r="AT479" s="91"/>
      <c r="AU479" s="91"/>
      <c r="AV479" s="91"/>
      <c r="AW479" s="91"/>
      <c r="AX479" s="91"/>
      <c r="AY479" s="91"/>
      <c r="AZ479" s="91"/>
      <c r="BA479" s="91"/>
      <c r="BB479" s="91"/>
      <c r="BC479" s="91"/>
      <c r="BD479" s="91"/>
      <c r="BE479" s="91"/>
      <c r="BF479" s="91"/>
      <c r="BG479" s="91"/>
      <c r="BH479" s="91"/>
      <c r="BI479" s="91"/>
      <c r="BJ479" s="91"/>
      <c r="BK479" s="91"/>
      <c r="BL479" s="91"/>
      <c r="BM479" s="91"/>
      <c r="BN479" s="91"/>
      <c r="BO479" s="91"/>
      <c r="BP479" s="91"/>
      <c r="BQ479" s="91"/>
      <c r="BR479" s="91"/>
      <c r="BS479" s="91"/>
      <c r="BT479" s="91"/>
      <c r="BU479" s="91"/>
      <c r="BV479" s="91"/>
      <c r="BW479" s="91"/>
      <c r="BX479" s="91"/>
      <c r="BY479" s="91"/>
      <c r="BZ479" s="91"/>
      <c r="CA479" s="91"/>
      <c r="CB479" s="91"/>
      <c r="CC479" s="91"/>
      <c r="CD479" s="91"/>
      <c r="CE479" s="91"/>
      <c r="CF479" s="91"/>
      <c r="CG479" s="91"/>
      <c r="CH479" s="91"/>
      <c r="CI479" s="91"/>
      <c r="CJ479" s="91"/>
      <c r="CK479" s="91"/>
      <c r="CL479" s="91"/>
      <c r="CM479" s="91"/>
      <c r="CN479" s="91"/>
      <c r="CO479" s="91"/>
      <c r="CP479" s="91"/>
      <c r="CQ479" s="91"/>
      <c r="CR479" s="91"/>
      <c r="CS479" s="91"/>
      <c r="CT479" s="91"/>
      <c r="CU479" s="91"/>
      <c r="CV479" s="91"/>
      <c r="CW479" s="91"/>
      <c r="CX479" s="91"/>
      <c r="CY479" s="91"/>
      <c r="CZ479" s="91"/>
      <c r="DA479" s="91"/>
      <c r="DB479" s="91"/>
      <c r="DC479" s="91"/>
      <c r="DD479" s="91"/>
      <c r="DE479" s="91"/>
      <c r="DF479" s="372" t="e">
        <f t="shared" ref="DF479:DF480" si="146">DE479/COUNTA($BM479:$DD479)</f>
        <v>#DIV/0!</v>
      </c>
      <c r="DG479" s="91">
        <f t="shared" ref="DG479:DG480" si="147">COUNTIF($BM479:$DD479,1)</f>
        <v>0</v>
      </c>
      <c r="DH479" s="372" t="e">
        <f t="shared" ref="DH479:DH480" si="148">DG479/COUNTA($BM479:$DD479)</f>
        <v>#DIV/0!</v>
      </c>
      <c r="DI479" s="91">
        <f t="shared" ref="DI479:DI480" si="149">COUNTIF($BM479:$DD479,0)</f>
        <v>0</v>
      </c>
      <c r="DJ479" s="372" t="e">
        <f t="shared" ref="DJ479:DJ480" si="150">DI479/COUNTA($BM479:$DD479)</f>
        <v>#DIV/0!</v>
      </c>
      <c r="DK479" s="91" t="e">
        <f t="shared" si="145"/>
        <v>#DIV/0!</v>
      </c>
      <c r="DL479" s="91" t="e">
        <f t="shared" ref="DL479:DM480" si="151">IF(DK479&gt;=1.6,"Đạt mục tiêu",IF(DK479&gt;=1,"Cần cố gắng","Chưa đạt"))</f>
        <v>#DIV/0!</v>
      </c>
      <c r="DM479" s="59" t="e">
        <f t="shared" si="151"/>
        <v>#DIV/0!</v>
      </c>
    </row>
    <row r="480" spans="1:117" ht="60" customHeight="1">
      <c r="A480" s="369">
        <v>471</v>
      </c>
      <c r="B480" s="399" t="s">
        <v>1294</v>
      </c>
      <c r="C480" s="115" t="s">
        <v>263</v>
      </c>
      <c r="D480" s="394" t="s">
        <v>3</v>
      </c>
      <c r="E480" s="140" t="s">
        <v>23</v>
      </c>
      <c r="F480" s="394" t="s">
        <v>5</v>
      </c>
      <c r="G480" s="278"/>
      <c r="H480" s="115" t="s">
        <v>1447</v>
      </c>
      <c r="I480" s="141" t="s">
        <v>1396</v>
      </c>
      <c r="J480" s="141"/>
      <c r="K480" s="394" t="s">
        <v>642</v>
      </c>
      <c r="L480" s="400" t="s">
        <v>408</v>
      </c>
      <c r="M480" s="354" t="s">
        <v>352</v>
      </c>
      <c r="N480" s="91" t="s">
        <v>327</v>
      </c>
      <c r="O480" s="91" t="s">
        <v>187</v>
      </c>
      <c r="P480" s="91" t="s">
        <v>414</v>
      </c>
      <c r="Q480" s="91"/>
      <c r="R480" s="91" t="s">
        <v>187</v>
      </c>
      <c r="S480" s="91"/>
      <c r="T480" s="91"/>
      <c r="U480" s="91"/>
      <c r="V480" s="91"/>
      <c r="W480" s="91"/>
      <c r="X480" s="91"/>
      <c r="Y480" s="91"/>
      <c r="Z480" s="91"/>
      <c r="AA480" s="334">
        <f t="shared" si="133"/>
        <v>1</v>
      </c>
      <c r="AB480" s="334">
        <v>1</v>
      </c>
      <c r="AC480" s="91"/>
      <c r="AD480" s="91"/>
      <c r="AE480" s="91"/>
      <c r="AF480" s="91"/>
      <c r="AG480" s="91"/>
      <c r="AH480" s="400" t="s">
        <v>416</v>
      </c>
      <c r="AI480" s="400" t="s">
        <v>484</v>
      </c>
      <c r="AJ480" s="400" t="s">
        <v>484</v>
      </c>
      <c r="AK480" s="400" t="s">
        <v>484</v>
      </c>
      <c r="AL480" s="91"/>
      <c r="AM480" s="91"/>
      <c r="AN480" s="91"/>
      <c r="AO480" s="91"/>
      <c r="AP480" s="91"/>
      <c r="AQ480" s="91"/>
      <c r="AR480" s="91"/>
      <c r="AS480" s="91"/>
      <c r="AT480" s="91"/>
      <c r="AU480" s="91"/>
      <c r="AV480" s="91"/>
      <c r="AW480" s="91"/>
      <c r="AX480" s="91"/>
      <c r="AY480" s="91"/>
      <c r="AZ480" s="91"/>
      <c r="BA480" s="91"/>
      <c r="BB480" s="91"/>
      <c r="BC480" s="91"/>
      <c r="BD480" s="91"/>
      <c r="BE480" s="91"/>
      <c r="BF480" s="91"/>
      <c r="BG480" s="91"/>
      <c r="BH480" s="91"/>
      <c r="BI480" s="91"/>
      <c r="BJ480" s="91"/>
      <c r="BK480" s="91"/>
      <c r="BL480" s="91"/>
      <c r="BM480" s="91"/>
      <c r="BN480" s="91"/>
      <c r="BO480" s="91"/>
      <c r="BP480" s="91"/>
      <c r="BQ480" s="91"/>
      <c r="BR480" s="91"/>
      <c r="BS480" s="91"/>
      <c r="BT480" s="91"/>
      <c r="BU480" s="91"/>
      <c r="BV480" s="91"/>
      <c r="BW480" s="91"/>
      <c r="BX480" s="91"/>
      <c r="BY480" s="91"/>
      <c r="BZ480" s="91"/>
      <c r="CA480" s="91"/>
      <c r="CB480" s="91"/>
      <c r="CC480" s="91"/>
      <c r="CD480" s="91"/>
      <c r="CE480" s="91"/>
      <c r="CF480" s="91"/>
      <c r="CG480" s="91"/>
      <c r="CH480" s="91"/>
      <c r="CI480" s="91"/>
      <c r="CJ480" s="91"/>
      <c r="CK480" s="91"/>
      <c r="CL480" s="91"/>
      <c r="CM480" s="91"/>
      <c r="CN480" s="91"/>
      <c r="CO480" s="91"/>
      <c r="CP480" s="91"/>
      <c r="CQ480" s="91"/>
      <c r="CR480" s="91"/>
      <c r="CS480" s="91"/>
      <c r="CT480" s="91"/>
      <c r="CU480" s="91"/>
      <c r="CV480" s="91"/>
      <c r="CW480" s="91"/>
      <c r="CX480" s="91"/>
      <c r="CY480" s="91"/>
      <c r="CZ480" s="91"/>
      <c r="DA480" s="91"/>
      <c r="DB480" s="91"/>
      <c r="DC480" s="91"/>
      <c r="DD480" s="91"/>
      <c r="DE480" s="91"/>
      <c r="DF480" s="372" t="e">
        <f t="shared" si="146"/>
        <v>#DIV/0!</v>
      </c>
      <c r="DG480" s="91">
        <f t="shared" si="147"/>
        <v>0</v>
      </c>
      <c r="DH480" s="372" t="e">
        <f t="shared" si="148"/>
        <v>#DIV/0!</v>
      </c>
      <c r="DI480" s="91">
        <f t="shared" si="149"/>
        <v>0</v>
      </c>
      <c r="DJ480" s="372" t="e">
        <f t="shared" si="150"/>
        <v>#DIV/0!</v>
      </c>
      <c r="DK480" s="91" t="e">
        <f t="shared" si="145"/>
        <v>#DIV/0!</v>
      </c>
      <c r="DL480" s="91" t="e">
        <f t="shared" si="151"/>
        <v>#DIV/0!</v>
      </c>
      <c r="DM480" s="59" t="e">
        <f t="shared" si="151"/>
        <v>#DIV/0!</v>
      </c>
    </row>
    <row r="481" spans="1:117" ht="80.25" hidden="1" customHeight="1">
      <c r="A481" s="335"/>
      <c r="B481" s="338"/>
      <c r="C481" s="116"/>
      <c r="D481" s="262"/>
      <c r="E481" s="122"/>
      <c r="F481" s="267"/>
      <c r="G481" s="245"/>
      <c r="H481" s="116"/>
      <c r="I481" s="130"/>
      <c r="J481" s="130"/>
      <c r="K481" s="116" t="s">
        <v>642</v>
      </c>
      <c r="L481" s="151" t="s">
        <v>325</v>
      </c>
      <c r="M481" s="70"/>
      <c r="N481" s="151"/>
      <c r="O481" s="151"/>
      <c r="P481" s="151"/>
      <c r="Q481" s="151"/>
      <c r="R481" s="151"/>
      <c r="S481" s="151"/>
      <c r="T481" s="151"/>
      <c r="U481" s="151"/>
      <c r="V481" s="151"/>
      <c r="W481" s="151"/>
      <c r="X481" s="151"/>
      <c r="Y481" s="151"/>
      <c r="Z481" s="151"/>
      <c r="AA481" s="158"/>
      <c r="AB481" s="158"/>
      <c r="AC481" s="151"/>
      <c r="AD481" s="151"/>
      <c r="AE481" s="151"/>
      <c r="AF481" s="151"/>
      <c r="AG481" s="151"/>
      <c r="AH481" s="151"/>
      <c r="AI481" s="151"/>
      <c r="AJ481" s="314"/>
      <c r="AK481" s="151"/>
      <c r="AL481" s="151"/>
      <c r="AM481" s="151"/>
      <c r="AN481" s="151"/>
      <c r="AO481" s="151"/>
      <c r="AP481" s="151"/>
      <c r="AQ481" s="151"/>
      <c r="AR481" s="151"/>
      <c r="AS481" s="151"/>
      <c r="AT481" s="151"/>
      <c r="AU481" s="151"/>
      <c r="AV481" s="151"/>
      <c r="AW481" s="151"/>
      <c r="AX481" s="151"/>
      <c r="AY481" s="151"/>
      <c r="AZ481" s="151"/>
      <c r="BA481" s="151"/>
      <c r="BB481" s="151"/>
      <c r="BC481" s="151"/>
      <c r="BD481" s="151"/>
      <c r="BE481" s="151"/>
      <c r="BF481" s="151"/>
      <c r="BG481" s="151"/>
      <c r="BH481" s="151"/>
      <c r="BI481" s="151"/>
      <c r="BJ481" s="151"/>
      <c r="BK481" s="151"/>
      <c r="BL481" s="151"/>
      <c r="BM481" s="151"/>
      <c r="BN481" s="151"/>
      <c r="BO481" s="151"/>
      <c r="BP481" s="151"/>
      <c r="BQ481" s="151"/>
      <c r="BR481" s="151"/>
      <c r="BS481" s="151"/>
      <c r="BT481" s="151"/>
      <c r="BU481" s="151"/>
      <c r="BV481" s="151"/>
      <c r="BW481" s="151"/>
      <c r="BX481" s="151"/>
      <c r="BY481" s="151"/>
      <c r="BZ481" s="151"/>
      <c r="CA481" s="151"/>
      <c r="CB481" s="151"/>
      <c r="CC481" s="151"/>
      <c r="CD481" s="151"/>
      <c r="CE481" s="151"/>
      <c r="CF481" s="151"/>
      <c r="CG481" s="151"/>
      <c r="CH481" s="151"/>
      <c r="CI481" s="151"/>
      <c r="CJ481" s="151"/>
      <c r="CK481" s="151"/>
      <c r="CL481" s="151"/>
      <c r="CM481" s="151"/>
      <c r="CN481" s="151"/>
      <c r="CO481" s="151"/>
      <c r="CP481" s="151"/>
      <c r="CQ481" s="151"/>
      <c r="CR481" s="151"/>
      <c r="CS481" s="151"/>
      <c r="CT481" s="151"/>
      <c r="CU481" s="151"/>
      <c r="CV481" s="151"/>
      <c r="CW481" s="151"/>
      <c r="CX481" s="151"/>
      <c r="CY481" s="151"/>
      <c r="CZ481" s="151"/>
      <c r="DA481" s="151"/>
      <c r="DB481" s="151"/>
      <c r="DC481" s="151"/>
      <c r="DD481" s="151"/>
      <c r="DE481" s="151"/>
      <c r="DF481" s="16"/>
      <c r="DG481" s="151"/>
      <c r="DH481" s="16"/>
      <c r="DI481" s="151"/>
      <c r="DJ481" s="16"/>
      <c r="DK481" s="151"/>
      <c r="DL481" s="151"/>
      <c r="DM481" s="61"/>
    </row>
    <row r="482" spans="1:117">
      <c r="B482" s="421"/>
      <c r="C482" s="422"/>
      <c r="D482" s="423"/>
      <c r="E482" s="424"/>
      <c r="F482" s="394"/>
      <c r="G482" s="278"/>
      <c r="I482" s="425"/>
      <c r="J482" s="404"/>
      <c r="K482" s="426"/>
      <c r="L482" s="398"/>
      <c r="M482" s="97"/>
      <c r="N482" s="97"/>
      <c r="O482" s="97"/>
      <c r="P482" s="97"/>
      <c r="Q482" s="104"/>
      <c r="R482" s="105"/>
      <c r="S482" s="106"/>
      <c r="T482" s="107"/>
      <c r="U482" s="108"/>
      <c r="V482" s="109"/>
      <c r="W482" s="110"/>
      <c r="X482" s="111"/>
      <c r="Y482" s="112"/>
      <c r="Z482" s="113"/>
      <c r="AA482" s="113"/>
      <c r="AB482" s="113"/>
      <c r="AC482" s="113"/>
      <c r="AD482" s="346"/>
      <c r="AE482" s="309"/>
      <c r="AF482" s="97"/>
      <c r="AG482" s="97"/>
      <c r="AH482" s="398"/>
      <c r="AI482" s="398"/>
      <c r="AJ482" s="398"/>
      <c r="AK482" s="398"/>
      <c r="AL482" s="97"/>
      <c r="AM482" s="97"/>
      <c r="AN482" s="309"/>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103"/>
      <c r="BM482" s="102"/>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c r="CN482" s="97"/>
      <c r="CO482" s="97"/>
      <c r="CP482" s="97"/>
      <c r="CQ482" s="97"/>
      <c r="CR482" s="97"/>
      <c r="CS482" s="97"/>
      <c r="CT482" s="97"/>
      <c r="CU482" s="97"/>
      <c r="CV482" s="97"/>
      <c r="CW482" s="97"/>
      <c r="CX482" s="97"/>
      <c r="CY482" s="97"/>
      <c r="CZ482" s="97"/>
      <c r="DA482" s="97"/>
      <c r="DB482" s="97"/>
      <c r="DC482" s="97"/>
      <c r="DD482" s="97"/>
      <c r="DE482" s="97"/>
      <c r="DF482" s="97"/>
      <c r="DG482" s="97"/>
      <c r="DH482" s="97"/>
      <c r="DI482" s="97"/>
      <c r="DJ482" s="97"/>
      <c r="DK482" s="97"/>
      <c r="DL482" s="97"/>
    </row>
    <row r="483" spans="1:117">
      <c r="B483" s="570" t="s">
        <v>372</v>
      </c>
      <c r="C483" s="571"/>
      <c r="D483" s="571"/>
      <c r="E483" s="571"/>
      <c r="F483" s="571"/>
      <c r="G483" s="571"/>
      <c r="H483" s="571"/>
      <c r="I483" s="572"/>
      <c r="J483" s="427"/>
      <c r="K483" s="428"/>
      <c r="L483" s="386"/>
      <c r="M483" s="78"/>
      <c r="N483" s="26">
        <f>SUM(N484:N488)</f>
        <v>83</v>
      </c>
      <c r="O483" s="26">
        <f>SUM(O484:O488)</f>
        <v>83</v>
      </c>
      <c r="P483" s="26"/>
      <c r="Q483" s="26">
        <f t="shared" ref="Q483:Z483" si="152">SUM(Q484:Q488)</f>
        <v>0</v>
      </c>
      <c r="R483" s="27">
        <f t="shared" si="152"/>
        <v>83</v>
      </c>
      <c r="S483" s="28">
        <f t="shared" si="152"/>
        <v>0</v>
      </c>
      <c r="T483" s="29">
        <f t="shared" si="152"/>
        <v>0</v>
      </c>
      <c r="U483" s="30">
        <f t="shared" si="152"/>
        <v>0</v>
      </c>
      <c r="V483" s="31">
        <f t="shared" si="152"/>
        <v>0</v>
      </c>
      <c r="W483" s="32">
        <f t="shared" si="152"/>
        <v>0</v>
      </c>
      <c r="X483" s="33">
        <f t="shared" si="152"/>
        <v>0</v>
      </c>
      <c r="Y483" s="34">
        <f t="shared" si="152"/>
        <v>0</v>
      </c>
      <c r="Z483" s="35">
        <f t="shared" si="152"/>
        <v>0</v>
      </c>
      <c r="AA483" s="35"/>
      <c r="AB483" s="35"/>
      <c r="AC483" s="35"/>
      <c r="AD483" s="336">
        <f t="shared" ref="AD483" si="153">SUM(AD484:AD488)</f>
        <v>0</v>
      </c>
      <c r="AE483" s="336">
        <f t="shared" ref="AE483:BL483" si="154">SUM(AE484:AE488)</f>
        <v>0</v>
      </c>
      <c r="AF483" s="336">
        <f t="shared" si="154"/>
        <v>0</v>
      </c>
      <c r="AG483" s="336">
        <f t="shared" si="154"/>
        <v>0</v>
      </c>
      <c r="AH483" s="452">
        <f>SUM(AH484:AH488)</f>
        <v>37</v>
      </c>
      <c r="AI483" s="369">
        <f t="shared" si="154"/>
        <v>41</v>
      </c>
      <c r="AJ483" s="369">
        <f t="shared" si="154"/>
        <v>37</v>
      </c>
      <c r="AK483" s="369">
        <f t="shared" si="154"/>
        <v>44</v>
      </c>
      <c r="AL483" s="336">
        <f t="shared" si="154"/>
        <v>0</v>
      </c>
      <c r="AM483" s="336">
        <f t="shared" si="154"/>
        <v>0</v>
      </c>
      <c r="AN483" s="336">
        <f t="shared" si="154"/>
        <v>0</v>
      </c>
      <c r="AO483" s="336">
        <f t="shared" si="154"/>
        <v>0</v>
      </c>
      <c r="AP483" s="336">
        <f t="shared" si="154"/>
        <v>0</v>
      </c>
      <c r="AQ483" s="336">
        <f t="shared" si="154"/>
        <v>0</v>
      </c>
      <c r="AR483" s="336">
        <f t="shared" si="154"/>
        <v>0</v>
      </c>
      <c r="AS483" s="336">
        <f t="shared" si="154"/>
        <v>0</v>
      </c>
      <c r="AT483" s="336">
        <f t="shared" si="154"/>
        <v>0</v>
      </c>
      <c r="AU483" s="336">
        <f t="shared" si="154"/>
        <v>0</v>
      </c>
      <c r="AV483" s="336">
        <f t="shared" si="154"/>
        <v>0</v>
      </c>
      <c r="AW483" s="336">
        <f t="shared" si="154"/>
        <v>0</v>
      </c>
      <c r="AX483" s="336">
        <f t="shared" si="154"/>
        <v>0</v>
      </c>
      <c r="AY483" s="336">
        <f t="shared" si="154"/>
        <v>0</v>
      </c>
      <c r="AZ483" s="336">
        <f t="shared" si="154"/>
        <v>0</v>
      </c>
      <c r="BA483" s="336">
        <f t="shared" si="154"/>
        <v>0</v>
      </c>
      <c r="BB483" s="336">
        <f t="shared" si="154"/>
        <v>0</v>
      </c>
      <c r="BC483" s="336">
        <f t="shared" si="154"/>
        <v>0</v>
      </c>
      <c r="BD483" s="336">
        <f t="shared" si="154"/>
        <v>0</v>
      </c>
      <c r="BE483" s="336">
        <f t="shared" si="154"/>
        <v>0</v>
      </c>
      <c r="BF483" s="336">
        <f t="shared" si="154"/>
        <v>0</v>
      </c>
      <c r="BG483" s="336">
        <f t="shared" si="154"/>
        <v>0</v>
      </c>
      <c r="BH483" s="336">
        <f t="shared" si="154"/>
        <v>0</v>
      </c>
      <c r="BI483" s="336">
        <f t="shared" si="154"/>
        <v>0</v>
      </c>
      <c r="BJ483" s="336">
        <f t="shared" si="154"/>
        <v>0</v>
      </c>
      <c r="BK483" s="336">
        <f t="shared" si="154"/>
        <v>0</v>
      </c>
      <c r="BL483" s="336">
        <f t="shared" si="154"/>
        <v>0</v>
      </c>
    </row>
    <row r="484" spans="1:117">
      <c r="B484" s="429"/>
      <c r="C484" s="571" t="s">
        <v>696</v>
      </c>
      <c r="D484" s="571"/>
      <c r="E484" s="571"/>
      <c r="F484" s="571"/>
      <c r="G484" s="571"/>
      <c r="H484" s="571"/>
      <c r="I484" s="572"/>
      <c r="J484" s="427"/>
      <c r="K484" s="428"/>
      <c r="L484" s="386"/>
      <c r="M484" s="78"/>
      <c r="N484" s="37">
        <f>COUNTIF(N$7:N$117,"5T")</f>
        <v>19</v>
      </c>
      <c r="O484" s="37">
        <f>COUNTIF(O$7:O$117,"x")</f>
        <v>19</v>
      </c>
      <c r="P484" s="37"/>
      <c r="Q484" s="37">
        <f t="shared" ref="Q484:Z484" si="155">COUNTIF(Q$7:Q$117,"x")</f>
        <v>0</v>
      </c>
      <c r="R484" s="38">
        <f t="shared" si="155"/>
        <v>19</v>
      </c>
      <c r="S484" s="39">
        <f t="shared" si="155"/>
        <v>0</v>
      </c>
      <c r="T484" s="40">
        <f t="shared" si="155"/>
        <v>0</v>
      </c>
      <c r="U484" s="41">
        <f t="shared" si="155"/>
        <v>0</v>
      </c>
      <c r="V484" s="42">
        <f t="shared" si="155"/>
        <v>0</v>
      </c>
      <c r="W484" s="43">
        <f t="shared" si="155"/>
        <v>0</v>
      </c>
      <c r="X484" s="44">
        <f t="shared" si="155"/>
        <v>0</v>
      </c>
      <c r="Y484" s="45">
        <f t="shared" si="155"/>
        <v>0</v>
      </c>
      <c r="Z484" s="46">
        <f t="shared" si="155"/>
        <v>0</v>
      </c>
      <c r="AA484" s="46"/>
      <c r="AB484" s="46"/>
      <c r="AC484" s="46"/>
      <c r="AD484" s="352">
        <f>COUNTIF(AD$7:AD$117,"*")-COUNTIF(AD$7:AD$117,"#")</f>
        <v>0</v>
      </c>
      <c r="AE484" s="352">
        <f t="shared" ref="AE484:BL484" si="156">COUNTIF(AE$7:AE$117,"*")-COUNTIF(AE$7:AE$117,"#")</f>
        <v>0</v>
      </c>
      <c r="AF484" s="352">
        <f t="shared" si="156"/>
        <v>0</v>
      </c>
      <c r="AG484" s="352">
        <f t="shared" si="156"/>
        <v>0</v>
      </c>
      <c r="AH484" s="453">
        <f t="shared" si="156"/>
        <v>5</v>
      </c>
      <c r="AI484" s="453">
        <f t="shared" si="156"/>
        <v>8</v>
      </c>
      <c r="AJ484" s="453">
        <f t="shared" si="156"/>
        <v>11</v>
      </c>
      <c r="AK484" s="453">
        <f t="shared" si="156"/>
        <v>9</v>
      </c>
      <c r="AL484" s="352">
        <f t="shared" si="156"/>
        <v>0</v>
      </c>
      <c r="AM484" s="352">
        <f t="shared" si="156"/>
        <v>0</v>
      </c>
      <c r="AN484" s="352">
        <f t="shared" si="156"/>
        <v>0</v>
      </c>
      <c r="AO484" s="352">
        <f t="shared" si="156"/>
        <v>0</v>
      </c>
      <c r="AP484" s="352">
        <f t="shared" si="156"/>
        <v>0</v>
      </c>
      <c r="AQ484" s="352">
        <f t="shared" si="156"/>
        <v>0</v>
      </c>
      <c r="AR484" s="352">
        <f t="shared" si="156"/>
        <v>0</v>
      </c>
      <c r="AS484" s="352">
        <f t="shared" si="156"/>
        <v>0</v>
      </c>
      <c r="AT484" s="352">
        <f t="shared" si="156"/>
        <v>0</v>
      </c>
      <c r="AU484" s="352">
        <f t="shared" si="156"/>
        <v>0</v>
      </c>
      <c r="AV484" s="352">
        <f t="shared" si="156"/>
        <v>0</v>
      </c>
      <c r="AW484" s="352">
        <f t="shared" si="156"/>
        <v>0</v>
      </c>
      <c r="AX484" s="352">
        <f t="shared" si="156"/>
        <v>0</v>
      </c>
      <c r="AY484" s="352">
        <f t="shared" si="156"/>
        <v>0</v>
      </c>
      <c r="AZ484" s="352">
        <f t="shared" si="156"/>
        <v>0</v>
      </c>
      <c r="BA484" s="352">
        <f t="shared" si="156"/>
        <v>0</v>
      </c>
      <c r="BB484" s="352">
        <f t="shared" si="156"/>
        <v>0</v>
      </c>
      <c r="BC484" s="352">
        <f t="shared" si="156"/>
        <v>0</v>
      </c>
      <c r="BD484" s="352">
        <f t="shared" si="156"/>
        <v>0</v>
      </c>
      <c r="BE484" s="352">
        <f t="shared" si="156"/>
        <v>0</v>
      </c>
      <c r="BF484" s="352">
        <f t="shared" si="156"/>
        <v>0</v>
      </c>
      <c r="BG484" s="352">
        <f t="shared" si="156"/>
        <v>0</v>
      </c>
      <c r="BH484" s="352">
        <f t="shared" si="156"/>
        <v>0</v>
      </c>
      <c r="BI484" s="352">
        <f t="shared" si="156"/>
        <v>0</v>
      </c>
      <c r="BJ484" s="352">
        <f t="shared" si="156"/>
        <v>0</v>
      </c>
      <c r="BK484" s="352">
        <f t="shared" si="156"/>
        <v>0</v>
      </c>
      <c r="BL484" s="352">
        <f t="shared" si="156"/>
        <v>0</v>
      </c>
    </row>
    <row r="485" spans="1:117">
      <c r="B485" s="570" t="s">
        <v>692</v>
      </c>
      <c r="C485" s="571"/>
      <c r="D485" s="571"/>
      <c r="E485" s="571"/>
      <c r="F485" s="571"/>
      <c r="G485" s="571"/>
      <c r="H485" s="571"/>
      <c r="I485" s="572"/>
      <c r="J485" s="427"/>
      <c r="K485" s="428"/>
      <c r="L485" s="386"/>
      <c r="M485" s="78"/>
      <c r="N485" s="37">
        <f>COUNTIF(N$118:N$258,"5T")</f>
        <v>20</v>
      </c>
      <c r="O485" s="37">
        <f>COUNTIF(O$118:O$258,"x")</f>
        <v>20</v>
      </c>
      <c r="P485" s="37"/>
      <c r="Q485" s="37">
        <f t="shared" ref="Q485:Z485" si="157">COUNTIF(Q$118:Q$258,"x")</f>
        <v>0</v>
      </c>
      <c r="R485" s="38">
        <f t="shared" si="157"/>
        <v>20</v>
      </c>
      <c r="S485" s="39">
        <f t="shared" si="157"/>
        <v>0</v>
      </c>
      <c r="T485" s="40">
        <f t="shared" si="157"/>
        <v>0</v>
      </c>
      <c r="U485" s="41">
        <f t="shared" si="157"/>
        <v>0</v>
      </c>
      <c r="V485" s="42">
        <f t="shared" si="157"/>
        <v>0</v>
      </c>
      <c r="W485" s="43">
        <f t="shared" si="157"/>
        <v>0</v>
      </c>
      <c r="X485" s="44">
        <f t="shared" si="157"/>
        <v>0</v>
      </c>
      <c r="Y485" s="45">
        <f t="shared" si="157"/>
        <v>0</v>
      </c>
      <c r="Z485" s="46">
        <f t="shared" si="157"/>
        <v>0</v>
      </c>
      <c r="AA485" s="46"/>
      <c r="AB485" s="46"/>
      <c r="AC485" s="46"/>
      <c r="AD485" s="352">
        <f t="shared" ref="AD485:BL485" si="158">COUNTIF(AD$118:AD$258,"*")-COUNTIF(AD$118:AD$258,"#")</f>
        <v>0</v>
      </c>
      <c r="AE485" s="352">
        <f t="shared" si="158"/>
        <v>0</v>
      </c>
      <c r="AF485" s="352">
        <f t="shared" si="158"/>
        <v>0</v>
      </c>
      <c r="AG485" s="352">
        <f t="shared" si="158"/>
        <v>0</v>
      </c>
      <c r="AH485" s="453">
        <f t="shared" si="158"/>
        <v>9</v>
      </c>
      <c r="AI485" s="453">
        <f t="shared" si="158"/>
        <v>6</v>
      </c>
      <c r="AJ485" s="453">
        <f t="shared" si="158"/>
        <v>7</v>
      </c>
      <c r="AK485" s="453">
        <f t="shared" si="158"/>
        <v>8</v>
      </c>
      <c r="AL485" s="352">
        <f t="shared" si="158"/>
        <v>0</v>
      </c>
      <c r="AM485" s="352">
        <f t="shared" si="158"/>
        <v>0</v>
      </c>
      <c r="AN485" s="352">
        <f t="shared" si="158"/>
        <v>0</v>
      </c>
      <c r="AO485" s="352">
        <f t="shared" si="158"/>
        <v>0</v>
      </c>
      <c r="AP485" s="352">
        <f t="shared" si="158"/>
        <v>0</v>
      </c>
      <c r="AQ485" s="352">
        <f t="shared" si="158"/>
        <v>0</v>
      </c>
      <c r="AR485" s="352">
        <f t="shared" si="158"/>
        <v>0</v>
      </c>
      <c r="AS485" s="352">
        <f t="shared" si="158"/>
        <v>0</v>
      </c>
      <c r="AT485" s="352">
        <f t="shared" si="158"/>
        <v>0</v>
      </c>
      <c r="AU485" s="352">
        <f t="shared" si="158"/>
        <v>0</v>
      </c>
      <c r="AV485" s="352">
        <f t="shared" si="158"/>
        <v>0</v>
      </c>
      <c r="AW485" s="352">
        <f t="shared" si="158"/>
        <v>0</v>
      </c>
      <c r="AX485" s="352">
        <f t="shared" si="158"/>
        <v>0</v>
      </c>
      <c r="AY485" s="352">
        <f t="shared" si="158"/>
        <v>0</v>
      </c>
      <c r="AZ485" s="352">
        <f t="shared" si="158"/>
        <v>0</v>
      </c>
      <c r="BA485" s="352">
        <f t="shared" si="158"/>
        <v>0</v>
      </c>
      <c r="BB485" s="352">
        <f t="shared" si="158"/>
        <v>0</v>
      </c>
      <c r="BC485" s="352">
        <f t="shared" si="158"/>
        <v>0</v>
      </c>
      <c r="BD485" s="352">
        <f t="shared" si="158"/>
        <v>0</v>
      </c>
      <c r="BE485" s="352">
        <f t="shared" si="158"/>
        <v>0</v>
      </c>
      <c r="BF485" s="352">
        <f t="shared" si="158"/>
        <v>0</v>
      </c>
      <c r="BG485" s="352">
        <f t="shared" si="158"/>
        <v>0</v>
      </c>
      <c r="BH485" s="352">
        <f t="shared" si="158"/>
        <v>0</v>
      </c>
      <c r="BI485" s="352">
        <f t="shared" si="158"/>
        <v>0</v>
      </c>
      <c r="BJ485" s="352">
        <f t="shared" si="158"/>
        <v>0</v>
      </c>
      <c r="BK485" s="352">
        <f t="shared" si="158"/>
        <v>0</v>
      </c>
      <c r="BL485" s="352">
        <f t="shared" si="158"/>
        <v>0</v>
      </c>
    </row>
    <row r="486" spans="1:117">
      <c r="B486" s="570" t="s">
        <v>693</v>
      </c>
      <c r="C486" s="571"/>
      <c r="D486" s="571"/>
      <c r="E486" s="571"/>
      <c r="F486" s="571"/>
      <c r="G486" s="571"/>
      <c r="H486" s="571"/>
      <c r="I486" s="572"/>
      <c r="J486" s="427"/>
      <c r="K486" s="428"/>
      <c r="L486" s="386"/>
      <c r="M486" s="78"/>
      <c r="N486" s="37">
        <f>COUNTIF(N$259:N$342,"5T")</f>
        <v>14</v>
      </c>
      <c r="O486" s="37">
        <f>COUNTIF(O$259:O$342,"x")</f>
        <v>14</v>
      </c>
      <c r="P486" s="37"/>
      <c r="Q486" s="37">
        <f t="shared" ref="Q486:Z486" si="159">COUNTIF(Q$259:Q$342,"x")</f>
        <v>0</v>
      </c>
      <c r="R486" s="38">
        <f t="shared" si="159"/>
        <v>14</v>
      </c>
      <c r="S486" s="39">
        <f t="shared" si="159"/>
        <v>0</v>
      </c>
      <c r="T486" s="40">
        <f t="shared" si="159"/>
        <v>0</v>
      </c>
      <c r="U486" s="41">
        <f t="shared" si="159"/>
        <v>0</v>
      </c>
      <c r="V486" s="42">
        <f t="shared" si="159"/>
        <v>0</v>
      </c>
      <c r="W486" s="43">
        <f t="shared" si="159"/>
        <v>0</v>
      </c>
      <c r="X486" s="44">
        <f t="shared" si="159"/>
        <v>0</v>
      </c>
      <c r="Y486" s="45">
        <f t="shared" si="159"/>
        <v>0</v>
      </c>
      <c r="Z486" s="46">
        <f t="shared" si="159"/>
        <v>0</v>
      </c>
      <c r="AA486" s="46"/>
      <c r="AB486" s="46"/>
      <c r="AC486" s="46"/>
      <c r="AD486" s="352">
        <f t="shared" ref="AD486:BL486" si="160">COUNTIF(AD$259:AD$342,"*")-COUNTIF(AD$259:AD$342,"#")</f>
        <v>0</v>
      </c>
      <c r="AE486" s="352">
        <f t="shared" si="160"/>
        <v>0</v>
      </c>
      <c r="AF486" s="352">
        <f t="shared" si="160"/>
        <v>0</v>
      </c>
      <c r="AG486" s="352">
        <f t="shared" si="160"/>
        <v>0</v>
      </c>
      <c r="AH486" s="453">
        <f t="shared" si="160"/>
        <v>7</v>
      </c>
      <c r="AI486" s="453">
        <f t="shared" si="160"/>
        <v>8</v>
      </c>
      <c r="AJ486" s="453">
        <f t="shared" si="160"/>
        <v>6</v>
      </c>
      <c r="AK486" s="453">
        <f t="shared" si="160"/>
        <v>11</v>
      </c>
      <c r="AL486" s="352">
        <f t="shared" si="160"/>
        <v>0</v>
      </c>
      <c r="AM486" s="352">
        <f t="shared" si="160"/>
        <v>0</v>
      </c>
      <c r="AN486" s="352">
        <f t="shared" si="160"/>
        <v>0</v>
      </c>
      <c r="AO486" s="352">
        <f t="shared" si="160"/>
        <v>0</v>
      </c>
      <c r="AP486" s="352">
        <f t="shared" si="160"/>
        <v>0</v>
      </c>
      <c r="AQ486" s="352">
        <f t="shared" si="160"/>
        <v>0</v>
      </c>
      <c r="AR486" s="352">
        <f t="shared" si="160"/>
        <v>0</v>
      </c>
      <c r="AS486" s="352">
        <f t="shared" si="160"/>
        <v>0</v>
      </c>
      <c r="AT486" s="352">
        <f t="shared" si="160"/>
        <v>0</v>
      </c>
      <c r="AU486" s="352">
        <f t="shared" si="160"/>
        <v>0</v>
      </c>
      <c r="AV486" s="352">
        <f t="shared" si="160"/>
        <v>0</v>
      </c>
      <c r="AW486" s="352">
        <f t="shared" si="160"/>
        <v>0</v>
      </c>
      <c r="AX486" s="352">
        <f t="shared" si="160"/>
        <v>0</v>
      </c>
      <c r="AY486" s="352">
        <f t="shared" si="160"/>
        <v>0</v>
      </c>
      <c r="AZ486" s="352">
        <f t="shared" si="160"/>
        <v>0</v>
      </c>
      <c r="BA486" s="352">
        <f t="shared" si="160"/>
        <v>0</v>
      </c>
      <c r="BB486" s="352">
        <f t="shared" si="160"/>
        <v>0</v>
      </c>
      <c r="BC486" s="352">
        <f t="shared" si="160"/>
        <v>0</v>
      </c>
      <c r="BD486" s="352">
        <f t="shared" si="160"/>
        <v>0</v>
      </c>
      <c r="BE486" s="352">
        <f t="shared" si="160"/>
        <v>0</v>
      </c>
      <c r="BF486" s="352">
        <f t="shared" si="160"/>
        <v>0</v>
      </c>
      <c r="BG486" s="352">
        <f t="shared" si="160"/>
        <v>0</v>
      </c>
      <c r="BH486" s="352">
        <f t="shared" si="160"/>
        <v>0</v>
      </c>
      <c r="BI486" s="352">
        <f t="shared" si="160"/>
        <v>0</v>
      </c>
      <c r="BJ486" s="352">
        <f t="shared" si="160"/>
        <v>0</v>
      </c>
      <c r="BK486" s="352">
        <f t="shared" si="160"/>
        <v>0</v>
      </c>
      <c r="BL486" s="352">
        <f t="shared" si="160"/>
        <v>0</v>
      </c>
    </row>
    <row r="487" spans="1:117">
      <c r="B487" s="570" t="s">
        <v>694</v>
      </c>
      <c r="C487" s="571"/>
      <c r="D487" s="571"/>
      <c r="E487" s="571"/>
      <c r="F487" s="571"/>
      <c r="G487" s="571"/>
      <c r="H487" s="571"/>
      <c r="I487" s="572"/>
      <c r="J487" s="427"/>
      <c r="K487" s="428"/>
      <c r="L487" s="386"/>
      <c r="M487" s="78"/>
      <c r="N487" s="37">
        <f>COUNTIF(N$343:N$393,"5T")</f>
        <v>12</v>
      </c>
      <c r="O487" s="37">
        <f>COUNTIF(O$343:O$393,"x")</f>
        <v>12</v>
      </c>
      <c r="P487" s="37"/>
      <c r="Q487" s="37">
        <f t="shared" ref="Q487:Z487" si="161">COUNTIF(Q$343:Q$393,"x")</f>
        <v>0</v>
      </c>
      <c r="R487" s="38">
        <f t="shared" si="161"/>
        <v>12</v>
      </c>
      <c r="S487" s="39">
        <f t="shared" si="161"/>
        <v>0</v>
      </c>
      <c r="T487" s="40">
        <f t="shared" si="161"/>
        <v>0</v>
      </c>
      <c r="U487" s="41">
        <f t="shared" si="161"/>
        <v>0</v>
      </c>
      <c r="V487" s="42">
        <f t="shared" si="161"/>
        <v>0</v>
      </c>
      <c r="W487" s="43">
        <f t="shared" si="161"/>
        <v>0</v>
      </c>
      <c r="X487" s="44">
        <f t="shared" si="161"/>
        <v>0</v>
      </c>
      <c r="Y487" s="45">
        <f t="shared" si="161"/>
        <v>0</v>
      </c>
      <c r="Z487" s="46">
        <f t="shared" si="161"/>
        <v>0</v>
      </c>
      <c r="AA487" s="46"/>
      <c r="AB487" s="46"/>
      <c r="AC487" s="46"/>
      <c r="AD487" s="352">
        <f>COUNTIF(AD$343:AD$393,"*")-COUNTIF(AD$343:AD$393,"#")</f>
        <v>0</v>
      </c>
      <c r="AE487" s="352">
        <f t="shared" ref="AE487:BL487" si="162">COUNTIF(AE$343:AE$393,"*")-COUNTIF(AE$343:AE$393,"#")</f>
        <v>0</v>
      </c>
      <c r="AF487" s="352">
        <f t="shared" si="162"/>
        <v>0</v>
      </c>
      <c r="AG487" s="352">
        <f t="shared" si="162"/>
        <v>0</v>
      </c>
      <c r="AH487" s="453">
        <f t="shared" si="162"/>
        <v>6</v>
      </c>
      <c r="AI487" s="453">
        <f t="shared" si="162"/>
        <v>7</v>
      </c>
      <c r="AJ487" s="453">
        <f t="shared" si="162"/>
        <v>3</v>
      </c>
      <c r="AK487" s="453">
        <f t="shared" si="162"/>
        <v>5</v>
      </c>
      <c r="AL487" s="352">
        <f t="shared" si="162"/>
        <v>0</v>
      </c>
      <c r="AM487" s="352">
        <f t="shared" si="162"/>
        <v>0</v>
      </c>
      <c r="AN487" s="352">
        <f t="shared" si="162"/>
        <v>0</v>
      </c>
      <c r="AO487" s="352">
        <f t="shared" si="162"/>
        <v>0</v>
      </c>
      <c r="AP487" s="352">
        <f t="shared" si="162"/>
        <v>0</v>
      </c>
      <c r="AQ487" s="352">
        <f t="shared" si="162"/>
        <v>0</v>
      </c>
      <c r="AR487" s="352">
        <f t="shared" si="162"/>
        <v>0</v>
      </c>
      <c r="AS487" s="352">
        <f t="shared" si="162"/>
        <v>0</v>
      </c>
      <c r="AT487" s="352">
        <f t="shared" si="162"/>
        <v>0</v>
      </c>
      <c r="AU487" s="352">
        <f t="shared" si="162"/>
        <v>0</v>
      </c>
      <c r="AV487" s="352">
        <f t="shared" si="162"/>
        <v>0</v>
      </c>
      <c r="AW487" s="352">
        <f t="shared" si="162"/>
        <v>0</v>
      </c>
      <c r="AX487" s="352">
        <f t="shared" si="162"/>
        <v>0</v>
      </c>
      <c r="AY487" s="352">
        <f t="shared" si="162"/>
        <v>0</v>
      </c>
      <c r="AZ487" s="352">
        <f t="shared" si="162"/>
        <v>0</v>
      </c>
      <c r="BA487" s="352">
        <f t="shared" si="162"/>
        <v>0</v>
      </c>
      <c r="BB487" s="352">
        <f t="shared" si="162"/>
        <v>0</v>
      </c>
      <c r="BC487" s="352">
        <f t="shared" si="162"/>
        <v>0</v>
      </c>
      <c r="BD487" s="352">
        <f t="shared" si="162"/>
        <v>0</v>
      </c>
      <c r="BE487" s="352">
        <f t="shared" si="162"/>
        <v>0</v>
      </c>
      <c r="BF487" s="352">
        <f t="shared" si="162"/>
        <v>0</v>
      </c>
      <c r="BG487" s="352">
        <f t="shared" si="162"/>
        <v>0</v>
      </c>
      <c r="BH487" s="352">
        <f t="shared" si="162"/>
        <v>0</v>
      </c>
      <c r="BI487" s="352">
        <f t="shared" si="162"/>
        <v>0</v>
      </c>
      <c r="BJ487" s="352">
        <f t="shared" si="162"/>
        <v>0</v>
      </c>
      <c r="BK487" s="352">
        <f t="shared" si="162"/>
        <v>0</v>
      </c>
      <c r="BL487" s="352">
        <f t="shared" si="162"/>
        <v>0</v>
      </c>
    </row>
    <row r="488" spans="1:117">
      <c r="B488" s="570" t="s">
        <v>695</v>
      </c>
      <c r="C488" s="571"/>
      <c r="D488" s="571"/>
      <c r="E488" s="571"/>
      <c r="F488" s="571"/>
      <c r="G488" s="571"/>
      <c r="H488" s="571"/>
      <c r="I488" s="572"/>
      <c r="J488" s="427"/>
      <c r="K488" s="428"/>
      <c r="L488" s="386"/>
      <c r="M488" s="78"/>
      <c r="N488" s="37">
        <f>COUNTIF(N$394:N$482,"5T")</f>
        <v>18</v>
      </c>
      <c r="O488" s="37">
        <f>COUNTIF(O$394:O$482,"x")</f>
        <v>18</v>
      </c>
      <c r="P488" s="37"/>
      <c r="Q488" s="37">
        <f t="shared" ref="Q488:Z488" si="163">COUNTIF(Q$394:Q$482,"x")</f>
        <v>0</v>
      </c>
      <c r="R488" s="38">
        <f t="shared" si="163"/>
        <v>18</v>
      </c>
      <c r="S488" s="39">
        <f t="shared" si="163"/>
        <v>0</v>
      </c>
      <c r="T488" s="40">
        <f t="shared" si="163"/>
        <v>0</v>
      </c>
      <c r="U488" s="41">
        <f t="shared" si="163"/>
        <v>0</v>
      </c>
      <c r="V488" s="42">
        <f t="shared" si="163"/>
        <v>0</v>
      </c>
      <c r="W488" s="43">
        <f t="shared" si="163"/>
        <v>0</v>
      </c>
      <c r="X488" s="44">
        <f t="shared" si="163"/>
        <v>0</v>
      </c>
      <c r="Y488" s="45">
        <f t="shared" si="163"/>
        <v>0</v>
      </c>
      <c r="Z488" s="46">
        <f t="shared" si="163"/>
        <v>0</v>
      </c>
      <c r="AA488" s="46"/>
      <c r="AB488" s="46"/>
      <c r="AC488" s="46"/>
      <c r="AD488" s="352">
        <f>COUNTIF(AD$394:AD$482,"*")-COUNTIF(AD$394:AD$482,"#")</f>
        <v>0</v>
      </c>
      <c r="AE488" s="352">
        <f t="shared" ref="AE488:BL488" si="164">COUNTIF(AE$394:AE$482,"*")-COUNTIF(AE$394:AE$482,"#")</f>
        <v>0</v>
      </c>
      <c r="AF488" s="352">
        <f t="shared" si="164"/>
        <v>0</v>
      </c>
      <c r="AG488" s="352">
        <f t="shared" si="164"/>
        <v>0</v>
      </c>
      <c r="AH488" s="453">
        <f t="shared" si="164"/>
        <v>10</v>
      </c>
      <c r="AI488" s="453">
        <f t="shared" si="164"/>
        <v>12</v>
      </c>
      <c r="AJ488" s="453">
        <f t="shared" si="164"/>
        <v>10</v>
      </c>
      <c r="AK488" s="453">
        <f t="shared" si="164"/>
        <v>11</v>
      </c>
      <c r="AL488" s="352">
        <f t="shared" si="164"/>
        <v>0</v>
      </c>
      <c r="AM488" s="352">
        <f t="shared" si="164"/>
        <v>0</v>
      </c>
      <c r="AN488" s="352">
        <f t="shared" si="164"/>
        <v>0</v>
      </c>
      <c r="AO488" s="352">
        <f t="shared" si="164"/>
        <v>0</v>
      </c>
      <c r="AP488" s="352">
        <f t="shared" si="164"/>
        <v>0</v>
      </c>
      <c r="AQ488" s="352">
        <f t="shared" si="164"/>
        <v>0</v>
      </c>
      <c r="AR488" s="352">
        <f t="shared" si="164"/>
        <v>0</v>
      </c>
      <c r="AS488" s="352">
        <f t="shared" si="164"/>
        <v>0</v>
      </c>
      <c r="AT488" s="352">
        <f t="shared" si="164"/>
        <v>0</v>
      </c>
      <c r="AU488" s="352">
        <f t="shared" si="164"/>
        <v>0</v>
      </c>
      <c r="AV488" s="352">
        <f t="shared" si="164"/>
        <v>0</v>
      </c>
      <c r="AW488" s="352">
        <f t="shared" si="164"/>
        <v>0</v>
      </c>
      <c r="AX488" s="352">
        <f t="shared" si="164"/>
        <v>0</v>
      </c>
      <c r="AY488" s="352">
        <f t="shared" si="164"/>
        <v>0</v>
      </c>
      <c r="AZ488" s="352">
        <f t="shared" si="164"/>
        <v>0</v>
      </c>
      <c r="BA488" s="352">
        <f t="shared" si="164"/>
        <v>0</v>
      </c>
      <c r="BB488" s="352">
        <f t="shared" si="164"/>
        <v>0</v>
      </c>
      <c r="BC488" s="352">
        <f t="shared" si="164"/>
        <v>0</v>
      </c>
      <c r="BD488" s="352">
        <f t="shared" si="164"/>
        <v>0</v>
      </c>
      <c r="BE488" s="352">
        <f t="shared" si="164"/>
        <v>0</v>
      </c>
      <c r="BF488" s="352">
        <f t="shared" si="164"/>
        <v>0</v>
      </c>
      <c r="BG488" s="352">
        <f t="shared" si="164"/>
        <v>0</v>
      </c>
      <c r="BH488" s="352">
        <f t="shared" si="164"/>
        <v>0</v>
      </c>
      <c r="BI488" s="352">
        <f t="shared" si="164"/>
        <v>0</v>
      </c>
      <c r="BJ488" s="352">
        <f t="shared" si="164"/>
        <v>0</v>
      </c>
      <c r="BK488" s="352">
        <f t="shared" si="164"/>
        <v>0</v>
      </c>
      <c r="BL488" s="352">
        <f t="shared" si="164"/>
        <v>0</v>
      </c>
    </row>
    <row r="489" spans="1:117" ht="38.25" customHeight="1">
      <c r="G489" s="257"/>
      <c r="H489" s="568" t="s">
        <v>347</v>
      </c>
      <c r="I489" s="569"/>
      <c r="J489" s="433"/>
      <c r="K489" s="433"/>
      <c r="L489" s="404"/>
      <c r="M489" s="157"/>
      <c r="N489" s="157"/>
      <c r="O489" s="157"/>
      <c r="P489" s="157"/>
      <c r="Q489" s="1"/>
      <c r="R489" s="6"/>
      <c r="S489" s="7"/>
      <c r="T489" s="8"/>
      <c r="U489" s="9"/>
      <c r="V489" s="10"/>
      <c r="W489" s="11"/>
      <c r="X489" s="12"/>
      <c r="Y489" s="13"/>
      <c r="Z489" s="14"/>
      <c r="AA489" s="14"/>
      <c r="AB489" s="14"/>
      <c r="AC489" s="14"/>
      <c r="AD489" s="336">
        <f>SUM(AD490:AD498)</f>
        <v>0</v>
      </c>
      <c r="AE489" s="26">
        <f t="shared" ref="AE489:BL489" si="165">SUM(AE490:AE498)</f>
        <v>0</v>
      </c>
      <c r="AF489" s="26">
        <f t="shared" si="165"/>
        <v>0</v>
      </c>
      <c r="AG489" s="26">
        <f t="shared" si="165"/>
        <v>0</v>
      </c>
      <c r="AH489" s="369">
        <f t="shared" si="165"/>
        <v>37</v>
      </c>
      <c r="AI489" s="369">
        <f t="shared" si="165"/>
        <v>41</v>
      </c>
      <c r="AJ489" s="369">
        <f t="shared" ref="AJ489" si="166">SUM(AJ490:AJ498)</f>
        <v>37</v>
      </c>
      <c r="AK489" s="369">
        <f t="shared" si="165"/>
        <v>44</v>
      </c>
      <c r="AL489" s="26">
        <f t="shared" si="165"/>
        <v>0</v>
      </c>
      <c r="AM489" s="26">
        <f t="shared" si="165"/>
        <v>0</v>
      </c>
      <c r="AN489" s="26">
        <f t="shared" si="165"/>
        <v>0</v>
      </c>
      <c r="AO489" s="26">
        <f t="shared" si="165"/>
        <v>0</v>
      </c>
      <c r="AP489" s="26">
        <f t="shared" si="165"/>
        <v>0</v>
      </c>
      <c r="AQ489" s="26">
        <f t="shared" si="165"/>
        <v>0</v>
      </c>
      <c r="AR489" s="26">
        <f t="shared" si="165"/>
        <v>0</v>
      </c>
      <c r="AS489" s="26">
        <f t="shared" si="165"/>
        <v>0</v>
      </c>
      <c r="AT489" s="26">
        <f t="shared" si="165"/>
        <v>0</v>
      </c>
      <c r="AU489" s="26">
        <f t="shared" si="165"/>
        <v>0</v>
      </c>
      <c r="AV489" s="26">
        <f t="shared" si="165"/>
        <v>0</v>
      </c>
      <c r="AW489" s="26">
        <f t="shared" si="165"/>
        <v>0</v>
      </c>
      <c r="AX489" s="26">
        <f t="shared" si="165"/>
        <v>0</v>
      </c>
      <c r="AY489" s="26">
        <f t="shared" si="165"/>
        <v>0</v>
      </c>
      <c r="AZ489" s="26">
        <f t="shared" si="165"/>
        <v>0</v>
      </c>
      <c r="BA489" s="26">
        <f t="shared" si="165"/>
        <v>0</v>
      </c>
      <c r="BB489" s="26">
        <f t="shared" si="165"/>
        <v>0</v>
      </c>
      <c r="BC489" s="26">
        <f t="shared" si="165"/>
        <v>0</v>
      </c>
      <c r="BD489" s="26">
        <f t="shared" si="165"/>
        <v>0</v>
      </c>
      <c r="BE489" s="26">
        <f t="shared" si="165"/>
        <v>0</v>
      </c>
      <c r="BF489" s="26">
        <f t="shared" si="165"/>
        <v>0</v>
      </c>
      <c r="BG489" s="26">
        <f t="shared" si="165"/>
        <v>0</v>
      </c>
      <c r="BH489" s="26">
        <f t="shared" si="165"/>
        <v>0</v>
      </c>
      <c r="BI489" s="26">
        <f t="shared" si="165"/>
        <v>0</v>
      </c>
      <c r="BJ489" s="26">
        <f t="shared" si="165"/>
        <v>0</v>
      </c>
      <c r="BK489" s="196">
        <f t="shared" si="165"/>
        <v>0</v>
      </c>
      <c r="BL489" s="26">
        <f t="shared" si="165"/>
        <v>0</v>
      </c>
    </row>
    <row r="490" spans="1:117">
      <c r="G490" s="257"/>
      <c r="H490" s="564" t="s">
        <v>374</v>
      </c>
      <c r="I490" s="565"/>
      <c r="J490" s="434"/>
      <c r="K490" s="435"/>
      <c r="L490" s="404"/>
      <c r="M490" s="157"/>
      <c r="N490" s="157"/>
      <c r="O490" s="157"/>
      <c r="P490" s="157"/>
      <c r="Q490" s="1"/>
      <c r="R490" s="6"/>
      <c r="S490" s="7"/>
      <c r="T490" s="8"/>
      <c r="U490" s="9"/>
      <c r="V490" s="10"/>
      <c r="W490" s="11"/>
      <c r="X490" s="12"/>
      <c r="Y490" s="13"/>
      <c r="Z490" s="14"/>
      <c r="AA490" s="14"/>
      <c r="AB490" s="14"/>
      <c r="AC490" s="14"/>
      <c r="AD490" s="153">
        <f t="shared" ref="AD490:BL490" si="167">COUNTIF(AD$7:AD$482,"ĐTT")</f>
        <v>0</v>
      </c>
      <c r="AE490" s="1">
        <f t="shared" si="167"/>
        <v>0</v>
      </c>
      <c r="AF490" s="1">
        <f t="shared" si="167"/>
        <v>0</v>
      </c>
      <c r="AG490" s="1">
        <f t="shared" si="167"/>
        <v>0</v>
      </c>
      <c r="AH490" s="404">
        <f t="shared" si="167"/>
        <v>6</v>
      </c>
      <c r="AI490" s="404">
        <f t="shared" si="167"/>
        <v>8</v>
      </c>
      <c r="AJ490" s="404">
        <f t="shared" si="167"/>
        <v>6</v>
      </c>
      <c r="AK490" s="404">
        <f t="shared" si="167"/>
        <v>6</v>
      </c>
      <c r="AL490" s="1">
        <f t="shared" si="167"/>
        <v>0</v>
      </c>
      <c r="AM490" s="1">
        <f t="shared" si="167"/>
        <v>0</v>
      </c>
      <c r="AN490" s="1">
        <f t="shared" si="167"/>
        <v>0</v>
      </c>
      <c r="AO490" s="1">
        <f t="shared" si="167"/>
        <v>0</v>
      </c>
      <c r="AP490" s="1">
        <f t="shared" si="167"/>
        <v>0</v>
      </c>
      <c r="AQ490" s="1">
        <f t="shared" si="167"/>
        <v>0</v>
      </c>
      <c r="AR490" s="1">
        <f t="shared" si="167"/>
        <v>0</v>
      </c>
      <c r="AS490" s="1">
        <f t="shared" si="167"/>
        <v>0</v>
      </c>
      <c r="AT490" s="1">
        <f t="shared" si="167"/>
        <v>0</v>
      </c>
      <c r="AU490" s="1">
        <f t="shared" si="167"/>
        <v>0</v>
      </c>
      <c r="AV490" s="1">
        <f t="shared" si="167"/>
        <v>0</v>
      </c>
      <c r="AW490" s="1">
        <f t="shared" si="167"/>
        <v>0</v>
      </c>
      <c r="AX490" s="1">
        <f t="shared" si="167"/>
        <v>0</v>
      </c>
      <c r="AY490" s="1">
        <f t="shared" si="167"/>
        <v>0</v>
      </c>
      <c r="AZ490" s="1">
        <f t="shared" si="167"/>
        <v>0</v>
      </c>
      <c r="BA490" s="1">
        <f t="shared" si="167"/>
        <v>0</v>
      </c>
      <c r="BB490" s="1">
        <f t="shared" si="167"/>
        <v>0</v>
      </c>
      <c r="BC490" s="1">
        <f t="shared" si="167"/>
        <v>0</v>
      </c>
      <c r="BD490" s="1">
        <f t="shared" si="167"/>
        <v>0</v>
      </c>
      <c r="BE490" s="1">
        <f t="shared" si="167"/>
        <v>0</v>
      </c>
      <c r="BF490" s="1">
        <f t="shared" si="167"/>
        <v>0</v>
      </c>
      <c r="BG490" s="1">
        <f t="shared" si="167"/>
        <v>0</v>
      </c>
      <c r="BH490" s="1">
        <f t="shared" si="167"/>
        <v>0</v>
      </c>
      <c r="BI490" s="1">
        <f t="shared" si="167"/>
        <v>0</v>
      </c>
      <c r="BJ490" s="1">
        <f t="shared" si="167"/>
        <v>0</v>
      </c>
      <c r="BK490" s="197">
        <f t="shared" si="167"/>
        <v>0</v>
      </c>
      <c r="BL490" s="1">
        <f t="shared" si="167"/>
        <v>0</v>
      </c>
    </row>
    <row r="491" spans="1:117">
      <c r="G491" s="257"/>
      <c r="H491" s="564" t="s">
        <v>375</v>
      </c>
      <c r="I491" s="565"/>
      <c r="J491" s="434"/>
      <c r="K491" s="435"/>
      <c r="L491" s="404"/>
      <c r="M491" s="157"/>
      <c r="N491" s="157"/>
      <c r="O491" s="157"/>
      <c r="P491" s="157"/>
      <c r="Q491" s="1"/>
      <c r="R491" s="6"/>
      <c r="S491" s="7"/>
      <c r="T491" s="8"/>
      <c r="U491" s="9"/>
      <c r="V491" s="10"/>
      <c r="W491" s="11"/>
      <c r="X491" s="12"/>
      <c r="Y491" s="13"/>
      <c r="Z491" s="14"/>
      <c r="AA491" s="14"/>
      <c r="AB491" s="14"/>
      <c r="AC491" s="14"/>
      <c r="AD491" s="153">
        <f t="shared" ref="AD491:BL491" si="168">COUNTIF(AD$7:AD$482,"TDS")</f>
        <v>0</v>
      </c>
      <c r="AE491" s="1">
        <f t="shared" si="168"/>
        <v>0</v>
      </c>
      <c r="AF491" s="1">
        <f t="shared" si="168"/>
        <v>0</v>
      </c>
      <c r="AG491" s="1">
        <f t="shared" si="168"/>
        <v>0</v>
      </c>
      <c r="AH491" s="404">
        <f t="shared" si="168"/>
        <v>1</v>
      </c>
      <c r="AI491" s="404">
        <f t="shared" si="168"/>
        <v>1</v>
      </c>
      <c r="AJ491" s="404">
        <f t="shared" si="168"/>
        <v>1</v>
      </c>
      <c r="AK491" s="404">
        <f t="shared" si="168"/>
        <v>1</v>
      </c>
      <c r="AL491" s="1">
        <f t="shared" si="168"/>
        <v>0</v>
      </c>
      <c r="AM491" s="1">
        <f t="shared" si="168"/>
        <v>0</v>
      </c>
      <c r="AN491" s="1">
        <f t="shared" si="168"/>
        <v>0</v>
      </c>
      <c r="AO491" s="1">
        <f t="shared" si="168"/>
        <v>0</v>
      </c>
      <c r="AP491" s="1">
        <f t="shared" si="168"/>
        <v>0</v>
      </c>
      <c r="AQ491" s="1">
        <f t="shared" si="168"/>
        <v>0</v>
      </c>
      <c r="AR491" s="1">
        <f t="shared" si="168"/>
        <v>0</v>
      </c>
      <c r="AS491" s="1">
        <f t="shared" si="168"/>
        <v>0</v>
      </c>
      <c r="AT491" s="1">
        <f t="shared" si="168"/>
        <v>0</v>
      </c>
      <c r="AU491" s="1">
        <f t="shared" si="168"/>
        <v>0</v>
      </c>
      <c r="AV491" s="1">
        <f t="shared" si="168"/>
        <v>0</v>
      </c>
      <c r="AW491" s="1">
        <f t="shared" si="168"/>
        <v>0</v>
      </c>
      <c r="AX491" s="1">
        <f t="shared" si="168"/>
        <v>0</v>
      </c>
      <c r="AY491" s="1">
        <f t="shared" si="168"/>
        <v>0</v>
      </c>
      <c r="AZ491" s="1">
        <f t="shared" si="168"/>
        <v>0</v>
      </c>
      <c r="BA491" s="1">
        <f t="shared" si="168"/>
        <v>0</v>
      </c>
      <c r="BB491" s="1">
        <f t="shared" si="168"/>
        <v>0</v>
      </c>
      <c r="BC491" s="1">
        <f t="shared" si="168"/>
        <v>0</v>
      </c>
      <c r="BD491" s="1">
        <f t="shared" si="168"/>
        <v>0</v>
      </c>
      <c r="BE491" s="1">
        <f t="shared" si="168"/>
        <v>0</v>
      </c>
      <c r="BF491" s="1">
        <f t="shared" si="168"/>
        <v>0</v>
      </c>
      <c r="BG491" s="1">
        <f t="shared" si="168"/>
        <v>0</v>
      </c>
      <c r="BH491" s="1">
        <f t="shared" si="168"/>
        <v>0</v>
      </c>
      <c r="BI491" s="1">
        <f t="shared" si="168"/>
        <v>0</v>
      </c>
      <c r="BJ491" s="1">
        <f t="shared" si="168"/>
        <v>0</v>
      </c>
      <c r="BK491" s="197">
        <f t="shared" si="168"/>
        <v>0</v>
      </c>
      <c r="BL491" s="1">
        <f t="shared" si="168"/>
        <v>0</v>
      </c>
    </row>
    <row r="492" spans="1:117">
      <c r="G492" s="257"/>
      <c r="H492" s="564" t="s">
        <v>376</v>
      </c>
      <c r="I492" s="565"/>
      <c r="J492" s="434"/>
      <c r="K492" s="435"/>
      <c r="L492" s="404"/>
      <c r="M492" s="157"/>
      <c r="N492" s="157"/>
      <c r="O492" s="157"/>
      <c r="P492" s="157"/>
      <c r="Q492" s="1"/>
      <c r="R492" s="6"/>
      <c r="S492" s="7"/>
      <c r="T492" s="8"/>
      <c r="U492" s="9"/>
      <c r="V492" s="10"/>
      <c r="W492" s="11"/>
      <c r="X492" s="12"/>
      <c r="Y492" s="13"/>
      <c r="Z492" s="14"/>
      <c r="AA492" s="14"/>
      <c r="AB492" s="14"/>
      <c r="AC492" s="14"/>
      <c r="AD492" s="153">
        <f t="shared" ref="AD492:BL492" si="169">COUNTIF(AD$7:AD$482,"HĐG")</f>
        <v>0</v>
      </c>
      <c r="AE492" s="1">
        <f t="shared" si="169"/>
        <v>0</v>
      </c>
      <c r="AF492" s="1">
        <f t="shared" si="169"/>
        <v>0</v>
      </c>
      <c r="AG492" s="1">
        <f t="shared" si="169"/>
        <v>0</v>
      </c>
      <c r="AH492" s="404">
        <f t="shared" si="169"/>
        <v>10</v>
      </c>
      <c r="AI492" s="404">
        <f t="shared" si="169"/>
        <v>12</v>
      </c>
      <c r="AJ492" s="404">
        <f t="shared" si="169"/>
        <v>9</v>
      </c>
      <c r="AK492" s="404">
        <f t="shared" si="169"/>
        <v>17</v>
      </c>
      <c r="AL492" s="1">
        <f t="shared" si="169"/>
        <v>0</v>
      </c>
      <c r="AM492" s="1">
        <f t="shared" si="169"/>
        <v>0</v>
      </c>
      <c r="AN492" s="1">
        <f t="shared" si="169"/>
        <v>0</v>
      </c>
      <c r="AO492" s="1">
        <f t="shared" si="169"/>
        <v>0</v>
      </c>
      <c r="AP492" s="1">
        <f t="shared" si="169"/>
        <v>0</v>
      </c>
      <c r="AQ492" s="1">
        <f t="shared" si="169"/>
        <v>0</v>
      </c>
      <c r="AR492" s="1">
        <f t="shared" si="169"/>
        <v>0</v>
      </c>
      <c r="AS492" s="1">
        <f t="shared" si="169"/>
        <v>0</v>
      </c>
      <c r="AT492" s="1">
        <f t="shared" si="169"/>
        <v>0</v>
      </c>
      <c r="AU492" s="1">
        <f t="shared" si="169"/>
        <v>0</v>
      </c>
      <c r="AV492" s="1">
        <f t="shared" si="169"/>
        <v>0</v>
      </c>
      <c r="AW492" s="1">
        <f t="shared" si="169"/>
        <v>0</v>
      </c>
      <c r="AX492" s="1">
        <f t="shared" si="169"/>
        <v>0</v>
      </c>
      <c r="AY492" s="1">
        <f t="shared" si="169"/>
        <v>0</v>
      </c>
      <c r="AZ492" s="1">
        <f t="shared" si="169"/>
        <v>0</v>
      </c>
      <c r="BA492" s="1">
        <f t="shared" si="169"/>
        <v>0</v>
      </c>
      <c r="BB492" s="1">
        <f t="shared" si="169"/>
        <v>0</v>
      </c>
      <c r="BC492" s="1">
        <f t="shared" si="169"/>
        <v>0</v>
      </c>
      <c r="BD492" s="1">
        <f t="shared" si="169"/>
        <v>0</v>
      </c>
      <c r="BE492" s="1">
        <f t="shared" si="169"/>
        <v>0</v>
      </c>
      <c r="BF492" s="1">
        <f t="shared" si="169"/>
        <v>0</v>
      </c>
      <c r="BG492" s="1">
        <f t="shared" si="169"/>
        <v>0</v>
      </c>
      <c r="BH492" s="1">
        <f t="shared" si="169"/>
        <v>0</v>
      </c>
      <c r="BI492" s="1">
        <f t="shared" si="169"/>
        <v>0</v>
      </c>
      <c r="BJ492" s="1">
        <f t="shared" si="169"/>
        <v>0</v>
      </c>
      <c r="BK492" s="197">
        <f t="shared" si="169"/>
        <v>0</v>
      </c>
      <c r="BL492" s="1">
        <f t="shared" si="169"/>
        <v>0</v>
      </c>
    </row>
    <row r="493" spans="1:117">
      <c r="A493" s="369"/>
      <c r="C493" s="436"/>
      <c r="G493" s="257"/>
      <c r="H493" s="562" t="s">
        <v>377</v>
      </c>
      <c r="I493" s="563"/>
      <c r="J493" s="437"/>
      <c r="K493" s="438"/>
      <c r="L493" s="369"/>
      <c r="M493" s="27"/>
      <c r="N493" s="27"/>
      <c r="O493" s="27"/>
      <c r="P493" s="27"/>
      <c r="Q493" s="6"/>
      <c r="R493" s="6"/>
      <c r="S493" s="6"/>
      <c r="T493" s="6"/>
      <c r="U493" s="6"/>
      <c r="V493" s="6"/>
      <c r="W493" s="6"/>
      <c r="X493" s="6"/>
      <c r="Y493" s="6"/>
      <c r="Z493" s="6"/>
      <c r="AA493" s="6"/>
      <c r="AB493" s="6"/>
      <c r="AC493" s="6"/>
      <c r="AD493" s="347">
        <f t="shared" ref="AD493:BL493" si="170">COUNTIF(AD$7:AD$482,"HĐNT")</f>
        <v>0</v>
      </c>
      <c r="AE493" s="6">
        <f t="shared" si="170"/>
        <v>0</v>
      </c>
      <c r="AF493" s="6">
        <f t="shared" si="170"/>
        <v>0</v>
      </c>
      <c r="AG493" s="6">
        <f t="shared" si="170"/>
        <v>0</v>
      </c>
      <c r="AH493" s="369">
        <f t="shared" si="170"/>
        <v>5</v>
      </c>
      <c r="AI493" s="369">
        <f t="shared" si="170"/>
        <v>5</v>
      </c>
      <c r="AJ493" s="369">
        <f t="shared" si="170"/>
        <v>5</v>
      </c>
      <c r="AK493" s="369">
        <f t="shared" si="170"/>
        <v>5</v>
      </c>
      <c r="AL493" s="27">
        <f t="shared" si="170"/>
        <v>0</v>
      </c>
      <c r="AM493" s="27">
        <f t="shared" si="170"/>
        <v>0</v>
      </c>
      <c r="AN493" s="27">
        <f t="shared" si="170"/>
        <v>0</v>
      </c>
      <c r="AO493" s="27">
        <f t="shared" si="170"/>
        <v>0</v>
      </c>
      <c r="AP493" s="27">
        <f t="shared" si="170"/>
        <v>0</v>
      </c>
      <c r="AQ493" s="27">
        <f t="shared" si="170"/>
        <v>0</v>
      </c>
      <c r="AR493" s="27">
        <f t="shared" si="170"/>
        <v>0</v>
      </c>
      <c r="AS493" s="27">
        <f t="shared" si="170"/>
        <v>0</v>
      </c>
      <c r="AT493" s="27">
        <f t="shared" si="170"/>
        <v>0</v>
      </c>
      <c r="AU493" s="27">
        <f t="shared" si="170"/>
        <v>0</v>
      </c>
      <c r="AV493" s="27">
        <f t="shared" si="170"/>
        <v>0</v>
      </c>
      <c r="AW493" s="27">
        <f t="shared" si="170"/>
        <v>0</v>
      </c>
      <c r="AX493" s="27">
        <f t="shared" si="170"/>
        <v>0</v>
      </c>
      <c r="AY493" s="27">
        <f t="shared" si="170"/>
        <v>0</v>
      </c>
      <c r="AZ493" s="27">
        <f t="shared" si="170"/>
        <v>0</v>
      </c>
      <c r="BA493" s="27">
        <f t="shared" si="170"/>
        <v>0</v>
      </c>
      <c r="BB493" s="27">
        <f t="shared" si="170"/>
        <v>0</v>
      </c>
      <c r="BC493" s="27">
        <f t="shared" si="170"/>
        <v>0</v>
      </c>
      <c r="BD493" s="27">
        <f t="shared" si="170"/>
        <v>0</v>
      </c>
      <c r="BE493" s="27">
        <f t="shared" si="170"/>
        <v>0</v>
      </c>
      <c r="BF493" s="27">
        <f t="shared" si="170"/>
        <v>0</v>
      </c>
      <c r="BG493" s="27">
        <f t="shared" si="170"/>
        <v>0</v>
      </c>
      <c r="BH493" s="27">
        <f t="shared" si="170"/>
        <v>0</v>
      </c>
      <c r="BI493" s="27">
        <f t="shared" si="170"/>
        <v>0</v>
      </c>
      <c r="BJ493" s="27">
        <f t="shared" si="170"/>
        <v>0</v>
      </c>
      <c r="BK493" s="198">
        <f t="shared" si="170"/>
        <v>0</v>
      </c>
      <c r="BL493" s="27">
        <f t="shared" si="170"/>
        <v>0</v>
      </c>
      <c r="BM493" s="86"/>
      <c r="BN493" s="86"/>
      <c r="BO493" s="86"/>
      <c r="BP493" s="86"/>
      <c r="BQ493" s="86"/>
      <c r="BR493" s="86"/>
      <c r="BS493" s="86"/>
      <c r="BT493" s="86"/>
      <c r="BU493" s="86"/>
      <c r="BV493" s="86"/>
      <c r="BW493" s="86"/>
      <c r="BX493" s="86"/>
      <c r="BY493" s="86"/>
      <c r="BZ493" s="86"/>
      <c r="CA493" s="86"/>
      <c r="CB493" s="86"/>
      <c r="CC493" s="86"/>
      <c r="CD493" s="86"/>
      <c r="CE493" s="86"/>
      <c r="CF493" s="86"/>
      <c r="CG493" s="86"/>
      <c r="CH493" s="86"/>
      <c r="CI493" s="86"/>
      <c r="CJ493" s="86"/>
      <c r="CK493" s="86"/>
      <c r="CL493" s="86"/>
      <c r="CM493" s="86"/>
      <c r="CN493" s="86"/>
      <c r="CO493" s="86"/>
      <c r="CP493" s="86"/>
      <c r="CQ493" s="86"/>
      <c r="CR493" s="86"/>
      <c r="CS493" s="86"/>
      <c r="CT493" s="86"/>
      <c r="CU493" s="86"/>
      <c r="CV493" s="86"/>
      <c r="CW493" s="86"/>
      <c r="CX493" s="86"/>
      <c r="CY493" s="86"/>
      <c r="CZ493" s="86"/>
      <c r="DA493" s="86"/>
      <c r="DB493" s="86"/>
      <c r="DC493" s="86"/>
      <c r="DD493" s="86"/>
      <c r="DE493" s="86"/>
      <c r="DF493" s="86"/>
      <c r="DG493" s="86"/>
      <c r="DH493" s="86"/>
      <c r="DI493" s="86"/>
      <c r="DJ493" s="86"/>
      <c r="DK493" s="86"/>
      <c r="DL493" s="86"/>
      <c r="DM493" s="86"/>
    </row>
    <row r="494" spans="1:117">
      <c r="G494" s="257"/>
      <c r="H494" s="564" t="s">
        <v>378</v>
      </c>
      <c r="I494" s="565"/>
      <c r="J494" s="434"/>
      <c r="K494" s="435"/>
      <c r="L494" s="404"/>
      <c r="M494" s="157"/>
      <c r="N494" s="157"/>
      <c r="O494" s="157"/>
      <c r="P494" s="157"/>
      <c r="Q494" s="1"/>
      <c r="R494" s="6"/>
      <c r="S494" s="7"/>
      <c r="T494" s="8"/>
      <c r="U494" s="9"/>
      <c r="V494" s="10"/>
      <c r="W494" s="11"/>
      <c r="X494" s="12"/>
      <c r="Y494" s="13"/>
      <c r="Z494" s="14"/>
      <c r="AA494" s="14"/>
      <c r="AB494" s="14"/>
      <c r="AC494" s="14"/>
      <c r="AD494" s="153">
        <f t="shared" ref="AD494:BL494" si="171">COUNTIF(AD$7:AD$482,"VS-AN")</f>
        <v>0</v>
      </c>
      <c r="AE494" s="1">
        <f t="shared" si="171"/>
        <v>0</v>
      </c>
      <c r="AF494" s="1">
        <f t="shared" si="171"/>
        <v>0</v>
      </c>
      <c r="AG494" s="1">
        <f t="shared" si="171"/>
        <v>0</v>
      </c>
      <c r="AH494" s="404">
        <f t="shared" si="171"/>
        <v>5</v>
      </c>
      <c r="AI494" s="404">
        <f t="shared" si="171"/>
        <v>5</v>
      </c>
      <c r="AJ494" s="404">
        <f t="shared" si="171"/>
        <v>6</v>
      </c>
      <c r="AK494" s="404">
        <f t="shared" si="171"/>
        <v>5</v>
      </c>
      <c r="AL494" s="1">
        <f t="shared" si="171"/>
        <v>0</v>
      </c>
      <c r="AM494" s="1">
        <f t="shared" si="171"/>
        <v>0</v>
      </c>
      <c r="AN494" s="1">
        <f t="shared" si="171"/>
        <v>0</v>
      </c>
      <c r="AO494" s="1">
        <f t="shared" si="171"/>
        <v>0</v>
      </c>
      <c r="AP494" s="1">
        <f t="shared" si="171"/>
        <v>0</v>
      </c>
      <c r="AQ494" s="1">
        <f t="shared" si="171"/>
        <v>0</v>
      </c>
      <c r="AR494" s="1">
        <f t="shared" si="171"/>
        <v>0</v>
      </c>
      <c r="AS494" s="1">
        <f t="shared" si="171"/>
        <v>0</v>
      </c>
      <c r="AT494" s="1">
        <f t="shared" si="171"/>
        <v>0</v>
      </c>
      <c r="AU494" s="1">
        <f t="shared" si="171"/>
        <v>0</v>
      </c>
      <c r="AV494" s="1">
        <f t="shared" si="171"/>
        <v>0</v>
      </c>
      <c r="AW494" s="1">
        <f t="shared" si="171"/>
        <v>0</v>
      </c>
      <c r="AX494" s="1">
        <f t="shared" si="171"/>
        <v>0</v>
      </c>
      <c r="AY494" s="1">
        <f t="shared" si="171"/>
        <v>0</v>
      </c>
      <c r="AZ494" s="1">
        <f t="shared" si="171"/>
        <v>0</v>
      </c>
      <c r="BA494" s="1">
        <f t="shared" si="171"/>
        <v>0</v>
      </c>
      <c r="BB494" s="1">
        <f t="shared" si="171"/>
        <v>0</v>
      </c>
      <c r="BC494" s="1">
        <f t="shared" si="171"/>
        <v>0</v>
      </c>
      <c r="BD494" s="1">
        <f t="shared" si="171"/>
        <v>0</v>
      </c>
      <c r="BE494" s="1">
        <f t="shared" si="171"/>
        <v>0</v>
      </c>
      <c r="BF494" s="1">
        <f t="shared" si="171"/>
        <v>0</v>
      </c>
      <c r="BG494" s="1">
        <f t="shared" si="171"/>
        <v>0</v>
      </c>
      <c r="BH494" s="1">
        <f t="shared" si="171"/>
        <v>0</v>
      </c>
      <c r="BI494" s="1">
        <f t="shared" si="171"/>
        <v>0</v>
      </c>
      <c r="BJ494" s="1">
        <f t="shared" si="171"/>
        <v>0</v>
      </c>
      <c r="BK494" s="197">
        <f t="shared" si="171"/>
        <v>0</v>
      </c>
      <c r="BL494" s="1">
        <f t="shared" si="171"/>
        <v>0</v>
      </c>
    </row>
    <row r="495" spans="1:117">
      <c r="A495" s="369"/>
      <c r="C495" s="436"/>
      <c r="G495" s="257"/>
      <c r="H495" s="562" t="s">
        <v>379</v>
      </c>
      <c r="I495" s="563"/>
      <c r="J495" s="437"/>
      <c r="K495" s="438"/>
      <c r="L495" s="369"/>
      <c r="M495" s="85"/>
      <c r="N495" s="85"/>
      <c r="O495" s="85"/>
      <c r="P495" s="85"/>
      <c r="Q495" s="80"/>
      <c r="R495" s="80"/>
      <c r="S495" s="80"/>
      <c r="T495" s="80"/>
      <c r="U495" s="80"/>
      <c r="V495" s="80"/>
      <c r="W495" s="80"/>
      <c r="X495" s="80"/>
      <c r="Y495" s="80"/>
      <c r="Z495" s="80"/>
      <c r="AA495" s="80"/>
      <c r="AB495" s="80"/>
      <c r="AC495" s="80"/>
      <c r="AD495" s="348">
        <f t="shared" ref="AD495:BL495" si="172">COUNTIF(AD$7:AD$482,"HĐC")</f>
        <v>0</v>
      </c>
      <c r="AE495" s="80">
        <f t="shared" si="172"/>
        <v>0</v>
      </c>
      <c r="AF495" s="80">
        <f t="shared" si="172"/>
        <v>0</v>
      </c>
      <c r="AG495" s="80">
        <f t="shared" si="172"/>
        <v>0</v>
      </c>
      <c r="AH495" s="369">
        <f t="shared" si="172"/>
        <v>5</v>
      </c>
      <c r="AI495" s="369">
        <f t="shared" si="172"/>
        <v>5</v>
      </c>
      <c r="AJ495" s="369">
        <f t="shared" si="172"/>
        <v>5</v>
      </c>
      <c r="AK495" s="369">
        <f t="shared" si="172"/>
        <v>5</v>
      </c>
      <c r="AL495" s="85">
        <f t="shared" si="172"/>
        <v>0</v>
      </c>
      <c r="AM495" s="85">
        <f t="shared" si="172"/>
        <v>0</v>
      </c>
      <c r="AN495" s="85">
        <f t="shared" si="172"/>
        <v>0</v>
      </c>
      <c r="AO495" s="85">
        <f t="shared" si="172"/>
        <v>0</v>
      </c>
      <c r="AP495" s="85">
        <f t="shared" si="172"/>
        <v>0</v>
      </c>
      <c r="AQ495" s="85">
        <f t="shared" si="172"/>
        <v>0</v>
      </c>
      <c r="AR495" s="85">
        <f t="shared" si="172"/>
        <v>0</v>
      </c>
      <c r="AS495" s="85">
        <f t="shared" si="172"/>
        <v>0</v>
      </c>
      <c r="AT495" s="85">
        <f t="shared" si="172"/>
        <v>0</v>
      </c>
      <c r="AU495" s="85">
        <f t="shared" si="172"/>
        <v>0</v>
      </c>
      <c r="AV495" s="85">
        <f t="shared" si="172"/>
        <v>0</v>
      </c>
      <c r="AW495" s="85">
        <f t="shared" si="172"/>
        <v>0</v>
      </c>
      <c r="AX495" s="85">
        <f t="shared" si="172"/>
        <v>0</v>
      </c>
      <c r="AY495" s="85">
        <f t="shared" si="172"/>
        <v>0</v>
      </c>
      <c r="AZ495" s="85">
        <f t="shared" si="172"/>
        <v>0</v>
      </c>
      <c r="BA495" s="85">
        <f t="shared" si="172"/>
        <v>0</v>
      </c>
      <c r="BB495" s="85">
        <f t="shared" si="172"/>
        <v>0</v>
      </c>
      <c r="BC495" s="85">
        <f t="shared" si="172"/>
        <v>0</v>
      </c>
      <c r="BD495" s="85">
        <f t="shared" si="172"/>
        <v>0</v>
      </c>
      <c r="BE495" s="85">
        <f t="shared" si="172"/>
        <v>0</v>
      </c>
      <c r="BF495" s="85">
        <f t="shared" si="172"/>
        <v>0</v>
      </c>
      <c r="BG495" s="85">
        <f t="shared" si="172"/>
        <v>0</v>
      </c>
      <c r="BH495" s="85">
        <f t="shared" si="172"/>
        <v>0</v>
      </c>
      <c r="BI495" s="85">
        <f t="shared" si="172"/>
        <v>0</v>
      </c>
      <c r="BJ495" s="85">
        <f t="shared" si="172"/>
        <v>0</v>
      </c>
      <c r="BK495" s="199">
        <f t="shared" si="172"/>
        <v>0</v>
      </c>
      <c r="BL495" s="85">
        <f t="shared" si="172"/>
        <v>0</v>
      </c>
      <c r="BM495" s="84"/>
      <c r="BN495" s="84"/>
      <c r="BO495" s="84"/>
      <c r="BP495" s="84"/>
      <c r="BQ495" s="84"/>
      <c r="BR495" s="84"/>
      <c r="BS495" s="84"/>
      <c r="BT495" s="84"/>
      <c r="BU495" s="84"/>
      <c r="BV495" s="84"/>
      <c r="BW495" s="84"/>
      <c r="BX495" s="84"/>
      <c r="BY495" s="84"/>
      <c r="BZ495" s="84"/>
      <c r="CA495" s="84"/>
      <c r="CB495" s="84"/>
      <c r="CC495" s="84"/>
      <c r="CD495" s="84"/>
      <c r="CE495" s="84"/>
      <c r="CF495" s="84"/>
      <c r="CG495" s="84"/>
      <c r="CH495" s="84"/>
      <c r="CI495" s="84"/>
      <c r="CJ495" s="84"/>
      <c r="CK495" s="84"/>
      <c r="CL495" s="84"/>
      <c r="CM495" s="84"/>
      <c r="CN495" s="84"/>
      <c r="CO495" s="84"/>
      <c r="CP495" s="84"/>
      <c r="CQ495" s="84"/>
      <c r="CR495" s="84"/>
      <c r="CS495" s="84"/>
      <c r="CT495" s="84"/>
      <c r="CU495" s="84"/>
      <c r="CV495" s="84"/>
      <c r="CW495" s="84"/>
      <c r="CX495" s="84"/>
      <c r="CY495" s="84"/>
      <c r="CZ495" s="84"/>
      <c r="DA495" s="84"/>
      <c r="DB495" s="84"/>
      <c r="DC495" s="84"/>
      <c r="DD495" s="84"/>
      <c r="DE495" s="84"/>
      <c r="DF495" s="84"/>
      <c r="DG495" s="84"/>
      <c r="DH495" s="84"/>
      <c r="DI495" s="84"/>
      <c r="DJ495" s="84"/>
      <c r="DK495" s="84"/>
      <c r="DL495" s="84"/>
      <c r="DM495" s="84"/>
    </row>
    <row r="496" spans="1:117">
      <c r="G496" s="257"/>
      <c r="H496" s="564" t="s">
        <v>380</v>
      </c>
      <c r="I496" s="565"/>
      <c r="J496" s="434"/>
      <c r="K496" s="435"/>
      <c r="L496" s="404"/>
      <c r="M496" s="157"/>
      <c r="N496" s="157"/>
      <c r="O496" s="157"/>
      <c r="P496" s="157"/>
      <c r="Q496" s="1"/>
      <c r="R496" s="6"/>
      <c r="S496" s="7"/>
      <c r="T496" s="8"/>
      <c r="U496" s="9"/>
      <c r="V496" s="10"/>
      <c r="W496" s="11"/>
      <c r="X496" s="12"/>
      <c r="Y496" s="13"/>
      <c r="Z496" s="14"/>
      <c r="AA496" s="14"/>
      <c r="AB496" s="14"/>
      <c r="AC496" s="14"/>
      <c r="AD496" s="153">
        <f t="shared" ref="AD496:BL496" si="173">COUNTIF(AD$7:AD$482,"TQDN")</f>
        <v>0</v>
      </c>
      <c r="AE496" s="1">
        <f t="shared" si="173"/>
        <v>0</v>
      </c>
      <c r="AF496" s="1">
        <f t="shared" si="173"/>
        <v>0</v>
      </c>
      <c r="AG496" s="1">
        <f t="shared" si="173"/>
        <v>0</v>
      </c>
      <c r="AH496" s="404">
        <f t="shared" si="173"/>
        <v>0</v>
      </c>
      <c r="AI496" s="404">
        <f t="shared" si="173"/>
        <v>0</v>
      </c>
      <c r="AJ496" s="404">
        <f t="shared" si="173"/>
        <v>0</v>
      </c>
      <c r="AK496" s="404">
        <f t="shared" si="173"/>
        <v>0</v>
      </c>
      <c r="AL496" s="1">
        <f t="shared" si="173"/>
        <v>0</v>
      </c>
      <c r="AM496" s="1">
        <f t="shared" si="173"/>
        <v>0</v>
      </c>
      <c r="AN496" s="1">
        <f t="shared" si="173"/>
        <v>0</v>
      </c>
      <c r="AO496" s="1">
        <f t="shared" si="173"/>
        <v>0</v>
      </c>
      <c r="AP496" s="1">
        <f t="shared" si="173"/>
        <v>0</v>
      </c>
      <c r="AQ496" s="1">
        <f t="shared" si="173"/>
        <v>0</v>
      </c>
      <c r="AR496" s="1">
        <f t="shared" si="173"/>
        <v>0</v>
      </c>
      <c r="AS496" s="1">
        <f t="shared" si="173"/>
        <v>0</v>
      </c>
      <c r="AT496" s="1">
        <f t="shared" si="173"/>
        <v>0</v>
      </c>
      <c r="AU496" s="1">
        <f t="shared" si="173"/>
        <v>0</v>
      </c>
      <c r="AV496" s="1">
        <f t="shared" si="173"/>
        <v>0</v>
      </c>
      <c r="AW496" s="1">
        <f t="shared" si="173"/>
        <v>0</v>
      </c>
      <c r="AX496" s="1">
        <f t="shared" si="173"/>
        <v>0</v>
      </c>
      <c r="AY496" s="1">
        <f t="shared" si="173"/>
        <v>0</v>
      </c>
      <c r="AZ496" s="1">
        <f t="shared" si="173"/>
        <v>0</v>
      </c>
      <c r="BA496" s="1">
        <f t="shared" si="173"/>
        <v>0</v>
      </c>
      <c r="BB496" s="1">
        <f t="shared" si="173"/>
        <v>0</v>
      </c>
      <c r="BC496" s="1">
        <f t="shared" si="173"/>
        <v>0</v>
      </c>
      <c r="BD496" s="1">
        <f t="shared" si="173"/>
        <v>0</v>
      </c>
      <c r="BE496" s="1">
        <f t="shared" si="173"/>
        <v>0</v>
      </c>
      <c r="BF496" s="1">
        <f t="shared" si="173"/>
        <v>0</v>
      </c>
      <c r="BG496" s="1">
        <f t="shared" si="173"/>
        <v>0</v>
      </c>
      <c r="BH496" s="1">
        <f t="shared" si="173"/>
        <v>0</v>
      </c>
      <c r="BI496" s="1">
        <f t="shared" si="173"/>
        <v>0</v>
      </c>
      <c r="BJ496" s="1">
        <f t="shared" si="173"/>
        <v>0</v>
      </c>
      <c r="BK496" s="197">
        <f t="shared" si="173"/>
        <v>0</v>
      </c>
      <c r="BL496" s="1">
        <f t="shared" si="173"/>
        <v>0</v>
      </c>
    </row>
    <row r="497" spans="1:117">
      <c r="G497" s="257"/>
      <c r="H497" s="564" t="s">
        <v>381</v>
      </c>
      <c r="I497" s="565"/>
      <c r="J497" s="434"/>
      <c r="K497" s="435"/>
      <c r="L497" s="404"/>
      <c r="M497" s="157"/>
      <c r="N497" s="157"/>
      <c r="O497" s="157"/>
      <c r="P497" s="157"/>
      <c r="Q497" s="1"/>
      <c r="R497" s="6"/>
      <c r="S497" s="7"/>
      <c r="T497" s="8"/>
      <c r="U497" s="9"/>
      <c r="V497" s="10"/>
      <c r="W497" s="11"/>
      <c r="X497" s="12"/>
      <c r="Y497" s="13"/>
      <c r="Z497" s="14"/>
      <c r="AA497" s="14"/>
      <c r="AB497" s="14"/>
      <c r="AC497" s="14"/>
      <c r="AD497" s="153">
        <f t="shared" ref="AD497:BL497" si="174">COUNTIF(AD$7:AD$482,"LH")</f>
        <v>0</v>
      </c>
      <c r="AE497" s="1">
        <f t="shared" si="174"/>
        <v>0</v>
      </c>
      <c r="AF497" s="1">
        <f t="shared" si="174"/>
        <v>0</v>
      </c>
      <c r="AG497" s="1">
        <f t="shared" si="174"/>
        <v>0</v>
      </c>
      <c r="AH497" s="404">
        <f t="shared" si="174"/>
        <v>0</v>
      </c>
      <c r="AI497" s="404">
        <f t="shared" si="174"/>
        <v>0</v>
      </c>
      <c r="AJ497" s="404">
        <f t="shared" si="174"/>
        <v>0</v>
      </c>
      <c r="AK497" s="404">
        <f t="shared" si="174"/>
        <v>0</v>
      </c>
      <c r="AL497" s="1">
        <f t="shared" si="174"/>
        <v>0</v>
      </c>
      <c r="AM497" s="1">
        <f t="shared" si="174"/>
        <v>0</v>
      </c>
      <c r="AN497" s="1">
        <f t="shared" si="174"/>
        <v>0</v>
      </c>
      <c r="AO497" s="1">
        <f t="shared" si="174"/>
        <v>0</v>
      </c>
      <c r="AP497" s="1">
        <f t="shared" si="174"/>
        <v>0</v>
      </c>
      <c r="AQ497" s="1">
        <f t="shared" si="174"/>
        <v>0</v>
      </c>
      <c r="AR497" s="1">
        <f t="shared" si="174"/>
        <v>0</v>
      </c>
      <c r="AS497" s="1">
        <f t="shared" si="174"/>
        <v>0</v>
      </c>
      <c r="AT497" s="1">
        <f t="shared" si="174"/>
        <v>0</v>
      </c>
      <c r="AU497" s="1">
        <f t="shared" si="174"/>
        <v>0</v>
      </c>
      <c r="AV497" s="1">
        <f t="shared" si="174"/>
        <v>0</v>
      </c>
      <c r="AW497" s="1">
        <f t="shared" si="174"/>
        <v>0</v>
      </c>
      <c r="AX497" s="1">
        <f t="shared" si="174"/>
        <v>0</v>
      </c>
      <c r="AY497" s="1">
        <f t="shared" si="174"/>
        <v>0</v>
      </c>
      <c r="AZ497" s="1">
        <f t="shared" si="174"/>
        <v>0</v>
      </c>
      <c r="BA497" s="1">
        <f t="shared" si="174"/>
        <v>0</v>
      </c>
      <c r="BB497" s="1">
        <f t="shared" si="174"/>
        <v>0</v>
      </c>
      <c r="BC497" s="1">
        <f t="shared" si="174"/>
        <v>0</v>
      </c>
      <c r="BD497" s="1">
        <f t="shared" si="174"/>
        <v>0</v>
      </c>
      <c r="BE497" s="1">
        <f t="shared" si="174"/>
        <v>0</v>
      </c>
      <c r="BF497" s="1">
        <f t="shared" si="174"/>
        <v>0</v>
      </c>
      <c r="BG497" s="1">
        <f t="shared" si="174"/>
        <v>0</v>
      </c>
      <c r="BH497" s="1">
        <f t="shared" si="174"/>
        <v>0</v>
      </c>
      <c r="BI497" s="1">
        <f t="shared" si="174"/>
        <v>0</v>
      </c>
      <c r="BJ497" s="1">
        <f t="shared" si="174"/>
        <v>0</v>
      </c>
      <c r="BK497" s="197">
        <f t="shared" si="174"/>
        <v>0</v>
      </c>
      <c r="BL497" s="1">
        <f t="shared" si="174"/>
        <v>0</v>
      </c>
    </row>
    <row r="498" spans="1:117">
      <c r="A498" s="369"/>
      <c r="C498" s="436"/>
      <c r="G498" s="257"/>
      <c r="H498" s="562" t="s">
        <v>382</v>
      </c>
      <c r="I498" s="563"/>
      <c r="J498" s="437"/>
      <c r="K498" s="438"/>
      <c r="L498" s="369"/>
      <c r="M498" s="82"/>
      <c r="N498" s="82"/>
      <c r="O498" s="82"/>
      <c r="P498" s="82"/>
      <c r="Q498" s="81"/>
      <c r="R498" s="81"/>
      <c r="S498" s="81"/>
      <c r="T498" s="81"/>
      <c r="U498" s="81"/>
      <c r="V498" s="81"/>
      <c r="W498" s="81"/>
      <c r="X498" s="81"/>
      <c r="Y498" s="81"/>
      <c r="Z498" s="81"/>
      <c r="AA498" s="81"/>
      <c r="AB498" s="81"/>
      <c r="AC498" s="81"/>
      <c r="AD498" s="349">
        <f t="shared" ref="AD498:BL498" si="175">COUNTIF(AD$7:AD$482,"HĐH")</f>
        <v>0</v>
      </c>
      <c r="AE498" s="82">
        <f t="shared" si="175"/>
        <v>0</v>
      </c>
      <c r="AF498" s="82">
        <f t="shared" si="175"/>
        <v>0</v>
      </c>
      <c r="AG498" s="82">
        <f t="shared" si="175"/>
        <v>0</v>
      </c>
      <c r="AH498" s="369">
        <f t="shared" si="175"/>
        <v>5</v>
      </c>
      <c r="AI498" s="369">
        <f t="shared" si="175"/>
        <v>5</v>
      </c>
      <c r="AJ498" s="369">
        <f t="shared" si="175"/>
        <v>5</v>
      </c>
      <c r="AK498" s="369">
        <f t="shared" si="175"/>
        <v>5</v>
      </c>
      <c r="AL498" s="82">
        <f t="shared" si="175"/>
        <v>0</v>
      </c>
      <c r="AM498" s="82">
        <f t="shared" si="175"/>
        <v>0</v>
      </c>
      <c r="AN498" s="82">
        <f t="shared" si="175"/>
        <v>0</v>
      </c>
      <c r="AO498" s="82">
        <f t="shared" si="175"/>
        <v>0</v>
      </c>
      <c r="AP498" s="82">
        <f t="shared" si="175"/>
        <v>0</v>
      </c>
      <c r="AQ498" s="82">
        <f t="shared" si="175"/>
        <v>0</v>
      </c>
      <c r="AR498" s="82">
        <f t="shared" si="175"/>
        <v>0</v>
      </c>
      <c r="AS498" s="82">
        <f t="shared" si="175"/>
        <v>0</v>
      </c>
      <c r="AT498" s="82">
        <f t="shared" si="175"/>
        <v>0</v>
      </c>
      <c r="AU498" s="82">
        <f t="shared" si="175"/>
        <v>0</v>
      </c>
      <c r="AV498" s="82">
        <f t="shared" si="175"/>
        <v>0</v>
      </c>
      <c r="AW498" s="82">
        <f t="shared" si="175"/>
        <v>0</v>
      </c>
      <c r="AX498" s="82">
        <f t="shared" si="175"/>
        <v>0</v>
      </c>
      <c r="AY498" s="82">
        <f t="shared" si="175"/>
        <v>0</v>
      </c>
      <c r="AZ498" s="82">
        <f t="shared" si="175"/>
        <v>0</v>
      </c>
      <c r="BA498" s="82">
        <f t="shared" si="175"/>
        <v>0</v>
      </c>
      <c r="BB498" s="82">
        <f t="shared" si="175"/>
        <v>0</v>
      </c>
      <c r="BC498" s="82">
        <f t="shared" si="175"/>
        <v>0</v>
      </c>
      <c r="BD498" s="82">
        <f t="shared" si="175"/>
        <v>0</v>
      </c>
      <c r="BE498" s="82">
        <f t="shared" si="175"/>
        <v>0</v>
      </c>
      <c r="BF498" s="82">
        <f t="shared" si="175"/>
        <v>0</v>
      </c>
      <c r="BG498" s="82">
        <f t="shared" si="175"/>
        <v>0</v>
      </c>
      <c r="BH498" s="82">
        <f t="shared" si="175"/>
        <v>0</v>
      </c>
      <c r="BI498" s="82">
        <f t="shared" si="175"/>
        <v>0</v>
      </c>
      <c r="BJ498" s="82">
        <f t="shared" si="175"/>
        <v>0</v>
      </c>
      <c r="BK498" s="200">
        <f t="shared" si="175"/>
        <v>0</v>
      </c>
      <c r="BL498" s="82">
        <f t="shared" si="175"/>
        <v>0</v>
      </c>
      <c r="BM498" s="87"/>
      <c r="BN498" s="87"/>
      <c r="BO498" s="87"/>
      <c r="BP498" s="87"/>
      <c r="BQ498" s="87"/>
      <c r="BR498" s="87"/>
      <c r="BS498" s="87"/>
      <c r="BT498" s="87"/>
      <c r="BU498" s="87"/>
      <c r="BV498" s="87"/>
      <c r="BW498" s="87"/>
      <c r="BX498" s="87"/>
      <c r="BY498" s="87"/>
      <c r="BZ498" s="87"/>
      <c r="CA498" s="87"/>
      <c r="CB498" s="87"/>
      <c r="CC498" s="87"/>
      <c r="CD498" s="87"/>
      <c r="CE498" s="87"/>
      <c r="CF498" s="87"/>
      <c r="CG498" s="87"/>
      <c r="CH498" s="87"/>
      <c r="CI498" s="87"/>
      <c r="CJ498" s="87"/>
      <c r="CK498" s="87"/>
      <c r="CL498" s="87"/>
      <c r="CM498" s="87"/>
      <c r="CN498" s="87"/>
      <c r="CO498" s="87"/>
      <c r="CP498" s="87"/>
      <c r="CQ498" s="87"/>
      <c r="CR498" s="87"/>
      <c r="CS498" s="87"/>
      <c r="CT498" s="87"/>
      <c r="CU498" s="87"/>
      <c r="CV498" s="87"/>
      <c r="CW498" s="87"/>
      <c r="CX498" s="87"/>
      <c r="CY498" s="87"/>
      <c r="CZ498" s="87"/>
      <c r="DA498" s="87"/>
      <c r="DB498" s="87"/>
      <c r="DC498" s="87"/>
      <c r="DD498" s="87"/>
      <c r="DE498" s="87"/>
      <c r="DF498" s="87"/>
      <c r="DG498" s="87"/>
      <c r="DH498" s="87"/>
      <c r="DI498" s="87"/>
      <c r="DJ498" s="87"/>
      <c r="DK498" s="87"/>
      <c r="DL498" s="87"/>
      <c r="DM498" s="87"/>
    </row>
    <row r="499" spans="1:117">
      <c r="G499" s="257"/>
      <c r="H499" s="566" t="s">
        <v>1389</v>
      </c>
      <c r="I499" s="567"/>
      <c r="J499" s="439"/>
      <c r="K499" s="440"/>
      <c r="L499" s="404"/>
      <c r="M499" s="157"/>
      <c r="N499" s="157"/>
      <c r="O499" s="157"/>
      <c r="P499" s="157"/>
      <c r="Q499" s="1"/>
      <c r="R499" s="6"/>
      <c r="S499" s="7"/>
      <c r="T499" s="8"/>
      <c r="U499" s="9"/>
      <c r="V499" s="10"/>
      <c r="W499" s="11"/>
      <c r="X499" s="12"/>
      <c r="Y499" s="13"/>
      <c r="Z499" s="14"/>
      <c r="AA499" s="14"/>
      <c r="AB499" s="14"/>
      <c r="AC499" s="14"/>
      <c r="AD499" s="350">
        <f t="shared" ref="AD499:BL499" si="176">COUNTIF(AD$7:AD$117,"HĐH")</f>
        <v>0</v>
      </c>
      <c r="AE499" s="47">
        <f t="shared" si="176"/>
        <v>0</v>
      </c>
      <c r="AF499" s="47">
        <f t="shared" si="176"/>
        <v>0</v>
      </c>
      <c r="AG499" s="47">
        <f t="shared" si="176"/>
        <v>0</v>
      </c>
      <c r="AH499" s="448">
        <f t="shared" si="176"/>
        <v>0</v>
      </c>
      <c r="AI499" s="448">
        <f t="shared" si="176"/>
        <v>1</v>
      </c>
      <c r="AJ499" s="448">
        <f t="shared" si="176"/>
        <v>1</v>
      </c>
      <c r="AK499" s="448">
        <f t="shared" si="176"/>
        <v>1</v>
      </c>
      <c r="AL499" s="47">
        <f t="shared" si="176"/>
        <v>0</v>
      </c>
      <c r="AM499" s="47">
        <f t="shared" si="176"/>
        <v>0</v>
      </c>
      <c r="AN499" s="47">
        <f t="shared" si="176"/>
        <v>0</v>
      </c>
      <c r="AO499" s="47">
        <f t="shared" si="176"/>
        <v>0</v>
      </c>
      <c r="AP499" s="47">
        <f t="shared" si="176"/>
        <v>0</v>
      </c>
      <c r="AQ499" s="47">
        <f t="shared" si="176"/>
        <v>0</v>
      </c>
      <c r="AR499" s="47">
        <f t="shared" si="176"/>
        <v>0</v>
      </c>
      <c r="AS499" s="47">
        <f t="shared" si="176"/>
        <v>0</v>
      </c>
      <c r="AT499" s="47">
        <f t="shared" si="176"/>
        <v>0</v>
      </c>
      <c r="AU499" s="47">
        <f t="shared" si="176"/>
        <v>0</v>
      </c>
      <c r="AV499" s="47">
        <f t="shared" si="176"/>
        <v>0</v>
      </c>
      <c r="AW499" s="47">
        <f t="shared" si="176"/>
        <v>0</v>
      </c>
      <c r="AX499" s="47">
        <f t="shared" si="176"/>
        <v>0</v>
      </c>
      <c r="AY499" s="47">
        <f t="shared" si="176"/>
        <v>0</v>
      </c>
      <c r="AZ499" s="47">
        <f t="shared" si="176"/>
        <v>0</v>
      </c>
      <c r="BA499" s="47">
        <f t="shared" si="176"/>
        <v>0</v>
      </c>
      <c r="BB499" s="47">
        <f t="shared" si="176"/>
        <v>0</v>
      </c>
      <c r="BC499" s="47">
        <f t="shared" si="176"/>
        <v>0</v>
      </c>
      <c r="BD499" s="47">
        <f t="shared" si="176"/>
        <v>0</v>
      </c>
      <c r="BE499" s="47">
        <f t="shared" si="176"/>
        <v>0</v>
      </c>
      <c r="BF499" s="47">
        <f t="shared" si="176"/>
        <v>0</v>
      </c>
      <c r="BG499" s="47">
        <f t="shared" si="176"/>
        <v>0</v>
      </c>
      <c r="BH499" s="47">
        <f t="shared" si="176"/>
        <v>0</v>
      </c>
      <c r="BI499" s="47">
        <f t="shared" si="176"/>
        <v>0</v>
      </c>
      <c r="BJ499" s="47">
        <f t="shared" si="176"/>
        <v>0</v>
      </c>
      <c r="BK499" s="201">
        <f t="shared" si="176"/>
        <v>0</v>
      </c>
      <c r="BL499" s="47">
        <f t="shared" si="176"/>
        <v>0</v>
      </c>
    </row>
    <row r="500" spans="1:117">
      <c r="G500" s="257"/>
      <c r="H500" s="566" t="s">
        <v>383</v>
      </c>
      <c r="I500" s="567"/>
      <c r="J500" s="439"/>
      <c r="K500" s="440"/>
      <c r="L500" s="404"/>
      <c r="M500" s="157"/>
      <c r="N500" s="157"/>
      <c r="O500" s="157"/>
      <c r="P500" s="157"/>
      <c r="Q500" s="1"/>
      <c r="R500" s="6"/>
      <c r="S500" s="7"/>
      <c r="T500" s="8"/>
      <c r="U500" s="9"/>
      <c r="V500" s="10"/>
      <c r="W500" s="11"/>
      <c r="X500" s="12"/>
      <c r="Y500" s="13"/>
      <c r="Z500" s="14"/>
      <c r="AA500" s="14"/>
      <c r="AB500" s="14"/>
      <c r="AC500" s="14"/>
      <c r="AD500" s="350">
        <f t="shared" ref="AD500:BL500" si="177">COUNTIF(AD$118:AD$258,"HĐH")</f>
        <v>0</v>
      </c>
      <c r="AE500" s="47">
        <f t="shared" si="177"/>
        <v>0</v>
      </c>
      <c r="AF500" s="47">
        <f t="shared" si="177"/>
        <v>0</v>
      </c>
      <c r="AG500" s="47">
        <f t="shared" si="177"/>
        <v>0</v>
      </c>
      <c r="AH500" s="448">
        <f t="shared" si="177"/>
        <v>2</v>
      </c>
      <c r="AI500" s="448">
        <f t="shared" si="177"/>
        <v>1</v>
      </c>
      <c r="AJ500" s="448">
        <f t="shared" si="177"/>
        <v>2</v>
      </c>
      <c r="AK500" s="448">
        <f t="shared" si="177"/>
        <v>1</v>
      </c>
      <c r="AL500" s="47">
        <f t="shared" si="177"/>
        <v>0</v>
      </c>
      <c r="AM500" s="47">
        <f t="shared" si="177"/>
        <v>0</v>
      </c>
      <c r="AN500" s="47">
        <f t="shared" si="177"/>
        <v>0</v>
      </c>
      <c r="AO500" s="47">
        <f t="shared" si="177"/>
        <v>0</v>
      </c>
      <c r="AP500" s="47">
        <f t="shared" si="177"/>
        <v>0</v>
      </c>
      <c r="AQ500" s="47">
        <f t="shared" si="177"/>
        <v>0</v>
      </c>
      <c r="AR500" s="47">
        <f t="shared" si="177"/>
        <v>0</v>
      </c>
      <c r="AS500" s="47">
        <f t="shared" si="177"/>
        <v>0</v>
      </c>
      <c r="AT500" s="47">
        <f t="shared" si="177"/>
        <v>0</v>
      </c>
      <c r="AU500" s="47">
        <f t="shared" si="177"/>
        <v>0</v>
      </c>
      <c r="AV500" s="47">
        <f t="shared" si="177"/>
        <v>0</v>
      </c>
      <c r="AW500" s="47">
        <f t="shared" si="177"/>
        <v>0</v>
      </c>
      <c r="AX500" s="47">
        <f t="shared" si="177"/>
        <v>0</v>
      </c>
      <c r="AY500" s="47">
        <f t="shared" si="177"/>
        <v>0</v>
      </c>
      <c r="AZ500" s="47">
        <f t="shared" si="177"/>
        <v>0</v>
      </c>
      <c r="BA500" s="47">
        <f t="shared" si="177"/>
        <v>0</v>
      </c>
      <c r="BB500" s="47">
        <f t="shared" si="177"/>
        <v>0</v>
      </c>
      <c r="BC500" s="47">
        <f t="shared" si="177"/>
        <v>0</v>
      </c>
      <c r="BD500" s="47">
        <f t="shared" si="177"/>
        <v>0</v>
      </c>
      <c r="BE500" s="47">
        <f t="shared" si="177"/>
        <v>0</v>
      </c>
      <c r="BF500" s="47">
        <f t="shared" si="177"/>
        <v>0</v>
      </c>
      <c r="BG500" s="47">
        <f t="shared" si="177"/>
        <v>0</v>
      </c>
      <c r="BH500" s="47">
        <f t="shared" si="177"/>
        <v>0</v>
      </c>
      <c r="BI500" s="47">
        <f t="shared" si="177"/>
        <v>0</v>
      </c>
      <c r="BJ500" s="47">
        <f t="shared" si="177"/>
        <v>0</v>
      </c>
      <c r="BK500" s="201">
        <f t="shared" si="177"/>
        <v>0</v>
      </c>
      <c r="BL500" s="47">
        <f t="shared" si="177"/>
        <v>0</v>
      </c>
    </row>
    <row r="501" spans="1:117">
      <c r="D501" s="441"/>
      <c r="F501" s="402"/>
      <c r="G501" s="315"/>
      <c r="H501" s="559" t="s">
        <v>384</v>
      </c>
      <c r="I501" s="560"/>
      <c r="J501" s="439"/>
      <c r="K501" s="440"/>
      <c r="L501" s="404"/>
      <c r="M501" s="316"/>
      <c r="N501" s="316"/>
      <c r="O501" s="316"/>
      <c r="P501" s="316"/>
      <c r="Q501" s="317"/>
      <c r="R501" s="318"/>
      <c r="S501" s="319"/>
      <c r="T501" s="320"/>
      <c r="U501" s="321"/>
      <c r="V501" s="322"/>
      <c r="W501" s="323"/>
      <c r="X501" s="324"/>
      <c r="Y501" s="325"/>
      <c r="Z501" s="326"/>
      <c r="AA501" s="326"/>
      <c r="AB501" s="326"/>
      <c r="AC501" s="326"/>
      <c r="AD501" s="350">
        <f t="shared" ref="AD501:BL501" si="178">COUNTIF(AD$259:AD$342,"HĐH")</f>
        <v>0</v>
      </c>
      <c r="AE501" s="47">
        <f t="shared" si="178"/>
        <v>0</v>
      </c>
      <c r="AF501" s="47">
        <f t="shared" si="178"/>
        <v>0</v>
      </c>
      <c r="AG501" s="47">
        <f t="shared" si="178"/>
        <v>0</v>
      </c>
      <c r="AH501" s="449">
        <f t="shared" si="178"/>
        <v>1</v>
      </c>
      <c r="AI501" s="449">
        <f t="shared" si="178"/>
        <v>1</v>
      </c>
      <c r="AJ501" s="449">
        <f t="shared" si="178"/>
        <v>1</v>
      </c>
      <c r="AK501" s="449">
        <f t="shared" si="178"/>
        <v>1</v>
      </c>
      <c r="AL501" s="47">
        <f t="shared" si="178"/>
        <v>0</v>
      </c>
      <c r="AM501" s="47">
        <f t="shared" si="178"/>
        <v>0</v>
      </c>
      <c r="AN501" s="47">
        <f t="shared" si="178"/>
        <v>0</v>
      </c>
      <c r="AO501" s="47">
        <f t="shared" si="178"/>
        <v>0</v>
      </c>
      <c r="AP501" s="47">
        <f t="shared" si="178"/>
        <v>0</v>
      </c>
      <c r="AQ501" s="47">
        <f t="shared" si="178"/>
        <v>0</v>
      </c>
      <c r="AR501" s="47">
        <f t="shared" si="178"/>
        <v>0</v>
      </c>
      <c r="AS501" s="47">
        <f t="shared" si="178"/>
        <v>0</v>
      </c>
      <c r="AT501" s="47">
        <f t="shared" si="178"/>
        <v>0</v>
      </c>
      <c r="AU501" s="47">
        <f t="shared" si="178"/>
        <v>0</v>
      </c>
      <c r="AV501" s="47">
        <f t="shared" si="178"/>
        <v>0</v>
      </c>
      <c r="AW501" s="47">
        <f t="shared" si="178"/>
        <v>0</v>
      </c>
      <c r="AX501" s="47">
        <f t="shared" si="178"/>
        <v>0</v>
      </c>
      <c r="AY501" s="47">
        <f t="shared" si="178"/>
        <v>0</v>
      </c>
      <c r="AZ501" s="47">
        <f t="shared" si="178"/>
        <v>0</v>
      </c>
      <c r="BA501" s="47">
        <f t="shared" si="178"/>
        <v>0</v>
      </c>
      <c r="BB501" s="47">
        <f t="shared" si="178"/>
        <v>0</v>
      </c>
      <c r="BC501" s="47">
        <f t="shared" si="178"/>
        <v>0</v>
      </c>
      <c r="BD501" s="47">
        <f t="shared" si="178"/>
        <v>0</v>
      </c>
      <c r="BE501" s="47">
        <f t="shared" si="178"/>
        <v>0</v>
      </c>
      <c r="BF501" s="47">
        <f t="shared" si="178"/>
        <v>0</v>
      </c>
      <c r="BG501" s="47">
        <f t="shared" si="178"/>
        <v>0</v>
      </c>
      <c r="BH501" s="47">
        <f t="shared" si="178"/>
        <v>0</v>
      </c>
      <c r="BI501" s="47">
        <f t="shared" si="178"/>
        <v>0</v>
      </c>
      <c r="BJ501" s="47">
        <f t="shared" si="178"/>
        <v>0</v>
      </c>
      <c r="BK501" s="201">
        <f t="shared" si="178"/>
        <v>0</v>
      </c>
      <c r="BL501" s="47">
        <f t="shared" si="178"/>
        <v>0</v>
      </c>
    </row>
    <row r="502" spans="1:117">
      <c r="B502" s="442"/>
      <c r="C502" s="443"/>
      <c r="E502" s="443"/>
      <c r="H502" s="561" t="s">
        <v>385</v>
      </c>
      <c r="I502" s="561"/>
      <c r="J502" s="439"/>
      <c r="K502" s="440"/>
      <c r="L502" s="404"/>
      <c r="M502" s="357"/>
      <c r="N502" s="357"/>
      <c r="O502" s="357"/>
      <c r="P502" s="357"/>
      <c r="Q502" s="1"/>
      <c r="R502" s="6"/>
      <c r="S502" s="7"/>
      <c r="T502" s="8"/>
      <c r="U502" s="9"/>
      <c r="V502" s="10"/>
      <c r="W502" s="11"/>
      <c r="X502" s="12"/>
      <c r="Y502" s="13"/>
      <c r="Z502" s="14"/>
      <c r="AA502" s="14"/>
      <c r="AB502" s="14"/>
      <c r="AC502" s="14"/>
      <c r="AD502" s="350">
        <f t="shared" ref="AD502:BL502" si="179">COUNTIF(AD$343:AD$393,"HĐH")</f>
        <v>0</v>
      </c>
      <c r="AE502" s="47">
        <f t="shared" si="179"/>
        <v>0</v>
      </c>
      <c r="AF502" s="47">
        <f t="shared" si="179"/>
        <v>0</v>
      </c>
      <c r="AG502" s="47">
        <f t="shared" si="179"/>
        <v>0</v>
      </c>
      <c r="AH502" s="448">
        <f t="shared" si="179"/>
        <v>0</v>
      </c>
      <c r="AI502" s="448">
        <f t="shared" si="179"/>
        <v>1</v>
      </c>
      <c r="AJ502" s="448">
        <f t="shared" si="179"/>
        <v>0</v>
      </c>
      <c r="AK502" s="448">
        <f t="shared" si="179"/>
        <v>0</v>
      </c>
      <c r="AL502" s="47">
        <f t="shared" si="179"/>
        <v>0</v>
      </c>
      <c r="AM502" s="47">
        <f t="shared" si="179"/>
        <v>0</v>
      </c>
      <c r="AN502" s="47">
        <f t="shared" si="179"/>
        <v>0</v>
      </c>
      <c r="AO502" s="47">
        <f t="shared" si="179"/>
        <v>0</v>
      </c>
      <c r="AP502" s="47">
        <f t="shared" si="179"/>
        <v>0</v>
      </c>
      <c r="AQ502" s="47">
        <f t="shared" si="179"/>
        <v>0</v>
      </c>
      <c r="AR502" s="47">
        <f t="shared" si="179"/>
        <v>0</v>
      </c>
      <c r="AS502" s="47">
        <f t="shared" si="179"/>
        <v>0</v>
      </c>
      <c r="AT502" s="47">
        <f t="shared" si="179"/>
        <v>0</v>
      </c>
      <c r="AU502" s="47">
        <f t="shared" si="179"/>
        <v>0</v>
      </c>
      <c r="AV502" s="47">
        <f t="shared" si="179"/>
        <v>0</v>
      </c>
      <c r="AW502" s="47">
        <f t="shared" si="179"/>
        <v>0</v>
      </c>
      <c r="AX502" s="47">
        <f t="shared" si="179"/>
        <v>0</v>
      </c>
      <c r="AY502" s="47">
        <f t="shared" si="179"/>
        <v>0</v>
      </c>
      <c r="AZ502" s="47">
        <f t="shared" si="179"/>
        <v>0</v>
      </c>
      <c r="BA502" s="47">
        <f t="shared" si="179"/>
        <v>0</v>
      </c>
      <c r="BB502" s="47">
        <f t="shared" si="179"/>
        <v>0</v>
      </c>
      <c r="BC502" s="47">
        <f t="shared" si="179"/>
        <v>0</v>
      </c>
      <c r="BD502" s="47">
        <f t="shared" si="179"/>
        <v>0</v>
      </c>
      <c r="BE502" s="47">
        <f t="shared" si="179"/>
        <v>0</v>
      </c>
      <c r="BF502" s="47">
        <f t="shared" si="179"/>
        <v>0</v>
      </c>
      <c r="BG502" s="47">
        <f t="shared" si="179"/>
        <v>0</v>
      </c>
      <c r="BH502" s="47">
        <f t="shared" si="179"/>
        <v>0</v>
      </c>
      <c r="BI502" s="47">
        <f t="shared" si="179"/>
        <v>0</v>
      </c>
      <c r="BJ502" s="47">
        <f t="shared" si="179"/>
        <v>0</v>
      </c>
      <c r="BK502" s="201">
        <f t="shared" si="179"/>
        <v>0</v>
      </c>
      <c r="BL502" s="47">
        <f t="shared" si="179"/>
        <v>0</v>
      </c>
    </row>
    <row r="503" spans="1:117">
      <c r="B503" s="442"/>
      <c r="C503" s="443"/>
      <c r="E503" s="443"/>
      <c r="H503" s="561" t="s">
        <v>386</v>
      </c>
      <c r="I503" s="561"/>
      <c r="J503" s="444"/>
      <c r="K503" s="454"/>
      <c r="L503" s="408"/>
      <c r="M503" s="357"/>
      <c r="N503" s="357"/>
      <c r="O503" s="357"/>
      <c r="P503" s="357"/>
      <c r="Q503" s="1"/>
      <c r="R503" s="6"/>
      <c r="S503" s="7"/>
      <c r="T503" s="8"/>
      <c r="U503" s="9"/>
      <c r="V503" s="10"/>
      <c r="W503" s="11"/>
      <c r="X503" s="12"/>
      <c r="Y503" s="13"/>
      <c r="Z503" s="14"/>
      <c r="AA503" s="14"/>
      <c r="AB503" s="14"/>
      <c r="AC503" s="14"/>
      <c r="AD503" s="350">
        <f t="shared" ref="AD503:AO503" si="180">COUNTIF(AD$394:AD$482,"HĐH")</f>
        <v>0</v>
      </c>
      <c r="AE503" s="47">
        <f t="shared" si="180"/>
        <v>0</v>
      </c>
      <c r="AF503" s="47">
        <f t="shared" si="180"/>
        <v>0</v>
      </c>
      <c r="AG503" s="47">
        <f t="shared" si="180"/>
        <v>0</v>
      </c>
      <c r="AH503" s="448">
        <f t="shared" si="180"/>
        <v>2</v>
      </c>
      <c r="AI503" s="448">
        <f t="shared" si="180"/>
        <v>1</v>
      </c>
      <c r="AJ503" s="448">
        <f t="shared" si="180"/>
        <v>1</v>
      </c>
      <c r="AK503" s="448">
        <f t="shared" si="180"/>
        <v>2</v>
      </c>
      <c r="AL503" s="327">
        <f t="shared" si="180"/>
        <v>0</v>
      </c>
      <c r="AM503" s="327">
        <f t="shared" si="180"/>
        <v>0</v>
      </c>
      <c r="AN503" s="327">
        <f t="shared" si="180"/>
        <v>0</v>
      </c>
      <c r="AO503" s="327">
        <f t="shared" si="180"/>
        <v>0</v>
      </c>
      <c r="AP503" s="327">
        <f t="shared" ref="AP503:BL503" si="181">COUNTIF(AP$394:AP$481,"HĐH")</f>
        <v>0</v>
      </c>
      <c r="AQ503" s="327">
        <f t="shared" si="181"/>
        <v>0</v>
      </c>
      <c r="AR503" s="327">
        <f t="shared" si="181"/>
        <v>0</v>
      </c>
      <c r="AS503" s="327">
        <f t="shared" si="181"/>
        <v>0</v>
      </c>
      <c r="AT503" s="327">
        <f t="shared" si="181"/>
        <v>0</v>
      </c>
      <c r="AU503" s="327">
        <f t="shared" si="181"/>
        <v>0</v>
      </c>
      <c r="AV503" s="327">
        <f t="shared" si="181"/>
        <v>0</v>
      </c>
      <c r="AW503" s="327">
        <f t="shared" si="181"/>
        <v>0</v>
      </c>
      <c r="AX503" s="327">
        <f t="shared" si="181"/>
        <v>0</v>
      </c>
      <c r="AY503" s="327">
        <f t="shared" si="181"/>
        <v>0</v>
      </c>
      <c r="AZ503" s="327">
        <f t="shared" si="181"/>
        <v>0</v>
      </c>
      <c r="BA503" s="327">
        <f t="shared" si="181"/>
        <v>0</v>
      </c>
      <c r="BB503" s="327">
        <f t="shared" si="181"/>
        <v>0</v>
      </c>
      <c r="BC503" s="327">
        <f t="shared" si="181"/>
        <v>0</v>
      </c>
      <c r="BD503" s="327">
        <f t="shared" si="181"/>
        <v>0</v>
      </c>
      <c r="BE503" s="327">
        <f t="shared" si="181"/>
        <v>0</v>
      </c>
      <c r="BF503" s="327">
        <f t="shared" si="181"/>
        <v>0</v>
      </c>
      <c r="BG503" s="327">
        <f t="shared" si="181"/>
        <v>0</v>
      </c>
      <c r="BH503" s="327">
        <f t="shared" si="181"/>
        <v>0</v>
      </c>
      <c r="BI503" s="327">
        <f t="shared" si="181"/>
        <v>0</v>
      </c>
      <c r="BJ503" s="327">
        <f t="shared" si="181"/>
        <v>0</v>
      </c>
      <c r="BK503" s="328">
        <f t="shared" si="181"/>
        <v>0</v>
      </c>
      <c r="BL503" s="327">
        <f t="shared" si="181"/>
        <v>0</v>
      </c>
    </row>
    <row r="504" spans="1:117" s="171" customFormat="1">
      <c r="A504" s="404"/>
      <c r="B504" s="445"/>
      <c r="C504" s="446"/>
      <c r="D504" s="447"/>
      <c r="E504" s="446"/>
      <c r="F504" s="401"/>
      <c r="G504" s="160"/>
      <c r="H504" s="160"/>
      <c r="I504" s="160"/>
      <c r="J504" s="160"/>
      <c r="K504" s="160"/>
      <c r="L504" s="160"/>
      <c r="M504" s="25"/>
      <c r="N504" s="25"/>
      <c r="O504" s="25"/>
      <c r="P504" s="25"/>
      <c r="Q504" s="161"/>
      <c r="R504" s="162"/>
      <c r="S504" s="163"/>
      <c r="T504" s="164"/>
      <c r="U504" s="165"/>
      <c r="V504" s="166"/>
      <c r="W504" s="167"/>
      <c r="X504" s="168"/>
      <c r="Y504" s="169"/>
      <c r="Z504" s="170"/>
      <c r="AA504" s="170"/>
      <c r="AB504" s="170"/>
      <c r="AC504" s="170"/>
      <c r="AD504" s="351"/>
      <c r="AE504" s="25"/>
      <c r="AF504" s="25"/>
      <c r="AG504" s="25"/>
      <c r="AH504" s="160"/>
      <c r="AI504" s="160"/>
      <c r="AJ504" s="160"/>
      <c r="AK504" s="160"/>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c r="BP504" s="25"/>
      <c r="BQ504" s="25"/>
      <c r="BR504" s="25"/>
      <c r="BS504" s="25"/>
      <c r="BT504" s="25"/>
      <c r="BU504" s="25"/>
      <c r="BV504" s="25"/>
      <c r="BW504" s="25"/>
      <c r="BX504" s="25"/>
      <c r="BY504" s="25"/>
      <c r="BZ504" s="25"/>
      <c r="CA504" s="25"/>
      <c r="CB504" s="25"/>
      <c r="CC504" s="25"/>
      <c r="CD504" s="25"/>
      <c r="CE504" s="25"/>
      <c r="CF504" s="25"/>
      <c r="CG504" s="25"/>
      <c r="CH504" s="25"/>
      <c r="CI504" s="25"/>
      <c r="CJ504" s="25"/>
      <c r="CK504" s="25"/>
      <c r="CL504" s="25"/>
      <c r="CM504" s="25"/>
      <c r="CN504" s="25"/>
      <c r="CO504" s="25"/>
      <c r="CP504" s="25"/>
      <c r="CQ504" s="25"/>
      <c r="CR504" s="25"/>
      <c r="CS504" s="25"/>
      <c r="CT504" s="25"/>
      <c r="CU504" s="25"/>
      <c r="CV504" s="25"/>
      <c r="CW504" s="25"/>
      <c r="CX504" s="25"/>
      <c r="CY504" s="25"/>
      <c r="CZ504" s="25"/>
      <c r="DA504" s="25"/>
      <c r="DB504" s="25"/>
      <c r="DC504" s="25"/>
      <c r="DD504" s="25"/>
      <c r="DE504" s="25"/>
      <c r="DF504" s="25"/>
      <c r="DG504" s="25"/>
      <c r="DH504" s="25"/>
      <c r="DI504" s="25"/>
      <c r="DJ504" s="25"/>
      <c r="DK504" s="25"/>
      <c r="DL504" s="25"/>
      <c r="DM504" s="25"/>
    </row>
    <row r="505" spans="1:117" s="171" customFormat="1">
      <c r="A505" s="404"/>
      <c r="B505" s="445"/>
      <c r="C505" s="446"/>
      <c r="D505" s="447"/>
      <c r="E505" s="446"/>
      <c r="F505" s="401"/>
      <c r="G505" s="160"/>
      <c r="H505" s="160"/>
      <c r="I505" s="160"/>
      <c r="J505" s="160"/>
      <c r="K505" s="160"/>
      <c r="L505" s="160"/>
      <c r="M505" s="25"/>
      <c r="N505" s="25"/>
      <c r="O505" s="25"/>
      <c r="P505" s="25"/>
      <c r="Q505" s="161"/>
      <c r="R505" s="162"/>
      <c r="S505" s="163"/>
      <c r="T505" s="164"/>
      <c r="U505" s="165"/>
      <c r="V505" s="166"/>
      <c r="W505" s="167"/>
      <c r="X505" s="168"/>
      <c r="Y505" s="169"/>
      <c r="Z505" s="170"/>
      <c r="AA505" s="170"/>
      <c r="AB505" s="170"/>
      <c r="AC505" s="170"/>
      <c r="AD505" s="351"/>
      <c r="AE505" s="25"/>
      <c r="AF505" s="25"/>
      <c r="AG505" s="25"/>
      <c r="AH505" s="160"/>
      <c r="AI505" s="160"/>
      <c r="AJ505" s="160"/>
      <c r="AK505" s="160"/>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5"/>
      <c r="BO505" s="25"/>
      <c r="BP505" s="25"/>
      <c r="BQ505" s="25"/>
      <c r="BR505" s="25"/>
      <c r="BS505" s="25"/>
      <c r="BT505" s="25"/>
      <c r="BU505" s="25"/>
      <c r="BV505" s="25"/>
      <c r="BW505" s="25"/>
      <c r="BX505" s="25"/>
      <c r="BY505" s="25"/>
      <c r="BZ505" s="25"/>
      <c r="CA505" s="25"/>
      <c r="CB505" s="25"/>
      <c r="CC505" s="25"/>
      <c r="CD505" s="25"/>
      <c r="CE505" s="25"/>
      <c r="CF505" s="25"/>
      <c r="CG505" s="25"/>
      <c r="CH505" s="25"/>
      <c r="CI505" s="25"/>
      <c r="CJ505" s="25"/>
      <c r="CK505" s="25"/>
      <c r="CL505" s="25"/>
      <c r="CM505" s="25"/>
      <c r="CN505" s="25"/>
      <c r="CO505" s="25"/>
      <c r="CP505" s="25"/>
      <c r="CQ505" s="25"/>
      <c r="CR505" s="25"/>
      <c r="CS505" s="25"/>
      <c r="CT505" s="25"/>
      <c r="CU505" s="25"/>
      <c r="CV505" s="25"/>
      <c r="CW505" s="25"/>
      <c r="CX505" s="25"/>
      <c r="CY505" s="25"/>
      <c r="CZ505" s="25"/>
      <c r="DA505" s="25"/>
      <c r="DB505" s="25"/>
      <c r="DC505" s="25"/>
      <c r="DD505" s="25"/>
      <c r="DE505" s="25"/>
      <c r="DF505" s="25"/>
      <c r="DG505" s="25"/>
      <c r="DH505" s="25"/>
      <c r="DI505" s="25"/>
      <c r="DJ505" s="25"/>
      <c r="DK505" s="25"/>
      <c r="DL505" s="25"/>
      <c r="DM505" s="25"/>
    </row>
    <row r="506" spans="1:117" s="171" customFormat="1">
      <c r="A506" s="404"/>
      <c r="B506" s="445"/>
      <c r="C506" s="446"/>
      <c r="D506" s="447"/>
      <c r="E506" s="446"/>
      <c r="F506" s="401"/>
      <c r="G506" s="160"/>
      <c r="H506" s="160"/>
      <c r="I506" s="160"/>
      <c r="J506" s="160"/>
      <c r="K506" s="160"/>
      <c r="L506" s="160"/>
      <c r="M506" s="25"/>
      <c r="N506" s="25"/>
      <c r="O506" s="25"/>
      <c r="P506" s="25"/>
      <c r="Q506" s="161"/>
      <c r="R506" s="162"/>
      <c r="S506" s="163"/>
      <c r="T506" s="164"/>
      <c r="U506" s="165"/>
      <c r="V506" s="166"/>
      <c r="W506" s="167"/>
      <c r="X506" s="168"/>
      <c r="Y506" s="169"/>
      <c r="Z506" s="170"/>
      <c r="AA506" s="170"/>
      <c r="AB506" s="170"/>
      <c r="AC506" s="170"/>
      <c r="AD506" s="351"/>
      <c r="AE506" s="25"/>
      <c r="AF506" s="25"/>
      <c r="AG506" s="25"/>
      <c r="AH506" s="160"/>
      <c r="AI506" s="160"/>
      <c r="AJ506" s="160"/>
      <c r="AK506" s="160"/>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c r="BH506" s="25"/>
      <c r="BI506" s="25"/>
      <c r="BJ506" s="25"/>
      <c r="BK506" s="25"/>
      <c r="BL506" s="25"/>
      <c r="BM506" s="25"/>
      <c r="BN506" s="25"/>
      <c r="BO506" s="25"/>
      <c r="BP506" s="25"/>
      <c r="BQ506" s="25"/>
      <c r="BR506" s="25"/>
      <c r="BS506" s="25"/>
      <c r="BT506" s="25"/>
      <c r="BU506" s="25"/>
      <c r="BV506" s="25"/>
      <c r="BW506" s="25"/>
      <c r="BX506" s="25"/>
      <c r="BY506" s="25"/>
      <c r="BZ506" s="25"/>
      <c r="CA506" s="25"/>
      <c r="CB506" s="25"/>
      <c r="CC506" s="25"/>
      <c r="CD506" s="25"/>
      <c r="CE506" s="25"/>
      <c r="CF506" s="25"/>
      <c r="CG506" s="25"/>
      <c r="CH506" s="25"/>
      <c r="CI506" s="25"/>
      <c r="CJ506" s="25"/>
      <c r="CK506" s="25"/>
      <c r="CL506" s="25"/>
      <c r="CM506" s="25"/>
      <c r="CN506" s="25"/>
      <c r="CO506" s="25"/>
      <c r="CP506" s="25"/>
      <c r="CQ506" s="25"/>
      <c r="CR506" s="25"/>
      <c r="CS506" s="25"/>
      <c r="CT506" s="25"/>
      <c r="CU506" s="25"/>
      <c r="CV506" s="25"/>
      <c r="CW506" s="25"/>
      <c r="CX506" s="25"/>
      <c r="CY506" s="25"/>
      <c r="CZ506" s="25"/>
      <c r="DA506" s="25"/>
      <c r="DB506" s="25"/>
      <c r="DC506" s="25"/>
      <c r="DD506" s="25"/>
      <c r="DE506" s="25"/>
      <c r="DF506" s="25"/>
      <c r="DG506" s="25"/>
      <c r="DH506" s="25"/>
      <c r="DI506" s="25"/>
      <c r="DJ506" s="25"/>
      <c r="DK506" s="25"/>
      <c r="DL506" s="25"/>
      <c r="DM506" s="25"/>
    </row>
    <row r="507" spans="1:117" s="171" customFormat="1">
      <c r="A507" s="404"/>
      <c r="B507" s="445"/>
      <c r="C507" s="446"/>
      <c r="D507" s="447"/>
      <c r="E507" s="446"/>
      <c r="F507" s="401"/>
      <c r="G507" s="160"/>
      <c r="H507" s="160"/>
      <c r="I507" s="160"/>
      <c r="J507" s="160"/>
      <c r="K507" s="160"/>
      <c r="L507" s="160"/>
      <c r="M507" s="25"/>
      <c r="N507" s="25"/>
      <c r="O507" s="25"/>
      <c r="P507" s="25"/>
      <c r="Q507" s="161"/>
      <c r="R507" s="162"/>
      <c r="S507" s="163"/>
      <c r="T507" s="164"/>
      <c r="U507" s="165"/>
      <c r="V507" s="166"/>
      <c r="W507" s="167"/>
      <c r="X507" s="168"/>
      <c r="Y507" s="169"/>
      <c r="Z507" s="170"/>
      <c r="AA507" s="170"/>
      <c r="AB507" s="170"/>
      <c r="AC507" s="170"/>
      <c r="AD507" s="351"/>
      <c r="AE507" s="25"/>
      <c r="AF507" s="25"/>
      <c r="AG507" s="25"/>
      <c r="AH507" s="160"/>
      <c r="AI507" s="160"/>
      <c r="AJ507" s="160"/>
      <c r="AK507" s="160"/>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c r="BH507" s="25"/>
      <c r="BI507" s="25"/>
      <c r="BJ507" s="25"/>
      <c r="BK507" s="25"/>
      <c r="BL507" s="25"/>
      <c r="BM507" s="25"/>
      <c r="BN507" s="25"/>
      <c r="BO507" s="25"/>
      <c r="BP507" s="25"/>
      <c r="BQ507" s="25"/>
      <c r="BR507" s="25"/>
      <c r="BS507" s="25"/>
      <c r="BT507" s="25"/>
      <c r="BU507" s="25"/>
      <c r="BV507" s="25"/>
      <c r="BW507" s="25"/>
      <c r="BX507" s="25"/>
      <c r="BY507" s="25"/>
      <c r="BZ507" s="25"/>
      <c r="CA507" s="25"/>
      <c r="CB507" s="25"/>
      <c r="CC507" s="25"/>
      <c r="CD507" s="25"/>
      <c r="CE507" s="25"/>
      <c r="CF507" s="25"/>
      <c r="CG507" s="25"/>
      <c r="CH507" s="25"/>
      <c r="CI507" s="25"/>
      <c r="CJ507" s="25"/>
      <c r="CK507" s="25"/>
      <c r="CL507" s="25"/>
      <c r="CM507" s="25"/>
      <c r="CN507" s="25"/>
      <c r="CO507" s="25"/>
      <c r="CP507" s="25"/>
      <c r="CQ507" s="25"/>
      <c r="CR507" s="25"/>
      <c r="CS507" s="25"/>
      <c r="CT507" s="25"/>
      <c r="CU507" s="25"/>
      <c r="CV507" s="25"/>
      <c r="CW507" s="25"/>
      <c r="CX507" s="25"/>
      <c r="CY507" s="25"/>
      <c r="CZ507" s="25"/>
      <c r="DA507" s="25"/>
      <c r="DB507" s="25"/>
      <c r="DC507" s="25"/>
      <c r="DD507" s="25"/>
      <c r="DE507" s="25"/>
      <c r="DF507" s="25"/>
      <c r="DG507" s="25"/>
      <c r="DH507" s="25"/>
      <c r="DI507" s="25"/>
      <c r="DJ507" s="25"/>
      <c r="DK507" s="25"/>
      <c r="DL507" s="25"/>
      <c r="DM507" s="25"/>
    </row>
    <row r="508" spans="1:117" s="171" customFormat="1">
      <c r="A508" s="404"/>
      <c r="B508" s="445"/>
      <c r="C508" s="446"/>
      <c r="D508" s="447"/>
      <c r="E508" s="446"/>
      <c r="F508" s="401"/>
      <c r="G508" s="160"/>
      <c r="H508" s="160"/>
      <c r="I508" s="160"/>
      <c r="J508" s="160"/>
      <c r="K508" s="160"/>
      <c r="L508" s="160"/>
      <c r="M508" s="25"/>
      <c r="N508" s="25"/>
      <c r="O508" s="25"/>
      <c r="P508" s="25"/>
      <c r="Q508" s="161"/>
      <c r="R508" s="162"/>
      <c r="S508" s="163"/>
      <c r="T508" s="164"/>
      <c r="U508" s="165"/>
      <c r="V508" s="166"/>
      <c r="W508" s="167"/>
      <c r="X508" s="168"/>
      <c r="Y508" s="169"/>
      <c r="Z508" s="170"/>
      <c r="AA508" s="170"/>
      <c r="AB508" s="170"/>
      <c r="AC508" s="170"/>
      <c r="AD508" s="351"/>
      <c r="AE508" s="25"/>
      <c r="AF508" s="25"/>
      <c r="AG508" s="25"/>
      <c r="AH508" s="160"/>
      <c r="AI508" s="160"/>
      <c r="AJ508" s="160"/>
      <c r="AK508" s="160"/>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c r="BH508" s="25"/>
      <c r="BI508" s="25"/>
      <c r="BJ508" s="25"/>
      <c r="BK508" s="25"/>
      <c r="BL508" s="25"/>
      <c r="BM508" s="25"/>
      <c r="BN508" s="25"/>
      <c r="BO508" s="25"/>
      <c r="BP508" s="25"/>
      <c r="BQ508" s="25"/>
      <c r="BR508" s="25"/>
      <c r="BS508" s="25"/>
      <c r="BT508" s="25"/>
      <c r="BU508" s="25"/>
      <c r="BV508" s="25"/>
      <c r="BW508" s="25"/>
      <c r="BX508" s="25"/>
      <c r="BY508" s="25"/>
      <c r="BZ508" s="25"/>
      <c r="CA508" s="25"/>
      <c r="CB508" s="25"/>
      <c r="CC508" s="25"/>
      <c r="CD508" s="25"/>
      <c r="CE508" s="25"/>
      <c r="CF508" s="25"/>
      <c r="CG508" s="25"/>
      <c r="CH508" s="25"/>
      <c r="CI508" s="25"/>
      <c r="CJ508" s="25"/>
      <c r="CK508" s="25"/>
      <c r="CL508" s="25"/>
      <c r="CM508" s="25"/>
      <c r="CN508" s="25"/>
      <c r="CO508" s="25"/>
      <c r="CP508" s="25"/>
      <c r="CQ508" s="25"/>
      <c r="CR508" s="25"/>
      <c r="CS508" s="25"/>
      <c r="CT508" s="25"/>
      <c r="CU508" s="25"/>
      <c r="CV508" s="25"/>
      <c r="CW508" s="25"/>
      <c r="CX508" s="25"/>
      <c r="CY508" s="25"/>
      <c r="CZ508" s="25"/>
      <c r="DA508" s="25"/>
      <c r="DB508" s="25"/>
      <c r="DC508" s="25"/>
      <c r="DD508" s="25"/>
      <c r="DE508" s="25"/>
      <c r="DF508" s="25"/>
      <c r="DG508" s="25"/>
      <c r="DH508" s="25"/>
      <c r="DI508" s="25"/>
      <c r="DJ508" s="25"/>
      <c r="DK508" s="25"/>
      <c r="DL508" s="25"/>
      <c r="DM508" s="25"/>
    </row>
    <row r="509" spans="1:117" s="171" customFormat="1">
      <c r="A509" s="404"/>
      <c r="B509" s="445"/>
      <c r="C509" s="446"/>
      <c r="D509" s="447"/>
      <c r="E509" s="446"/>
      <c r="F509" s="401"/>
      <c r="G509" s="160"/>
      <c r="H509" s="160"/>
      <c r="I509" s="160"/>
      <c r="J509" s="160"/>
      <c r="K509" s="160"/>
      <c r="L509" s="160"/>
      <c r="M509" s="25"/>
      <c r="N509" s="25"/>
      <c r="O509" s="25"/>
      <c r="P509" s="25"/>
      <c r="Q509" s="161"/>
      <c r="R509" s="162"/>
      <c r="S509" s="163"/>
      <c r="T509" s="164"/>
      <c r="U509" s="165"/>
      <c r="V509" s="166"/>
      <c r="W509" s="167"/>
      <c r="X509" s="168"/>
      <c r="Y509" s="169"/>
      <c r="Z509" s="170"/>
      <c r="AA509" s="170"/>
      <c r="AB509" s="170"/>
      <c r="AC509" s="170"/>
      <c r="AD509" s="351"/>
      <c r="AE509" s="25"/>
      <c r="AF509" s="25"/>
      <c r="AG509" s="25"/>
      <c r="AH509" s="160"/>
      <c r="AI509" s="160"/>
      <c r="AJ509" s="160"/>
      <c r="AK509" s="160"/>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c r="BU509" s="25"/>
      <c r="BV509" s="25"/>
      <c r="BW509" s="25"/>
      <c r="BX509" s="25"/>
      <c r="BY509" s="25"/>
      <c r="BZ509" s="25"/>
      <c r="CA509" s="25"/>
      <c r="CB509" s="25"/>
      <c r="CC509" s="25"/>
      <c r="CD509" s="25"/>
      <c r="CE509" s="25"/>
      <c r="CF509" s="25"/>
      <c r="CG509" s="25"/>
      <c r="CH509" s="25"/>
      <c r="CI509" s="25"/>
      <c r="CJ509" s="25"/>
      <c r="CK509" s="25"/>
      <c r="CL509" s="25"/>
      <c r="CM509" s="25"/>
      <c r="CN509" s="25"/>
      <c r="CO509" s="25"/>
      <c r="CP509" s="25"/>
      <c r="CQ509" s="25"/>
      <c r="CR509" s="25"/>
      <c r="CS509" s="25"/>
      <c r="CT509" s="25"/>
      <c r="CU509" s="25"/>
      <c r="CV509" s="25"/>
      <c r="CW509" s="25"/>
      <c r="CX509" s="25"/>
      <c r="CY509" s="25"/>
      <c r="CZ509" s="25"/>
      <c r="DA509" s="25"/>
      <c r="DB509" s="25"/>
      <c r="DC509" s="25"/>
      <c r="DD509" s="25"/>
      <c r="DE509" s="25"/>
      <c r="DF509" s="25"/>
      <c r="DG509" s="25"/>
      <c r="DH509" s="25"/>
      <c r="DI509" s="25"/>
      <c r="DJ509" s="25"/>
      <c r="DK509" s="25"/>
      <c r="DL509" s="25"/>
      <c r="DM509" s="25"/>
    </row>
    <row r="510" spans="1:117" s="171" customFormat="1">
      <c r="A510" s="404"/>
      <c r="B510" s="445"/>
      <c r="C510" s="446"/>
      <c r="D510" s="447"/>
      <c r="E510" s="446"/>
      <c r="F510" s="401"/>
      <c r="G510" s="160"/>
      <c r="H510" s="160"/>
      <c r="I510" s="160"/>
      <c r="J510" s="160"/>
      <c r="K510" s="160"/>
      <c r="L510" s="160"/>
      <c r="M510" s="25"/>
      <c r="N510" s="25"/>
      <c r="O510" s="25"/>
      <c r="P510" s="25"/>
      <c r="Q510" s="161"/>
      <c r="R510" s="162"/>
      <c r="S510" s="163"/>
      <c r="T510" s="164"/>
      <c r="U510" s="165"/>
      <c r="V510" s="166"/>
      <c r="W510" s="167"/>
      <c r="X510" s="168"/>
      <c r="Y510" s="169"/>
      <c r="Z510" s="170"/>
      <c r="AA510" s="170"/>
      <c r="AB510" s="170"/>
      <c r="AC510" s="170"/>
      <c r="AD510" s="351"/>
      <c r="AE510" s="25"/>
      <c r="AF510" s="25"/>
      <c r="AG510" s="25"/>
      <c r="AH510" s="160"/>
      <c r="AI510" s="160"/>
      <c r="AJ510" s="160"/>
      <c r="AK510" s="160"/>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c r="BQ510" s="25"/>
      <c r="BR510" s="25"/>
      <c r="BS510" s="25"/>
      <c r="BT510" s="25"/>
      <c r="BU510" s="25"/>
      <c r="BV510" s="25"/>
      <c r="BW510" s="25"/>
      <c r="BX510" s="25"/>
      <c r="BY510" s="25"/>
      <c r="BZ510" s="25"/>
      <c r="CA510" s="25"/>
      <c r="CB510" s="25"/>
      <c r="CC510" s="25"/>
      <c r="CD510" s="25"/>
      <c r="CE510" s="25"/>
      <c r="CF510" s="25"/>
      <c r="CG510" s="25"/>
      <c r="CH510" s="25"/>
      <c r="CI510" s="25"/>
      <c r="CJ510" s="25"/>
      <c r="CK510" s="25"/>
      <c r="CL510" s="25"/>
      <c r="CM510" s="25"/>
      <c r="CN510" s="25"/>
      <c r="CO510" s="25"/>
      <c r="CP510" s="25"/>
      <c r="CQ510" s="25"/>
      <c r="CR510" s="25"/>
      <c r="CS510" s="25"/>
      <c r="CT510" s="25"/>
      <c r="CU510" s="25"/>
      <c r="CV510" s="25"/>
      <c r="CW510" s="25"/>
      <c r="CX510" s="25"/>
      <c r="CY510" s="25"/>
      <c r="CZ510" s="25"/>
      <c r="DA510" s="25"/>
      <c r="DB510" s="25"/>
      <c r="DC510" s="25"/>
      <c r="DD510" s="25"/>
      <c r="DE510" s="25"/>
      <c r="DF510" s="25"/>
      <c r="DG510" s="25"/>
      <c r="DH510" s="25"/>
      <c r="DI510" s="25"/>
      <c r="DJ510" s="25"/>
      <c r="DK510" s="25"/>
      <c r="DL510" s="25"/>
      <c r="DM510" s="25"/>
    </row>
    <row r="511" spans="1:117" s="171" customFormat="1">
      <c r="A511" s="404"/>
      <c r="B511" s="445"/>
      <c r="C511" s="446"/>
      <c r="D511" s="447"/>
      <c r="E511" s="446"/>
      <c r="F511" s="401"/>
      <c r="G511" s="160"/>
      <c r="H511" s="160"/>
      <c r="I511" s="160"/>
      <c r="J511" s="160"/>
      <c r="K511" s="160"/>
      <c r="L511" s="160"/>
      <c r="M511" s="25"/>
      <c r="N511" s="25"/>
      <c r="O511" s="25"/>
      <c r="P511" s="25"/>
      <c r="Q511" s="161"/>
      <c r="R511" s="162"/>
      <c r="S511" s="163"/>
      <c r="T511" s="164"/>
      <c r="U511" s="165"/>
      <c r="V511" s="166"/>
      <c r="W511" s="167"/>
      <c r="X511" s="168"/>
      <c r="Y511" s="169"/>
      <c r="Z511" s="170"/>
      <c r="AA511" s="170"/>
      <c r="AB511" s="170"/>
      <c r="AC511" s="170"/>
      <c r="AD511" s="351"/>
      <c r="AE511" s="25"/>
      <c r="AF511" s="25"/>
      <c r="AG511" s="25"/>
      <c r="AH511" s="160"/>
      <c r="AI511" s="160"/>
      <c r="AJ511" s="160"/>
      <c r="AK511" s="160"/>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c r="BH511" s="25"/>
      <c r="BI511" s="25"/>
      <c r="BJ511" s="25"/>
      <c r="BK511" s="25"/>
      <c r="BL511" s="25"/>
      <c r="BM511" s="25"/>
      <c r="BN511" s="25"/>
      <c r="BO511" s="25"/>
      <c r="BP511" s="25"/>
      <c r="BQ511" s="25"/>
      <c r="BR511" s="25"/>
      <c r="BS511" s="25"/>
      <c r="BT511" s="25"/>
      <c r="BU511" s="25"/>
      <c r="BV511" s="25"/>
      <c r="BW511" s="25"/>
      <c r="BX511" s="25"/>
      <c r="BY511" s="25"/>
      <c r="BZ511" s="25"/>
      <c r="CA511" s="25"/>
      <c r="CB511" s="25"/>
      <c r="CC511" s="25"/>
      <c r="CD511" s="25"/>
      <c r="CE511" s="25"/>
      <c r="CF511" s="25"/>
      <c r="CG511" s="25"/>
      <c r="CH511" s="25"/>
      <c r="CI511" s="25"/>
      <c r="CJ511" s="25"/>
      <c r="CK511" s="25"/>
      <c r="CL511" s="25"/>
      <c r="CM511" s="25"/>
      <c r="CN511" s="25"/>
      <c r="CO511" s="25"/>
      <c r="CP511" s="25"/>
      <c r="CQ511" s="25"/>
      <c r="CR511" s="25"/>
      <c r="CS511" s="25"/>
      <c r="CT511" s="25"/>
      <c r="CU511" s="25"/>
      <c r="CV511" s="25"/>
      <c r="CW511" s="25"/>
      <c r="CX511" s="25"/>
      <c r="CY511" s="25"/>
      <c r="CZ511" s="25"/>
      <c r="DA511" s="25"/>
      <c r="DB511" s="25"/>
      <c r="DC511" s="25"/>
      <c r="DD511" s="25"/>
      <c r="DE511" s="25"/>
      <c r="DF511" s="25"/>
      <c r="DG511" s="25"/>
      <c r="DH511" s="25"/>
      <c r="DI511" s="25"/>
      <c r="DJ511" s="25"/>
      <c r="DK511" s="25"/>
      <c r="DL511" s="25"/>
      <c r="DM511" s="25"/>
    </row>
    <row r="512" spans="1:117" s="171" customFormat="1">
      <c r="A512" s="404"/>
      <c r="B512" s="445"/>
      <c r="C512" s="446"/>
      <c r="D512" s="447"/>
      <c r="E512" s="446"/>
      <c r="F512" s="401"/>
      <c r="G512" s="160"/>
      <c r="H512" s="160"/>
      <c r="I512" s="160"/>
      <c r="J512" s="160"/>
      <c r="K512" s="160"/>
      <c r="L512" s="160"/>
      <c r="M512" s="25"/>
      <c r="N512" s="25"/>
      <c r="O512" s="25"/>
      <c r="P512" s="25"/>
      <c r="Q512" s="161"/>
      <c r="R512" s="162"/>
      <c r="S512" s="163"/>
      <c r="T512" s="164"/>
      <c r="U512" s="165"/>
      <c r="V512" s="166"/>
      <c r="W512" s="167"/>
      <c r="X512" s="168"/>
      <c r="Y512" s="169"/>
      <c r="Z512" s="170"/>
      <c r="AA512" s="170"/>
      <c r="AB512" s="170"/>
      <c r="AC512" s="170"/>
      <c r="AD512" s="351"/>
      <c r="AE512" s="25"/>
      <c r="AF512" s="25"/>
      <c r="AG512" s="25"/>
      <c r="AH512" s="160"/>
      <c r="AI512" s="160"/>
      <c r="AJ512" s="160"/>
      <c r="AK512" s="160"/>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c r="BK512" s="25"/>
      <c r="BL512" s="25"/>
      <c r="BM512" s="25"/>
      <c r="BN512" s="25"/>
      <c r="BO512" s="25"/>
      <c r="BP512" s="25"/>
      <c r="BQ512" s="25"/>
      <c r="BR512" s="25"/>
      <c r="BS512" s="25"/>
      <c r="BT512" s="25"/>
      <c r="BU512" s="25"/>
      <c r="BV512" s="25"/>
      <c r="BW512" s="25"/>
      <c r="BX512" s="25"/>
      <c r="BY512" s="25"/>
      <c r="BZ512" s="25"/>
      <c r="CA512" s="25"/>
      <c r="CB512" s="25"/>
      <c r="CC512" s="25"/>
      <c r="CD512" s="25"/>
      <c r="CE512" s="25"/>
      <c r="CF512" s="25"/>
      <c r="CG512" s="25"/>
      <c r="CH512" s="25"/>
      <c r="CI512" s="25"/>
      <c r="CJ512" s="25"/>
      <c r="CK512" s="25"/>
      <c r="CL512" s="25"/>
      <c r="CM512" s="25"/>
      <c r="CN512" s="25"/>
      <c r="CO512" s="25"/>
      <c r="CP512" s="25"/>
      <c r="CQ512" s="25"/>
      <c r="CR512" s="25"/>
      <c r="CS512" s="25"/>
      <c r="CT512" s="25"/>
      <c r="CU512" s="25"/>
      <c r="CV512" s="25"/>
      <c r="CW512" s="25"/>
      <c r="CX512" s="25"/>
      <c r="CY512" s="25"/>
      <c r="CZ512" s="25"/>
      <c r="DA512" s="25"/>
      <c r="DB512" s="25"/>
      <c r="DC512" s="25"/>
      <c r="DD512" s="25"/>
      <c r="DE512" s="25"/>
      <c r="DF512" s="25"/>
      <c r="DG512" s="25"/>
      <c r="DH512" s="25"/>
      <c r="DI512" s="25"/>
      <c r="DJ512" s="25"/>
      <c r="DK512" s="25"/>
      <c r="DL512" s="25"/>
      <c r="DM512" s="25"/>
    </row>
    <row r="513" spans="1:117" s="171" customFormat="1">
      <c r="A513" s="404"/>
      <c r="B513" s="445"/>
      <c r="C513" s="446"/>
      <c r="D513" s="447"/>
      <c r="E513" s="446"/>
      <c r="F513" s="401"/>
      <c r="G513" s="160"/>
      <c r="H513" s="160"/>
      <c r="I513" s="160"/>
      <c r="J513" s="160"/>
      <c r="K513" s="160"/>
      <c r="L513" s="160"/>
      <c r="M513" s="25"/>
      <c r="N513" s="25"/>
      <c r="O513" s="25"/>
      <c r="P513" s="25"/>
      <c r="Q513" s="161"/>
      <c r="R513" s="162"/>
      <c r="S513" s="163"/>
      <c r="T513" s="164"/>
      <c r="U513" s="165"/>
      <c r="V513" s="166"/>
      <c r="W513" s="167"/>
      <c r="X513" s="168"/>
      <c r="Y513" s="169"/>
      <c r="Z513" s="170"/>
      <c r="AA513" s="170"/>
      <c r="AB513" s="170"/>
      <c r="AC513" s="170"/>
      <c r="AD513" s="351"/>
      <c r="AE513" s="25"/>
      <c r="AF513" s="25"/>
      <c r="AG513" s="25"/>
      <c r="AH513" s="160"/>
      <c r="AI513" s="160"/>
      <c r="AJ513" s="160"/>
      <c r="AK513" s="160"/>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c r="BH513" s="25"/>
      <c r="BI513" s="25"/>
      <c r="BJ513" s="25"/>
      <c r="BK513" s="25"/>
      <c r="BL513" s="25"/>
      <c r="BM513" s="25"/>
      <c r="BN513" s="25"/>
      <c r="BO513" s="25"/>
      <c r="BP513" s="25"/>
      <c r="BQ513" s="25"/>
      <c r="BR513" s="25"/>
      <c r="BS513" s="25"/>
      <c r="BT513" s="25"/>
      <c r="BU513" s="25"/>
      <c r="BV513" s="25"/>
      <c r="BW513" s="25"/>
      <c r="BX513" s="25"/>
      <c r="BY513" s="25"/>
      <c r="BZ513" s="25"/>
      <c r="CA513" s="25"/>
      <c r="CB513" s="25"/>
      <c r="CC513" s="25"/>
      <c r="CD513" s="25"/>
      <c r="CE513" s="25"/>
      <c r="CF513" s="25"/>
      <c r="CG513" s="25"/>
      <c r="CH513" s="25"/>
      <c r="CI513" s="25"/>
      <c r="CJ513" s="25"/>
      <c r="CK513" s="25"/>
      <c r="CL513" s="25"/>
      <c r="CM513" s="25"/>
      <c r="CN513" s="25"/>
      <c r="CO513" s="25"/>
      <c r="CP513" s="25"/>
      <c r="CQ513" s="25"/>
      <c r="CR513" s="25"/>
      <c r="CS513" s="25"/>
      <c r="CT513" s="25"/>
      <c r="CU513" s="25"/>
      <c r="CV513" s="25"/>
      <c r="CW513" s="25"/>
      <c r="CX513" s="25"/>
      <c r="CY513" s="25"/>
      <c r="CZ513" s="25"/>
      <c r="DA513" s="25"/>
      <c r="DB513" s="25"/>
      <c r="DC513" s="25"/>
      <c r="DD513" s="25"/>
      <c r="DE513" s="25"/>
      <c r="DF513" s="25"/>
      <c r="DG513" s="25"/>
      <c r="DH513" s="25"/>
      <c r="DI513" s="25"/>
      <c r="DJ513" s="25"/>
      <c r="DK513" s="25"/>
      <c r="DL513" s="25"/>
      <c r="DM513" s="25"/>
    </row>
    <row r="514" spans="1:117" s="171" customFormat="1">
      <c r="A514" s="404"/>
      <c r="B514" s="445"/>
      <c r="C514" s="446"/>
      <c r="D514" s="447"/>
      <c r="E514" s="446"/>
      <c r="F514" s="401"/>
      <c r="G514" s="160"/>
      <c r="H514" s="160"/>
      <c r="I514" s="160"/>
      <c r="J514" s="160"/>
      <c r="K514" s="160"/>
      <c r="L514" s="160"/>
      <c r="M514" s="25"/>
      <c r="N514" s="25"/>
      <c r="O514" s="25"/>
      <c r="P514" s="25"/>
      <c r="Q514" s="161"/>
      <c r="R514" s="162"/>
      <c r="S514" s="163"/>
      <c r="T514" s="164"/>
      <c r="U514" s="165"/>
      <c r="V514" s="166"/>
      <c r="W514" s="167"/>
      <c r="X514" s="168"/>
      <c r="Y514" s="169"/>
      <c r="Z514" s="170"/>
      <c r="AA514" s="170"/>
      <c r="AB514" s="170"/>
      <c r="AC514" s="170"/>
      <c r="AD514" s="351"/>
      <c r="AE514" s="25"/>
      <c r="AF514" s="25"/>
      <c r="AG514" s="25"/>
      <c r="AH514" s="160"/>
      <c r="AI514" s="160"/>
      <c r="AJ514" s="160"/>
      <c r="AK514" s="160"/>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c r="BH514" s="25"/>
      <c r="BI514" s="25"/>
      <c r="BJ514" s="25"/>
      <c r="BK514" s="25"/>
      <c r="BL514" s="25"/>
      <c r="BM514" s="25"/>
      <c r="BN514" s="25"/>
      <c r="BO514" s="25"/>
      <c r="BP514" s="25"/>
      <c r="BQ514" s="25"/>
      <c r="BR514" s="25"/>
      <c r="BS514" s="25"/>
      <c r="BT514" s="25"/>
      <c r="BU514" s="25"/>
      <c r="BV514" s="25"/>
      <c r="BW514" s="25"/>
      <c r="BX514" s="25"/>
      <c r="BY514" s="25"/>
      <c r="BZ514" s="25"/>
      <c r="CA514" s="25"/>
      <c r="CB514" s="25"/>
      <c r="CC514" s="25"/>
      <c r="CD514" s="25"/>
      <c r="CE514" s="25"/>
      <c r="CF514" s="25"/>
      <c r="CG514" s="25"/>
      <c r="CH514" s="25"/>
      <c r="CI514" s="25"/>
      <c r="CJ514" s="25"/>
      <c r="CK514" s="25"/>
      <c r="CL514" s="25"/>
      <c r="CM514" s="25"/>
      <c r="CN514" s="25"/>
      <c r="CO514" s="25"/>
      <c r="CP514" s="25"/>
      <c r="CQ514" s="25"/>
      <c r="CR514" s="25"/>
      <c r="CS514" s="25"/>
      <c r="CT514" s="25"/>
      <c r="CU514" s="25"/>
      <c r="CV514" s="25"/>
      <c r="CW514" s="25"/>
      <c r="CX514" s="25"/>
      <c r="CY514" s="25"/>
      <c r="CZ514" s="25"/>
      <c r="DA514" s="25"/>
      <c r="DB514" s="25"/>
      <c r="DC514" s="25"/>
      <c r="DD514" s="25"/>
      <c r="DE514" s="25"/>
      <c r="DF514" s="25"/>
      <c r="DG514" s="25"/>
      <c r="DH514" s="25"/>
      <c r="DI514" s="25"/>
      <c r="DJ514" s="25"/>
      <c r="DK514" s="25"/>
      <c r="DL514" s="25"/>
      <c r="DM514" s="25"/>
    </row>
    <row r="515" spans="1:117" s="171" customFormat="1">
      <c r="A515" s="404"/>
      <c r="B515" s="445"/>
      <c r="C515" s="446"/>
      <c r="D515" s="447"/>
      <c r="E515" s="446"/>
      <c r="F515" s="401"/>
      <c r="G515" s="160"/>
      <c r="H515" s="160"/>
      <c r="I515" s="160"/>
      <c r="J515" s="160"/>
      <c r="K515" s="160"/>
      <c r="L515" s="160"/>
      <c r="M515" s="25"/>
      <c r="N515" s="25"/>
      <c r="O515" s="25"/>
      <c r="P515" s="25"/>
      <c r="Q515" s="161"/>
      <c r="R515" s="162"/>
      <c r="S515" s="163"/>
      <c r="T515" s="164"/>
      <c r="U515" s="165"/>
      <c r="V515" s="166"/>
      <c r="W515" s="167"/>
      <c r="X515" s="168"/>
      <c r="Y515" s="169"/>
      <c r="Z515" s="170"/>
      <c r="AA515" s="170"/>
      <c r="AB515" s="170"/>
      <c r="AC515" s="170"/>
      <c r="AD515" s="351"/>
      <c r="AE515" s="25"/>
      <c r="AF515" s="25"/>
      <c r="AG515" s="25"/>
      <c r="AH515" s="160"/>
      <c r="AI515" s="160"/>
      <c r="AJ515" s="160"/>
      <c r="AK515" s="160"/>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c r="BH515" s="25"/>
      <c r="BI515" s="25"/>
      <c r="BJ515" s="25"/>
      <c r="BK515" s="25"/>
      <c r="BL515" s="25"/>
      <c r="BM515" s="25"/>
      <c r="BN515" s="25"/>
      <c r="BO515" s="25"/>
      <c r="BP515" s="25"/>
      <c r="BQ515" s="25"/>
      <c r="BR515" s="25"/>
      <c r="BS515" s="25"/>
      <c r="BT515" s="25"/>
      <c r="BU515" s="25"/>
      <c r="BV515" s="25"/>
      <c r="BW515" s="25"/>
      <c r="BX515" s="25"/>
      <c r="BY515" s="25"/>
      <c r="BZ515" s="25"/>
      <c r="CA515" s="25"/>
      <c r="CB515" s="25"/>
      <c r="CC515" s="25"/>
      <c r="CD515" s="25"/>
      <c r="CE515" s="25"/>
      <c r="CF515" s="25"/>
      <c r="CG515" s="25"/>
      <c r="CH515" s="25"/>
      <c r="CI515" s="25"/>
      <c r="CJ515" s="25"/>
      <c r="CK515" s="25"/>
      <c r="CL515" s="25"/>
      <c r="CM515" s="25"/>
      <c r="CN515" s="25"/>
      <c r="CO515" s="25"/>
      <c r="CP515" s="25"/>
      <c r="CQ515" s="25"/>
      <c r="CR515" s="25"/>
      <c r="CS515" s="25"/>
      <c r="CT515" s="25"/>
      <c r="CU515" s="25"/>
      <c r="CV515" s="25"/>
      <c r="CW515" s="25"/>
      <c r="CX515" s="25"/>
      <c r="CY515" s="25"/>
      <c r="CZ515" s="25"/>
      <c r="DA515" s="25"/>
      <c r="DB515" s="25"/>
      <c r="DC515" s="25"/>
      <c r="DD515" s="25"/>
      <c r="DE515" s="25"/>
      <c r="DF515" s="25"/>
      <c r="DG515" s="25"/>
      <c r="DH515" s="25"/>
      <c r="DI515" s="25"/>
      <c r="DJ515" s="25"/>
      <c r="DK515" s="25"/>
      <c r="DL515" s="25"/>
      <c r="DM515" s="25"/>
    </row>
    <row r="516" spans="1:117" s="171" customFormat="1">
      <c r="A516" s="404"/>
      <c r="B516" s="445"/>
      <c r="C516" s="446"/>
      <c r="D516" s="447"/>
      <c r="E516" s="446"/>
      <c r="F516" s="401"/>
      <c r="G516" s="160"/>
      <c r="H516" s="160"/>
      <c r="I516" s="160"/>
      <c r="J516" s="160"/>
      <c r="K516" s="160"/>
      <c r="L516" s="160"/>
      <c r="M516" s="25"/>
      <c r="N516" s="25"/>
      <c r="O516" s="25"/>
      <c r="P516" s="25"/>
      <c r="Q516" s="161"/>
      <c r="R516" s="162"/>
      <c r="S516" s="163"/>
      <c r="T516" s="164"/>
      <c r="U516" s="165"/>
      <c r="V516" s="166"/>
      <c r="W516" s="167"/>
      <c r="X516" s="168"/>
      <c r="Y516" s="169"/>
      <c r="Z516" s="170"/>
      <c r="AA516" s="170"/>
      <c r="AB516" s="170"/>
      <c r="AC516" s="170"/>
      <c r="AD516" s="351"/>
      <c r="AE516" s="25"/>
      <c r="AF516" s="25"/>
      <c r="AG516" s="25"/>
      <c r="AH516" s="160"/>
      <c r="AI516" s="160"/>
      <c r="AJ516" s="160"/>
      <c r="AK516" s="160"/>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c r="BH516" s="25"/>
      <c r="BI516" s="25"/>
      <c r="BJ516" s="25"/>
      <c r="BK516" s="25"/>
      <c r="BL516" s="25"/>
      <c r="BM516" s="25"/>
      <c r="BN516" s="25"/>
      <c r="BO516" s="25"/>
      <c r="BP516" s="25"/>
      <c r="BQ516" s="25"/>
      <c r="BR516" s="25"/>
      <c r="BS516" s="25"/>
      <c r="BT516" s="25"/>
      <c r="BU516" s="25"/>
      <c r="BV516" s="25"/>
      <c r="BW516" s="25"/>
      <c r="BX516" s="25"/>
      <c r="BY516" s="25"/>
      <c r="BZ516" s="25"/>
      <c r="CA516" s="25"/>
      <c r="CB516" s="25"/>
      <c r="CC516" s="25"/>
      <c r="CD516" s="25"/>
      <c r="CE516" s="25"/>
      <c r="CF516" s="25"/>
      <c r="CG516" s="25"/>
      <c r="CH516" s="25"/>
      <c r="CI516" s="25"/>
      <c r="CJ516" s="25"/>
      <c r="CK516" s="25"/>
      <c r="CL516" s="25"/>
      <c r="CM516" s="25"/>
      <c r="CN516" s="25"/>
      <c r="CO516" s="25"/>
      <c r="CP516" s="25"/>
      <c r="CQ516" s="25"/>
      <c r="CR516" s="25"/>
      <c r="CS516" s="25"/>
      <c r="CT516" s="25"/>
      <c r="CU516" s="25"/>
      <c r="CV516" s="25"/>
      <c r="CW516" s="25"/>
      <c r="CX516" s="25"/>
      <c r="CY516" s="25"/>
      <c r="CZ516" s="25"/>
      <c r="DA516" s="25"/>
      <c r="DB516" s="25"/>
      <c r="DC516" s="25"/>
      <c r="DD516" s="25"/>
      <c r="DE516" s="25"/>
      <c r="DF516" s="25"/>
      <c r="DG516" s="25"/>
      <c r="DH516" s="25"/>
      <c r="DI516" s="25"/>
      <c r="DJ516" s="25"/>
      <c r="DK516" s="25"/>
      <c r="DL516" s="25"/>
      <c r="DM516" s="25"/>
    </row>
    <row r="517" spans="1:117" s="171" customFormat="1">
      <c r="A517" s="404"/>
      <c r="B517" s="445"/>
      <c r="C517" s="446"/>
      <c r="D517" s="447"/>
      <c r="E517" s="446"/>
      <c r="F517" s="401"/>
      <c r="G517" s="160"/>
      <c r="H517" s="160"/>
      <c r="I517" s="160"/>
      <c r="J517" s="160"/>
      <c r="K517" s="160"/>
      <c r="L517" s="160"/>
      <c r="M517" s="25"/>
      <c r="N517" s="25"/>
      <c r="O517" s="25"/>
      <c r="P517" s="25"/>
      <c r="Q517" s="161"/>
      <c r="R517" s="162"/>
      <c r="S517" s="163"/>
      <c r="T517" s="164"/>
      <c r="U517" s="165"/>
      <c r="V517" s="166"/>
      <c r="W517" s="167"/>
      <c r="X517" s="168"/>
      <c r="Y517" s="169"/>
      <c r="Z517" s="170"/>
      <c r="AA517" s="170"/>
      <c r="AB517" s="170"/>
      <c r="AC517" s="170"/>
      <c r="AD517" s="351"/>
      <c r="AE517" s="25"/>
      <c r="AF517" s="25"/>
      <c r="AG517" s="25"/>
      <c r="AH517" s="160"/>
      <c r="AI517" s="160"/>
      <c r="AJ517" s="160"/>
      <c r="AK517" s="160"/>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c r="BQ517" s="25"/>
      <c r="BR517" s="25"/>
      <c r="BS517" s="25"/>
      <c r="BT517" s="25"/>
      <c r="BU517" s="25"/>
      <c r="BV517" s="25"/>
      <c r="BW517" s="25"/>
      <c r="BX517" s="25"/>
      <c r="BY517" s="25"/>
      <c r="BZ517" s="25"/>
      <c r="CA517" s="25"/>
      <c r="CB517" s="25"/>
      <c r="CC517" s="25"/>
      <c r="CD517" s="25"/>
      <c r="CE517" s="25"/>
      <c r="CF517" s="25"/>
      <c r="CG517" s="25"/>
      <c r="CH517" s="25"/>
      <c r="CI517" s="25"/>
      <c r="CJ517" s="25"/>
      <c r="CK517" s="25"/>
      <c r="CL517" s="25"/>
      <c r="CM517" s="25"/>
      <c r="CN517" s="25"/>
      <c r="CO517" s="25"/>
      <c r="CP517" s="25"/>
      <c r="CQ517" s="25"/>
      <c r="CR517" s="25"/>
      <c r="CS517" s="25"/>
      <c r="CT517" s="25"/>
      <c r="CU517" s="25"/>
      <c r="CV517" s="25"/>
      <c r="CW517" s="25"/>
      <c r="CX517" s="25"/>
      <c r="CY517" s="25"/>
      <c r="CZ517" s="25"/>
      <c r="DA517" s="25"/>
      <c r="DB517" s="25"/>
      <c r="DC517" s="25"/>
      <c r="DD517" s="25"/>
      <c r="DE517" s="25"/>
      <c r="DF517" s="25"/>
      <c r="DG517" s="25"/>
      <c r="DH517" s="25"/>
      <c r="DI517" s="25"/>
      <c r="DJ517" s="25"/>
      <c r="DK517" s="25"/>
      <c r="DL517" s="25"/>
      <c r="DM517" s="25"/>
    </row>
    <row r="518" spans="1:117" s="171" customFormat="1">
      <c r="A518" s="404"/>
      <c r="B518" s="445"/>
      <c r="C518" s="446"/>
      <c r="D518" s="447"/>
      <c r="E518" s="446"/>
      <c r="F518" s="401"/>
      <c r="G518" s="160"/>
      <c r="H518" s="160"/>
      <c r="I518" s="160"/>
      <c r="J518" s="160"/>
      <c r="K518" s="160"/>
      <c r="L518" s="160"/>
      <c r="M518" s="25"/>
      <c r="N518" s="25"/>
      <c r="O518" s="25"/>
      <c r="P518" s="25"/>
      <c r="Q518" s="161"/>
      <c r="R518" s="162"/>
      <c r="S518" s="163"/>
      <c r="T518" s="164"/>
      <c r="U518" s="165"/>
      <c r="V518" s="166"/>
      <c r="W518" s="167"/>
      <c r="X518" s="168"/>
      <c r="Y518" s="169"/>
      <c r="Z518" s="170"/>
      <c r="AA518" s="170"/>
      <c r="AB518" s="170"/>
      <c r="AC518" s="170"/>
      <c r="AD518" s="351"/>
      <c r="AE518" s="25"/>
      <c r="AF518" s="25"/>
      <c r="AG518" s="25"/>
      <c r="AH518" s="160"/>
      <c r="AI518" s="160"/>
      <c r="AJ518" s="160"/>
      <c r="AK518" s="160"/>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c r="BP518" s="25"/>
      <c r="BQ518" s="25"/>
      <c r="BR518" s="25"/>
      <c r="BS518" s="25"/>
      <c r="BT518" s="25"/>
      <c r="BU518" s="25"/>
      <c r="BV518" s="25"/>
      <c r="BW518" s="25"/>
      <c r="BX518" s="25"/>
      <c r="BY518" s="25"/>
      <c r="BZ518" s="25"/>
      <c r="CA518" s="25"/>
      <c r="CB518" s="25"/>
      <c r="CC518" s="25"/>
      <c r="CD518" s="25"/>
      <c r="CE518" s="25"/>
      <c r="CF518" s="25"/>
      <c r="CG518" s="25"/>
      <c r="CH518" s="25"/>
      <c r="CI518" s="25"/>
      <c r="CJ518" s="25"/>
      <c r="CK518" s="25"/>
      <c r="CL518" s="25"/>
      <c r="CM518" s="25"/>
      <c r="CN518" s="25"/>
      <c r="CO518" s="25"/>
      <c r="CP518" s="25"/>
      <c r="CQ518" s="25"/>
      <c r="CR518" s="25"/>
      <c r="CS518" s="25"/>
      <c r="CT518" s="25"/>
      <c r="CU518" s="25"/>
      <c r="CV518" s="25"/>
      <c r="CW518" s="25"/>
      <c r="CX518" s="25"/>
      <c r="CY518" s="25"/>
      <c r="CZ518" s="25"/>
      <c r="DA518" s="25"/>
      <c r="DB518" s="25"/>
      <c r="DC518" s="25"/>
      <c r="DD518" s="25"/>
      <c r="DE518" s="25"/>
      <c r="DF518" s="25"/>
      <c r="DG518" s="25"/>
      <c r="DH518" s="25"/>
      <c r="DI518" s="25"/>
      <c r="DJ518" s="25"/>
      <c r="DK518" s="25"/>
      <c r="DL518" s="25"/>
      <c r="DM518" s="25"/>
    </row>
    <row r="519" spans="1:117" s="171" customFormat="1">
      <c r="A519" s="404"/>
      <c r="B519" s="445"/>
      <c r="C519" s="446"/>
      <c r="D519" s="447"/>
      <c r="E519" s="446"/>
      <c r="F519" s="401"/>
      <c r="G519" s="160"/>
      <c r="H519" s="160"/>
      <c r="I519" s="160"/>
      <c r="J519" s="160"/>
      <c r="K519" s="160"/>
      <c r="L519" s="160"/>
      <c r="M519" s="25"/>
      <c r="N519" s="25"/>
      <c r="O519" s="25"/>
      <c r="P519" s="25"/>
      <c r="Q519" s="161"/>
      <c r="R519" s="162"/>
      <c r="S519" s="163"/>
      <c r="T519" s="164"/>
      <c r="U519" s="165"/>
      <c r="V519" s="166"/>
      <c r="W519" s="167"/>
      <c r="X519" s="168"/>
      <c r="Y519" s="169"/>
      <c r="Z519" s="170"/>
      <c r="AA519" s="170"/>
      <c r="AB519" s="170"/>
      <c r="AC519" s="170"/>
      <c r="AD519" s="351"/>
      <c r="AE519" s="25"/>
      <c r="AF519" s="25"/>
      <c r="AG519" s="25"/>
      <c r="AH519" s="160"/>
      <c r="AI519" s="160"/>
      <c r="AJ519" s="160"/>
      <c r="AK519" s="160"/>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c r="BH519" s="25"/>
      <c r="BI519" s="25"/>
      <c r="BJ519" s="25"/>
      <c r="BK519" s="25"/>
      <c r="BL519" s="25"/>
      <c r="BM519" s="25"/>
      <c r="BN519" s="25"/>
      <c r="BO519" s="25"/>
      <c r="BP519" s="25"/>
      <c r="BQ519" s="25"/>
      <c r="BR519" s="25"/>
      <c r="BS519" s="25"/>
      <c r="BT519" s="25"/>
      <c r="BU519" s="25"/>
      <c r="BV519" s="25"/>
      <c r="BW519" s="25"/>
      <c r="BX519" s="25"/>
      <c r="BY519" s="25"/>
      <c r="BZ519" s="25"/>
      <c r="CA519" s="25"/>
      <c r="CB519" s="25"/>
      <c r="CC519" s="25"/>
      <c r="CD519" s="25"/>
      <c r="CE519" s="25"/>
      <c r="CF519" s="25"/>
      <c r="CG519" s="25"/>
      <c r="CH519" s="25"/>
      <c r="CI519" s="25"/>
      <c r="CJ519" s="25"/>
      <c r="CK519" s="25"/>
      <c r="CL519" s="25"/>
      <c r="CM519" s="25"/>
      <c r="CN519" s="25"/>
      <c r="CO519" s="25"/>
      <c r="CP519" s="25"/>
      <c r="CQ519" s="25"/>
      <c r="CR519" s="25"/>
      <c r="CS519" s="25"/>
      <c r="CT519" s="25"/>
      <c r="CU519" s="25"/>
      <c r="CV519" s="25"/>
      <c r="CW519" s="25"/>
      <c r="CX519" s="25"/>
      <c r="CY519" s="25"/>
      <c r="CZ519" s="25"/>
      <c r="DA519" s="25"/>
      <c r="DB519" s="25"/>
      <c r="DC519" s="25"/>
      <c r="DD519" s="25"/>
      <c r="DE519" s="25"/>
      <c r="DF519" s="25"/>
      <c r="DG519" s="25"/>
      <c r="DH519" s="25"/>
      <c r="DI519" s="25"/>
      <c r="DJ519" s="25"/>
      <c r="DK519" s="25"/>
      <c r="DL519" s="25"/>
      <c r="DM519" s="25"/>
    </row>
    <row r="520" spans="1:117" s="171" customFormat="1">
      <c r="A520" s="404"/>
      <c r="B520" s="445"/>
      <c r="C520" s="446"/>
      <c r="D520" s="447"/>
      <c r="E520" s="446"/>
      <c r="F520" s="401"/>
      <c r="G520" s="160"/>
      <c r="H520" s="160"/>
      <c r="I520" s="160"/>
      <c r="J520" s="160"/>
      <c r="K520" s="160"/>
      <c r="L520" s="160"/>
      <c r="M520" s="25"/>
      <c r="N520" s="25"/>
      <c r="O520" s="25"/>
      <c r="P520" s="25"/>
      <c r="Q520" s="161"/>
      <c r="R520" s="162"/>
      <c r="S520" s="163"/>
      <c r="T520" s="164"/>
      <c r="U520" s="165"/>
      <c r="V520" s="166"/>
      <c r="W520" s="167"/>
      <c r="X520" s="168"/>
      <c r="Y520" s="169"/>
      <c r="Z520" s="170"/>
      <c r="AA520" s="170"/>
      <c r="AB520" s="170"/>
      <c r="AC520" s="170"/>
      <c r="AD520" s="351"/>
      <c r="AE520" s="25"/>
      <c r="AF520" s="25"/>
      <c r="AG520" s="25"/>
      <c r="AH520" s="160"/>
      <c r="AI520" s="160"/>
      <c r="AJ520" s="160"/>
      <c r="AK520" s="160"/>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c r="BH520" s="25"/>
      <c r="BI520" s="25"/>
      <c r="BJ520" s="25"/>
      <c r="BK520" s="25"/>
      <c r="BL520" s="25"/>
      <c r="BM520" s="25"/>
      <c r="BN520" s="25"/>
      <c r="BO520" s="25"/>
      <c r="BP520" s="25"/>
      <c r="BQ520" s="25"/>
      <c r="BR520" s="25"/>
      <c r="BS520" s="25"/>
      <c r="BT520" s="25"/>
      <c r="BU520" s="25"/>
      <c r="BV520" s="25"/>
      <c r="BW520" s="25"/>
      <c r="BX520" s="25"/>
      <c r="BY520" s="25"/>
      <c r="BZ520" s="25"/>
      <c r="CA520" s="25"/>
      <c r="CB520" s="25"/>
      <c r="CC520" s="25"/>
      <c r="CD520" s="25"/>
      <c r="CE520" s="25"/>
      <c r="CF520" s="25"/>
      <c r="CG520" s="25"/>
      <c r="CH520" s="25"/>
      <c r="CI520" s="25"/>
      <c r="CJ520" s="25"/>
      <c r="CK520" s="25"/>
      <c r="CL520" s="25"/>
      <c r="CM520" s="25"/>
      <c r="CN520" s="25"/>
      <c r="CO520" s="25"/>
      <c r="CP520" s="25"/>
      <c r="CQ520" s="25"/>
      <c r="CR520" s="25"/>
      <c r="CS520" s="25"/>
      <c r="CT520" s="25"/>
      <c r="CU520" s="25"/>
      <c r="CV520" s="25"/>
      <c r="CW520" s="25"/>
      <c r="CX520" s="25"/>
      <c r="CY520" s="25"/>
      <c r="CZ520" s="25"/>
      <c r="DA520" s="25"/>
      <c r="DB520" s="25"/>
      <c r="DC520" s="25"/>
      <c r="DD520" s="25"/>
      <c r="DE520" s="25"/>
      <c r="DF520" s="25"/>
      <c r="DG520" s="25"/>
      <c r="DH520" s="25"/>
      <c r="DI520" s="25"/>
      <c r="DJ520" s="25"/>
      <c r="DK520" s="25"/>
      <c r="DL520" s="25"/>
      <c r="DM520" s="25"/>
    </row>
    <row r="521" spans="1:117" s="171" customFormat="1">
      <c r="A521" s="404"/>
      <c r="B521" s="445"/>
      <c r="C521" s="446"/>
      <c r="D521" s="447"/>
      <c r="E521" s="446"/>
      <c r="F521" s="401"/>
      <c r="G521" s="160"/>
      <c r="H521" s="160"/>
      <c r="I521" s="160"/>
      <c r="J521" s="160"/>
      <c r="K521" s="160"/>
      <c r="L521" s="160"/>
      <c r="M521" s="25"/>
      <c r="N521" s="25"/>
      <c r="O521" s="25"/>
      <c r="P521" s="25"/>
      <c r="Q521" s="161"/>
      <c r="R521" s="162"/>
      <c r="S521" s="163"/>
      <c r="T521" s="164"/>
      <c r="U521" s="165"/>
      <c r="V521" s="166"/>
      <c r="W521" s="167"/>
      <c r="X521" s="168"/>
      <c r="Y521" s="169"/>
      <c r="Z521" s="170"/>
      <c r="AA521" s="170"/>
      <c r="AB521" s="170"/>
      <c r="AC521" s="170"/>
      <c r="AD521" s="351"/>
      <c r="AE521" s="25"/>
      <c r="AF521" s="25"/>
      <c r="AG521" s="25"/>
      <c r="AH521" s="160"/>
      <c r="AI521" s="160"/>
      <c r="AJ521" s="160"/>
      <c r="AK521" s="160"/>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c r="BH521" s="25"/>
      <c r="BI521" s="25"/>
      <c r="BJ521" s="25"/>
      <c r="BK521" s="25"/>
      <c r="BL521" s="25"/>
      <c r="BM521" s="25"/>
      <c r="BN521" s="25"/>
      <c r="BO521" s="25"/>
      <c r="BP521" s="25"/>
      <c r="BQ521" s="25"/>
      <c r="BR521" s="25"/>
      <c r="BS521" s="25"/>
      <c r="BT521" s="25"/>
      <c r="BU521" s="25"/>
      <c r="BV521" s="25"/>
      <c r="BW521" s="25"/>
      <c r="BX521" s="25"/>
      <c r="BY521" s="25"/>
      <c r="BZ521" s="25"/>
      <c r="CA521" s="25"/>
      <c r="CB521" s="25"/>
      <c r="CC521" s="25"/>
      <c r="CD521" s="25"/>
      <c r="CE521" s="25"/>
      <c r="CF521" s="25"/>
      <c r="CG521" s="25"/>
      <c r="CH521" s="25"/>
      <c r="CI521" s="25"/>
      <c r="CJ521" s="25"/>
      <c r="CK521" s="25"/>
      <c r="CL521" s="25"/>
      <c r="CM521" s="25"/>
      <c r="CN521" s="25"/>
      <c r="CO521" s="25"/>
      <c r="CP521" s="25"/>
      <c r="CQ521" s="25"/>
      <c r="CR521" s="25"/>
      <c r="CS521" s="25"/>
      <c r="CT521" s="25"/>
      <c r="CU521" s="25"/>
      <c r="CV521" s="25"/>
      <c r="CW521" s="25"/>
      <c r="CX521" s="25"/>
      <c r="CY521" s="25"/>
      <c r="CZ521" s="25"/>
      <c r="DA521" s="25"/>
      <c r="DB521" s="25"/>
      <c r="DC521" s="25"/>
      <c r="DD521" s="25"/>
      <c r="DE521" s="25"/>
      <c r="DF521" s="25"/>
      <c r="DG521" s="25"/>
      <c r="DH521" s="25"/>
      <c r="DI521" s="25"/>
      <c r="DJ521" s="25"/>
      <c r="DK521" s="25"/>
      <c r="DL521" s="25"/>
      <c r="DM521" s="25"/>
    </row>
    <row r="522" spans="1:117" s="171" customFormat="1">
      <c r="A522" s="404"/>
      <c r="B522" s="445"/>
      <c r="C522" s="446"/>
      <c r="D522" s="447"/>
      <c r="E522" s="446"/>
      <c r="F522" s="401"/>
      <c r="G522" s="160"/>
      <c r="H522" s="160"/>
      <c r="I522" s="160"/>
      <c r="J522" s="160"/>
      <c r="K522" s="160"/>
      <c r="L522" s="160"/>
      <c r="M522" s="25"/>
      <c r="N522" s="25"/>
      <c r="O522" s="25"/>
      <c r="P522" s="25"/>
      <c r="Q522" s="161"/>
      <c r="R522" s="162"/>
      <c r="S522" s="163"/>
      <c r="T522" s="164"/>
      <c r="U522" s="165"/>
      <c r="V522" s="166"/>
      <c r="W522" s="167"/>
      <c r="X522" s="168"/>
      <c r="Y522" s="169"/>
      <c r="Z522" s="170"/>
      <c r="AA522" s="170"/>
      <c r="AB522" s="170"/>
      <c r="AC522" s="170"/>
      <c r="AD522" s="351"/>
      <c r="AE522" s="25"/>
      <c r="AF522" s="25"/>
      <c r="AG522" s="25"/>
      <c r="AH522" s="160"/>
      <c r="AI522" s="160"/>
      <c r="AJ522" s="160"/>
      <c r="AK522" s="160"/>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c r="BH522" s="25"/>
      <c r="BI522" s="25"/>
      <c r="BJ522" s="25"/>
      <c r="BK522" s="25"/>
      <c r="BL522" s="25"/>
      <c r="BM522" s="25"/>
      <c r="BN522" s="25"/>
      <c r="BO522" s="25"/>
      <c r="BP522" s="25"/>
      <c r="BQ522" s="25"/>
      <c r="BR522" s="25"/>
      <c r="BS522" s="25"/>
      <c r="BT522" s="25"/>
      <c r="BU522" s="25"/>
      <c r="BV522" s="25"/>
      <c r="BW522" s="25"/>
      <c r="BX522" s="25"/>
      <c r="BY522" s="25"/>
      <c r="BZ522" s="25"/>
      <c r="CA522" s="25"/>
      <c r="CB522" s="25"/>
      <c r="CC522" s="25"/>
      <c r="CD522" s="25"/>
      <c r="CE522" s="25"/>
      <c r="CF522" s="25"/>
      <c r="CG522" s="25"/>
      <c r="CH522" s="25"/>
      <c r="CI522" s="25"/>
      <c r="CJ522" s="25"/>
      <c r="CK522" s="25"/>
      <c r="CL522" s="25"/>
      <c r="CM522" s="25"/>
      <c r="CN522" s="25"/>
      <c r="CO522" s="25"/>
      <c r="CP522" s="25"/>
      <c r="CQ522" s="25"/>
      <c r="CR522" s="25"/>
      <c r="CS522" s="25"/>
      <c r="CT522" s="25"/>
      <c r="CU522" s="25"/>
      <c r="CV522" s="25"/>
      <c r="CW522" s="25"/>
      <c r="CX522" s="25"/>
      <c r="CY522" s="25"/>
      <c r="CZ522" s="25"/>
      <c r="DA522" s="25"/>
      <c r="DB522" s="25"/>
      <c r="DC522" s="25"/>
      <c r="DD522" s="25"/>
      <c r="DE522" s="25"/>
      <c r="DF522" s="25"/>
      <c r="DG522" s="25"/>
      <c r="DH522" s="25"/>
      <c r="DI522" s="25"/>
      <c r="DJ522" s="25"/>
      <c r="DK522" s="25"/>
      <c r="DL522" s="25"/>
      <c r="DM522" s="25"/>
    </row>
    <row r="523" spans="1:117" s="171" customFormat="1">
      <c r="A523" s="404"/>
      <c r="B523" s="445"/>
      <c r="C523" s="446"/>
      <c r="D523" s="447"/>
      <c r="E523" s="446"/>
      <c r="F523" s="401"/>
      <c r="G523" s="160"/>
      <c r="H523" s="160"/>
      <c r="I523" s="160"/>
      <c r="J523" s="160"/>
      <c r="K523" s="160"/>
      <c r="L523" s="160"/>
      <c r="M523" s="25"/>
      <c r="N523" s="25"/>
      <c r="O523" s="25"/>
      <c r="P523" s="25"/>
      <c r="Q523" s="161"/>
      <c r="R523" s="162"/>
      <c r="S523" s="163"/>
      <c r="T523" s="164"/>
      <c r="U523" s="165"/>
      <c r="V523" s="166"/>
      <c r="W523" s="167"/>
      <c r="X523" s="168"/>
      <c r="Y523" s="169"/>
      <c r="Z523" s="170"/>
      <c r="AA523" s="170"/>
      <c r="AB523" s="170"/>
      <c r="AC523" s="170"/>
      <c r="AD523" s="351"/>
      <c r="AE523" s="25"/>
      <c r="AF523" s="25"/>
      <c r="AG523" s="25"/>
      <c r="AH523" s="160"/>
      <c r="AI523" s="160"/>
      <c r="AJ523" s="160"/>
      <c r="AK523" s="160"/>
      <c r="AL523" s="25"/>
      <c r="AM523" s="25"/>
      <c r="AN523" s="25"/>
      <c r="AO523" s="25"/>
      <c r="AP523" s="25"/>
      <c r="AQ523" s="25"/>
      <c r="AR523" s="25"/>
      <c r="AS523" s="25"/>
      <c r="AT523" s="25"/>
      <c r="AU523" s="25"/>
      <c r="AV523" s="25"/>
      <c r="AW523" s="25"/>
      <c r="AX523" s="25"/>
      <c r="AY523" s="25"/>
      <c r="AZ523" s="25"/>
      <c r="BA523" s="25"/>
      <c r="BB523" s="25"/>
      <c r="BC523" s="25"/>
      <c r="BD523" s="25"/>
      <c r="BE523" s="25"/>
      <c r="BF523" s="25"/>
      <c r="BG523" s="25"/>
      <c r="BH523" s="25"/>
      <c r="BI523" s="25"/>
      <c r="BJ523" s="25"/>
      <c r="BK523" s="25"/>
      <c r="BL523" s="25"/>
      <c r="BM523" s="25"/>
      <c r="BN523" s="25"/>
      <c r="BO523" s="25"/>
      <c r="BP523" s="25"/>
      <c r="BQ523" s="25"/>
      <c r="BR523" s="25"/>
      <c r="BS523" s="25"/>
      <c r="BT523" s="25"/>
      <c r="BU523" s="25"/>
      <c r="BV523" s="25"/>
      <c r="BW523" s="25"/>
      <c r="BX523" s="25"/>
      <c r="BY523" s="25"/>
      <c r="BZ523" s="25"/>
      <c r="CA523" s="25"/>
      <c r="CB523" s="25"/>
      <c r="CC523" s="25"/>
      <c r="CD523" s="25"/>
      <c r="CE523" s="25"/>
      <c r="CF523" s="25"/>
      <c r="CG523" s="25"/>
      <c r="CH523" s="25"/>
      <c r="CI523" s="25"/>
      <c r="CJ523" s="25"/>
      <c r="CK523" s="25"/>
      <c r="CL523" s="25"/>
      <c r="CM523" s="25"/>
      <c r="CN523" s="25"/>
      <c r="CO523" s="25"/>
      <c r="CP523" s="25"/>
      <c r="CQ523" s="25"/>
      <c r="CR523" s="25"/>
      <c r="CS523" s="25"/>
      <c r="CT523" s="25"/>
      <c r="CU523" s="25"/>
      <c r="CV523" s="25"/>
      <c r="CW523" s="25"/>
      <c r="CX523" s="25"/>
      <c r="CY523" s="25"/>
      <c r="CZ523" s="25"/>
      <c r="DA523" s="25"/>
      <c r="DB523" s="25"/>
      <c r="DC523" s="25"/>
      <c r="DD523" s="25"/>
      <c r="DE523" s="25"/>
      <c r="DF523" s="25"/>
      <c r="DG523" s="25"/>
      <c r="DH523" s="25"/>
      <c r="DI523" s="25"/>
      <c r="DJ523" s="25"/>
      <c r="DK523" s="25"/>
      <c r="DL523" s="25"/>
      <c r="DM523" s="25"/>
    </row>
    <row r="524" spans="1:117" s="171" customFormat="1">
      <c r="A524" s="404"/>
      <c r="B524" s="445"/>
      <c r="C524" s="446"/>
      <c r="D524" s="447"/>
      <c r="E524" s="446"/>
      <c r="F524" s="401"/>
      <c r="G524" s="160"/>
      <c r="H524" s="160"/>
      <c r="I524" s="160"/>
      <c r="J524" s="160"/>
      <c r="K524" s="160"/>
      <c r="L524" s="160"/>
      <c r="M524" s="25"/>
      <c r="N524" s="25"/>
      <c r="O524" s="25"/>
      <c r="P524" s="25"/>
      <c r="Q524" s="161"/>
      <c r="R524" s="162"/>
      <c r="S524" s="163"/>
      <c r="T524" s="164"/>
      <c r="U524" s="165"/>
      <c r="V524" s="166"/>
      <c r="W524" s="167"/>
      <c r="X524" s="168"/>
      <c r="Y524" s="169"/>
      <c r="Z524" s="170"/>
      <c r="AA524" s="170"/>
      <c r="AB524" s="170"/>
      <c r="AC524" s="170"/>
      <c r="AD524" s="351"/>
      <c r="AE524" s="25"/>
      <c r="AF524" s="25"/>
      <c r="AG524" s="25"/>
      <c r="AH524" s="160"/>
      <c r="AI524" s="160"/>
      <c r="AJ524" s="160"/>
      <c r="AK524" s="160"/>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5"/>
      <c r="BO524" s="25"/>
      <c r="BP524" s="25"/>
      <c r="BQ524" s="25"/>
      <c r="BR524" s="25"/>
      <c r="BS524" s="25"/>
      <c r="BT524" s="25"/>
      <c r="BU524" s="25"/>
      <c r="BV524" s="25"/>
      <c r="BW524" s="25"/>
      <c r="BX524" s="25"/>
      <c r="BY524" s="25"/>
      <c r="BZ524" s="25"/>
      <c r="CA524" s="25"/>
      <c r="CB524" s="25"/>
      <c r="CC524" s="25"/>
      <c r="CD524" s="25"/>
      <c r="CE524" s="25"/>
      <c r="CF524" s="25"/>
      <c r="CG524" s="25"/>
      <c r="CH524" s="25"/>
      <c r="CI524" s="25"/>
      <c r="CJ524" s="25"/>
      <c r="CK524" s="25"/>
      <c r="CL524" s="25"/>
      <c r="CM524" s="25"/>
      <c r="CN524" s="25"/>
      <c r="CO524" s="25"/>
      <c r="CP524" s="25"/>
      <c r="CQ524" s="25"/>
      <c r="CR524" s="25"/>
      <c r="CS524" s="25"/>
      <c r="CT524" s="25"/>
      <c r="CU524" s="25"/>
      <c r="CV524" s="25"/>
      <c r="CW524" s="25"/>
      <c r="CX524" s="25"/>
      <c r="CY524" s="25"/>
      <c r="CZ524" s="25"/>
      <c r="DA524" s="25"/>
      <c r="DB524" s="25"/>
      <c r="DC524" s="25"/>
      <c r="DD524" s="25"/>
      <c r="DE524" s="25"/>
      <c r="DF524" s="25"/>
      <c r="DG524" s="25"/>
      <c r="DH524" s="25"/>
      <c r="DI524" s="25"/>
      <c r="DJ524" s="25"/>
      <c r="DK524" s="25"/>
      <c r="DL524" s="25"/>
      <c r="DM524" s="25"/>
    </row>
    <row r="525" spans="1:117" s="171" customFormat="1">
      <c r="A525" s="404"/>
      <c r="B525" s="445"/>
      <c r="C525" s="446"/>
      <c r="D525" s="447"/>
      <c r="E525" s="446"/>
      <c r="F525" s="401"/>
      <c r="G525" s="160"/>
      <c r="H525" s="160"/>
      <c r="I525" s="160"/>
      <c r="J525" s="160"/>
      <c r="K525" s="160"/>
      <c r="L525" s="160"/>
      <c r="M525" s="25"/>
      <c r="N525" s="25"/>
      <c r="O525" s="25"/>
      <c r="P525" s="25"/>
      <c r="Q525" s="161"/>
      <c r="R525" s="162"/>
      <c r="S525" s="163"/>
      <c r="T525" s="164"/>
      <c r="U525" s="165"/>
      <c r="V525" s="166"/>
      <c r="W525" s="167"/>
      <c r="X525" s="168"/>
      <c r="Y525" s="169"/>
      <c r="Z525" s="170"/>
      <c r="AA525" s="170"/>
      <c r="AB525" s="170"/>
      <c r="AC525" s="170"/>
      <c r="AD525" s="351"/>
      <c r="AE525" s="25"/>
      <c r="AF525" s="25"/>
      <c r="AG525" s="25"/>
      <c r="AH525" s="160"/>
      <c r="AI525" s="160"/>
      <c r="AJ525" s="160"/>
      <c r="AK525" s="160"/>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c r="BQ525" s="25"/>
      <c r="BR525" s="25"/>
      <c r="BS525" s="25"/>
      <c r="BT525" s="25"/>
      <c r="BU525" s="25"/>
      <c r="BV525" s="25"/>
      <c r="BW525" s="25"/>
      <c r="BX525" s="25"/>
      <c r="BY525" s="25"/>
      <c r="BZ525" s="25"/>
      <c r="CA525" s="25"/>
      <c r="CB525" s="25"/>
      <c r="CC525" s="25"/>
      <c r="CD525" s="25"/>
      <c r="CE525" s="25"/>
      <c r="CF525" s="25"/>
      <c r="CG525" s="25"/>
      <c r="CH525" s="25"/>
      <c r="CI525" s="25"/>
      <c r="CJ525" s="25"/>
      <c r="CK525" s="25"/>
      <c r="CL525" s="25"/>
      <c r="CM525" s="25"/>
      <c r="CN525" s="25"/>
      <c r="CO525" s="25"/>
      <c r="CP525" s="25"/>
      <c r="CQ525" s="25"/>
      <c r="CR525" s="25"/>
      <c r="CS525" s="25"/>
      <c r="CT525" s="25"/>
      <c r="CU525" s="25"/>
      <c r="CV525" s="25"/>
      <c r="CW525" s="25"/>
      <c r="CX525" s="25"/>
      <c r="CY525" s="25"/>
      <c r="CZ525" s="25"/>
      <c r="DA525" s="25"/>
      <c r="DB525" s="25"/>
      <c r="DC525" s="25"/>
      <c r="DD525" s="25"/>
      <c r="DE525" s="25"/>
      <c r="DF525" s="25"/>
      <c r="DG525" s="25"/>
      <c r="DH525" s="25"/>
      <c r="DI525" s="25"/>
      <c r="DJ525" s="25"/>
      <c r="DK525" s="25"/>
      <c r="DL525" s="25"/>
      <c r="DM525" s="25"/>
    </row>
    <row r="526" spans="1:117" s="171" customFormat="1">
      <c r="A526" s="404"/>
      <c r="B526" s="445"/>
      <c r="C526" s="446"/>
      <c r="D526" s="447"/>
      <c r="E526" s="446"/>
      <c r="F526" s="401"/>
      <c r="G526" s="160"/>
      <c r="H526" s="160"/>
      <c r="I526" s="160"/>
      <c r="J526" s="160"/>
      <c r="K526" s="160"/>
      <c r="L526" s="160"/>
      <c r="M526" s="25"/>
      <c r="N526" s="25"/>
      <c r="O526" s="25"/>
      <c r="P526" s="25"/>
      <c r="Q526" s="161"/>
      <c r="R526" s="162"/>
      <c r="S526" s="163"/>
      <c r="T526" s="164"/>
      <c r="U526" s="165"/>
      <c r="V526" s="166"/>
      <c r="W526" s="167"/>
      <c r="X526" s="168"/>
      <c r="Y526" s="169"/>
      <c r="Z526" s="170"/>
      <c r="AA526" s="170"/>
      <c r="AB526" s="170"/>
      <c r="AC526" s="170"/>
      <c r="AD526" s="351"/>
      <c r="AE526" s="25"/>
      <c r="AF526" s="25"/>
      <c r="AG526" s="25"/>
      <c r="AH526" s="160"/>
      <c r="AI526" s="160"/>
      <c r="AJ526" s="160"/>
      <c r="AK526" s="160"/>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c r="BQ526" s="25"/>
      <c r="BR526" s="25"/>
      <c r="BS526" s="25"/>
      <c r="BT526" s="25"/>
      <c r="BU526" s="25"/>
      <c r="BV526" s="25"/>
      <c r="BW526" s="25"/>
      <c r="BX526" s="25"/>
      <c r="BY526" s="25"/>
      <c r="BZ526" s="25"/>
      <c r="CA526" s="25"/>
      <c r="CB526" s="25"/>
      <c r="CC526" s="25"/>
      <c r="CD526" s="25"/>
      <c r="CE526" s="25"/>
      <c r="CF526" s="25"/>
      <c r="CG526" s="25"/>
      <c r="CH526" s="25"/>
      <c r="CI526" s="25"/>
      <c r="CJ526" s="25"/>
      <c r="CK526" s="25"/>
      <c r="CL526" s="25"/>
      <c r="CM526" s="25"/>
      <c r="CN526" s="25"/>
      <c r="CO526" s="25"/>
      <c r="CP526" s="25"/>
      <c r="CQ526" s="25"/>
      <c r="CR526" s="25"/>
      <c r="CS526" s="25"/>
      <c r="CT526" s="25"/>
      <c r="CU526" s="25"/>
      <c r="CV526" s="25"/>
      <c r="CW526" s="25"/>
      <c r="CX526" s="25"/>
      <c r="CY526" s="25"/>
      <c r="CZ526" s="25"/>
      <c r="DA526" s="25"/>
      <c r="DB526" s="25"/>
      <c r="DC526" s="25"/>
      <c r="DD526" s="25"/>
      <c r="DE526" s="25"/>
      <c r="DF526" s="25"/>
      <c r="DG526" s="25"/>
      <c r="DH526" s="25"/>
      <c r="DI526" s="25"/>
      <c r="DJ526" s="25"/>
      <c r="DK526" s="25"/>
      <c r="DL526" s="25"/>
      <c r="DM526" s="25"/>
    </row>
    <row r="527" spans="1:117" s="171" customFormat="1">
      <c r="A527" s="404"/>
      <c r="B527" s="445"/>
      <c r="C527" s="446"/>
      <c r="D527" s="447"/>
      <c r="E527" s="446"/>
      <c r="F527" s="401"/>
      <c r="G527" s="160"/>
      <c r="H527" s="160"/>
      <c r="I527" s="160"/>
      <c r="J527" s="160"/>
      <c r="K527" s="160"/>
      <c r="L527" s="160"/>
      <c r="M527" s="25"/>
      <c r="N527" s="25"/>
      <c r="O527" s="25"/>
      <c r="P527" s="25"/>
      <c r="Q527" s="161"/>
      <c r="R527" s="162"/>
      <c r="S527" s="163"/>
      <c r="T527" s="164"/>
      <c r="U527" s="165"/>
      <c r="V527" s="166"/>
      <c r="W527" s="167"/>
      <c r="X527" s="168"/>
      <c r="Y527" s="169"/>
      <c r="Z527" s="170"/>
      <c r="AA527" s="170"/>
      <c r="AB527" s="170"/>
      <c r="AC527" s="170"/>
      <c r="AD527" s="351"/>
      <c r="AE527" s="25"/>
      <c r="AF527" s="25"/>
      <c r="AG527" s="25"/>
      <c r="AH527" s="160"/>
      <c r="AI527" s="160"/>
      <c r="AJ527" s="160"/>
      <c r="AK527" s="160"/>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c r="BP527" s="25"/>
      <c r="BQ527" s="25"/>
      <c r="BR527" s="25"/>
      <c r="BS527" s="25"/>
      <c r="BT527" s="25"/>
      <c r="BU527" s="25"/>
      <c r="BV527" s="25"/>
      <c r="BW527" s="25"/>
      <c r="BX527" s="25"/>
      <c r="BY527" s="25"/>
      <c r="BZ527" s="25"/>
      <c r="CA527" s="25"/>
      <c r="CB527" s="25"/>
      <c r="CC527" s="25"/>
      <c r="CD527" s="25"/>
      <c r="CE527" s="25"/>
      <c r="CF527" s="25"/>
      <c r="CG527" s="25"/>
      <c r="CH527" s="25"/>
      <c r="CI527" s="25"/>
      <c r="CJ527" s="25"/>
      <c r="CK527" s="25"/>
      <c r="CL527" s="25"/>
      <c r="CM527" s="25"/>
      <c r="CN527" s="25"/>
      <c r="CO527" s="25"/>
      <c r="CP527" s="25"/>
      <c r="CQ527" s="25"/>
      <c r="CR527" s="25"/>
      <c r="CS527" s="25"/>
      <c r="CT527" s="25"/>
      <c r="CU527" s="25"/>
      <c r="CV527" s="25"/>
      <c r="CW527" s="25"/>
      <c r="CX527" s="25"/>
      <c r="CY527" s="25"/>
      <c r="CZ527" s="25"/>
      <c r="DA527" s="25"/>
      <c r="DB527" s="25"/>
      <c r="DC527" s="25"/>
      <c r="DD527" s="25"/>
      <c r="DE527" s="25"/>
      <c r="DF527" s="25"/>
      <c r="DG527" s="25"/>
      <c r="DH527" s="25"/>
      <c r="DI527" s="25"/>
      <c r="DJ527" s="25"/>
      <c r="DK527" s="25"/>
      <c r="DL527" s="25"/>
      <c r="DM527" s="25"/>
    </row>
    <row r="528" spans="1:117">
      <c r="B528" s="445"/>
      <c r="C528" s="446"/>
      <c r="D528" s="447"/>
      <c r="E528" s="446"/>
      <c r="F528" s="403"/>
      <c r="G528" s="330"/>
      <c r="H528" s="160"/>
      <c r="I528" s="160"/>
      <c r="J528" s="160"/>
      <c r="AH528" s="160"/>
      <c r="AI528" s="160"/>
      <c r="AJ528" s="160"/>
      <c r="BL528" s="97"/>
    </row>
    <row r="529" spans="2:36">
      <c r="B529" s="445"/>
      <c r="C529" s="446"/>
      <c r="D529" s="447"/>
      <c r="E529" s="446"/>
      <c r="G529" s="257"/>
      <c r="H529" s="160"/>
      <c r="I529" s="160"/>
      <c r="J529" s="160"/>
      <c r="AH529" s="160"/>
      <c r="AI529" s="160"/>
      <c r="AJ529" s="160"/>
    </row>
    <row r="530" spans="2:36">
      <c r="B530" s="445"/>
      <c r="C530" s="446"/>
      <c r="D530" s="447"/>
      <c r="E530" s="446"/>
      <c r="G530" s="257"/>
      <c r="H530" s="160"/>
      <c r="I530" s="160"/>
      <c r="J530" s="160"/>
      <c r="AH530" s="160"/>
      <c r="AI530" s="160"/>
      <c r="AJ530" s="160"/>
    </row>
    <row r="531" spans="2:36">
      <c r="B531" s="445"/>
      <c r="C531" s="446"/>
      <c r="D531" s="447"/>
      <c r="E531" s="446"/>
      <c r="G531" s="257"/>
      <c r="H531" s="160"/>
      <c r="I531" s="160"/>
      <c r="J531" s="160"/>
      <c r="AH531" s="160"/>
      <c r="AI531" s="160"/>
      <c r="AJ531" s="160"/>
    </row>
    <row r="532" spans="2:36">
      <c r="B532" s="445"/>
      <c r="C532" s="446"/>
      <c r="D532" s="447"/>
      <c r="E532" s="446"/>
      <c r="G532" s="257"/>
      <c r="H532" s="160"/>
      <c r="I532" s="160"/>
      <c r="J532" s="160"/>
      <c r="AH532" s="160"/>
      <c r="AI532" s="160"/>
      <c r="AJ532" s="160"/>
    </row>
    <row r="533" spans="2:36">
      <c r="B533" s="445"/>
      <c r="C533" s="446"/>
      <c r="D533" s="447"/>
      <c r="E533" s="446"/>
      <c r="G533" s="257"/>
      <c r="H533" s="160"/>
      <c r="I533" s="160"/>
      <c r="J533" s="160"/>
      <c r="AH533" s="160"/>
      <c r="AI533" s="160"/>
      <c r="AJ533" s="160"/>
    </row>
    <row r="534" spans="2:36">
      <c r="B534" s="445"/>
      <c r="C534" s="446"/>
      <c r="D534" s="447"/>
      <c r="E534" s="446"/>
      <c r="G534" s="257"/>
      <c r="H534" s="160"/>
      <c r="I534" s="160"/>
      <c r="J534" s="160"/>
      <c r="AH534" s="160"/>
      <c r="AI534" s="160"/>
      <c r="AJ534" s="160"/>
    </row>
    <row r="535" spans="2:36">
      <c r="B535" s="445"/>
      <c r="C535" s="446"/>
      <c r="D535" s="447"/>
      <c r="E535" s="446"/>
      <c r="G535" s="257"/>
      <c r="H535" s="160"/>
      <c r="I535" s="160"/>
      <c r="J535" s="160"/>
      <c r="AH535" s="160"/>
      <c r="AI535" s="160"/>
      <c r="AJ535" s="160"/>
    </row>
    <row r="536" spans="2:36">
      <c r="B536" s="445"/>
      <c r="C536" s="446"/>
      <c r="D536" s="447"/>
      <c r="E536" s="446"/>
      <c r="G536" s="257"/>
      <c r="H536" s="160"/>
      <c r="I536" s="160"/>
      <c r="J536" s="160"/>
      <c r="AH536" s="160"/>
      <c r="AI536" s="160"/>
      <c r="AJ536" s="160"/>
    </row>
    <row r="537" spans="2:36">
      <c r="B537" s="445"/>
      <c r="C537" s="446"/>
      <c r="D537" s="447"/>
      <c r="E537" s="446"/>
      <c r="G537" s="257"/>
      <c r="H537" s="160"/>
      <c r="I537" s="160"/>
      <c r="J537" s="160"/>
      <c r="AH537" s="160"/>
      <c r="AI537" s="160"/>
      <c r="AJ537" s="160"/>
    </row>
    <row r="538" spans="2:36">
      <c r="B538" s="445"/>
      <c r="C538" s="446"/>
      <c r="D538" s="447"/>
      <c r="E538" s="446"/>
      <c r="G538" s="257"/>
      <c r="H538" s="160"/>
      <c r="I538" s="160"/>
      <c r="J538" s="160"/>
      <c r="AH538" s="160"/>
      <c r="AI538" s="160"/>
      <c r="AJ538" s="160"/>
    </row>
    <row r="539" spans="2:36">
      <c r="B539" s="445"/>
      <c r="C539" s="446"/>
      <c r="D539" s="447"/>
      <c r="E539" s="446"/>
      <c r="G539" s="257"/>
      <c r="H539" s="160"/>
      <c r="I539" s="160"/>
      <c r="J539" s="160"/>
      <c r="AH539" s="160"/>
      <c r="AI539" s="160"/>
      <c r="AJ539" s="160"/>
    </row>
    <row r="540" spans="2:36">
      <c r="B540" s="445"/>
      <c r="C540" s="446"/>
      <c r="D540" s="447"/>
      <c r="E540" s="446"/>
      <c r="G540" s="257"/>
      <c r="H540" s="160"/>
      <c r="I540" s="160"/>
      <c r="J540" s="160"/>
      <c r="AH540" s="160"/>
      <c r="AI540" s="160"/>
      <c r="AJ540" s="160"/>
    </row>
    <row r="541" spans="2:36">
      <c r="B541" s="445"/>
      <c r="C541" s="446"/>
      <c r="D541" s="447"/>
      <c r="E541" s="446"/>
      <c r="G541" s="257"/>
      <c r="H541" s="160"/>
      <c r="I541" s="160"/>
      <c r="J541" s="160"/>
      <c r="AH541" s="160"/>
      <c r="AI541" s="160"/>
      <c r="AJ541" s="160"/>
    </row>
    <row r="542" spans="2:36">
      <c r="B542" s="445"/>
      <c r="C542" s="446"/>
      <c r="D542" s="447"/>
      <c r="E542" s="446"/>
      <c r="G542" s="257"/>
      <c r="H542" s="160"/>
      <c r="I542" s="160"/>
      <c r="J542" s="160"/>
      <c r="AH542" s="160"/>
      <c r="AI542" s="160"/>
      <c r="AJ542" s="160"/>
    </row>
    <row r="543" spans="2:36">
      <c r="B543" s="445"/>
      <c r="C543" s="446"/>
      <c r="D543" s="447"/>
      <c r="E543" s="446"/>
      <c r="G543" s="257"/>
      <c r="H543" s="160"/>
      <c r="I543" s="160"/>
      <c r="J543" s="160"/>
      <c r="AH543" s="160"/>
      <c r="AI543" s="160"/>
      <c r="AJ543" s="160"/>
    </row>
    <row r="544" spans="2:36">
      <c r="B544" s="445"/>
      <c r="C544" s="446"/>
      <c r="D544" s="447"/>
      <c r="E544" s="446"/>
      <c r="G544" s="257"/>
      <c r="H544" s="160"/>
      <c r="I544" s="160"/>
      <c r="J544" s="160"/>
      <c r="AH544" s="160"/>
      <c r="AI544" s="160"/>
      <c r="AJ544" s="160"/>
    </row>
    <row r="545" spans="2:36">
      <c r="B545" s="445"/>
      <c r="C545" s="446"/>
      <c r="D545" s="447"/>
      <c r="E545" s="446"/>
      <c r="G545" s="257"/>
      <c r="H545" s="160"/>
      <c r="I545" s="160"/>
      <c r="J545" s="160"/>
      <c r="AH545" s="160"/>
      <c r="AI545" s="160"/>
      <c r="AJ545" s="160"/>
    </row>
    <row r="546" spans="2:36">
      <c r="B546" s="445"/>
      <c r="C546" s="446"/>
      <c r="D546" s="447"/>
      <c r="E546" s="446"/>
      <c r="G546" s="257"/>
      <c r="H546" s="160"/>
      <c r="I546" s="160"/>
      <c r="J546" s="160"/>
      <c r="AH546" s="160"/>
      <c r="AI546" s="160"/>
      <c r="AJ546" s="160"/>
    </row>
    <row r="547" spans="2:36">
      <c r="B547" s="445"/>
      <c r="C547" s="446"/>
      <c r="D547" s="447"/>
      <c r="E547" s="446"/>
      <c r="G547" s="257"/>
      <c r="H547" s="160"/>
      <c r="I547" s="160"/>
      <c r="J547" s="160"/>
      <c r="AH547" s="160"/>
      <c r="AI547" s="160"/>
      <c r="AJ547" s="160"/>
    </row>
    <row r="548" spans="2:36">
      <c r="B548" s="445"/>
      <c r="C548" s="446"/>
      <c r="D548" s="447"/>
      <c r="E548" s="446"/>
      <c r="G548" s="257"/>
      <c r="H548" s="160"/>
      <c r="I548" s="160"/>
      <c r="J548" s="160"/>
      <c r="AH548" s="160"/>
      <c r="AI548" s="160"/>
      <c r="AJ548" s="160"/>
    </row>
    <row r="549" spans="2:36">
      <c r="B549" s="445"/>
      <c r="C549" s="446"/>
      <c r="D549" s="447"/>
      <c r="E549" s="446"/>
      <c r="G549" s="257"/>
      <c r="H549" s="160"/>
      <c r="I549" s="160"/>
      <c r="J549" s="160"/>
      <c r="AH549" s="160"/>
      <c r="AI549" s="160"/>
      <c r="AJ549" s="160"/>
    </row>
    <row r="550" spans="2:36">
      <c r="B550" s="445"/>
      <c r="C550" s="446"/>
      <c r="D550" s="447"/>
      <c r="E550" s="446"/>
      <c r="G550" s="257"/>
      <c r="H550" s="160"/>
      <c r="I550" s="160"/>
      <c r="J550" s="160"/>
      <c r="AH550" s="160"/>
      <c r="AI550" s="160"/>
      <c r="AJ550" s="160"/>
    </row>
    <row r="551" spans="2:36">
      <c r="B551" s="445"/>
      <c r="C551" s="446"/>
      <c r="D551" s="447"/>
      <c r="E551" s="446"/>
      <c r="G551" s="257"/>
      <c r="H551" s="160"/>
      <c r="I551" s="160"/>
      <c r="J551" s="160"/>
      <c r="AH551" s="160"/>
      <c r="AI551" s="160"/>
      <c r="AJ551" s="160"/>
    </row>
    <row r="552" spans="2:36">
      <c r="B552" s="445"/>
      <c r="C552" s="446"/>
      <c r="D552" s="447"/>
      <c r="E552" s="446"/>
      <c r="G552" s="257"/>
      <c r="H552" s="160"/>
      <c r="I552" s="160"/>
      <c r="J552" s="160"/>
      <c r="AH552" s="160"/>
      <c r="AI552" s="160"/>
      <c r="AJ552" s="160"/>
    </row>
    <row r="553" spans="2:36">
      <c r="B553" s="445"/>
      <c r="C553" s="446"/>
      <c r="D553" s="447"/>
      <c r="E553" s="446"/>
      <c r="G553" s="257"/>
      <c r="H553" s="160"/>
      <c r="I553" s="160"/>
      <c r="J553" s="160"/>
      <c r="AH553" s="160"/>
      <c r="AI553" s="160"/>
      <c r="AJ553" s="160"/>
    </row>
    <row r="554" spans="2:36">
      <c r="B554" s="445"/>
      <c r="C554" s="446"/>
      <c r="D554" s="447"/>
      <c r="E554" s="446"/>
      <c r="G554" s="257"/>
      <c r="H554" s="160"/>
      <c r="I554" s="160"/>
      <c r="J554" s="160"/>
      <c r="AH554" s="160"/>
      <c r="AI554" s="160"/>
      <c r="AJ554" s="160"/>
    </row>
    <row r="555" spans="2:36">
      <c r="B555" s="445"/>
      <c r="C555" s="446"/>
      <c r="D555" s="447"/>
      <c r="E555" s="446"/>
      <c r="G555" s="257"/>
      <c r="H555" s="160"/>
      <c r="I555" s="160"/>
      <c r="J555" s="160"/>
      <c r="AH555" s="160"/>
      <c r="AI555" s="160"/>
      <c r="AJ555" s="160"/>
    </row>
    <row r="556" spans="2:36">
      <c r="B556" s="445"/>
      <c r="C556" s="446"/>
      <c r="D556" s="447"/>
      <c r="E556" s="446"/>
      <c r="G556" s="257"/>
      <c r="H556" s="160"/>
      <c r="I556" s="160"/>
      <c r="J556" s="160"/>
      <c r="AH556" s="160"/>
      <c r="AI556" s="160"/>
      <c r="AJ556" s="160"/>
    </row>
    <row r="557" spans="2:36">
      <c r="B557" s="445"/>
      <c r="C557" s="446"/>
      <c r="D557" s="447"/>
      <c r="E557" s="446"/>
      <c r="G557" s="257"/>
      <c r="H557" s="160"/>
      <c r="I557" s="160"/>
      <c r="J557" s="160"/>
      <c r="AH557" s="160"/>
      <c r="AI557" s="160"/>
      <c r="AJ557" s="160"/>
    </row>
    <row r="558" spans="2:36">
      <c r="B558" s="445"/>
      <c r="C558" s="446"/>
      <c r="D558" s="447"/>
      <c r="E558" s="446"/>
      <c r="G558" s="257"/>
      <c r="H558" s="160"/>
      <c r="I558" s="160"/>
      <c r="J558" s="160"/>
      <c r="AH558" s="160"/>
      <c r="AI558" s="160"/>
      <c r="AJ558" s="160"/>
    </row>
    <row r="559" spans="2:36">
      <c r="B559" s="445"/>
      <c r="C559" s="446"/>
      <c r="D559" s="447"/>
      <c r="E559" s="446"/>
      <c r="G559" s="257"/>
      <c r="H559" s="160"/>
      <c r="I559" s="160"/>
      <c r="J559" s="160"/>
      <c r="AH559" s="160"/>
      <c r="AI559" s="160"/>
      <c r="AJ559" s="160"/>
    </row>
    <row r="560" spans="2:36">
      <c r="B560" s="445"/>
      <c r="C560" s="446"/>
      <c r="D560" s="447"/>
      <c r="E560" s="446"/>
      <c r="G560" s="257"/>
      <c r="H560" s="160"/>
      <c r="I560" s="160"/>
      <c r="J560" s="160"/>
      <c r="AH560" s="160"/>
      <c r="AI560" s="160"/>
      <c r="AJ560" s="160"/>
    </row>
    <row r="561" spans="2:36">
      <c r="B561" s="445"/>
      <c r="C561" s="446"/>
      <c r="D561" s="447"/>
      <c r="E561" s="446"/>
      <c r="G561" s="257"/>
      <c r="H561" s="160"/>
      <c r="I561" s="160"/>
      <c r="J561" s="160"/>
      <c r="AH561" s="160"/>
      <c r="AI561" s="160"/>
      <c r="AJ561" s="160"/>
    </row>
    <row r="562" spans="2:36">
      <c r="B562" s="445"/>
      <c r="C562" s="446"/>
      <c r="D562" s="447"/>
      <c r="E562" s="446"/>
      <c r="G562" s="257"/>
      <c r="H562" s="160"/>
      <c r="I562" s="160"/>
      <c r="J562" s="160"/>
      <c r="AH562" s="160"/>
      <c r="AI562" s="160"/>
      <c r="AJ562" s="160"/>
    </row>
    <row r="563" spans="2:36">
      <c r="B563" s="445"/>
      <c r="C563" s="446"/>
      <c r="D563" s="447"/>
      <c r="E563" s="446"/>
      <c r="G563" s="257"/>
      <c r="H563" s="160"/>
      <c r="I563" s="160"/>
      <c r="J563" s="160"/>
      <c r="AH563" s="160"/>
      <c r="AI563" s="160"/>
      <c r="AJ563" s="160"/>
    </row>
    <row r="564" spans="2:36">
      <c r="B564" s="445"/>
      <c r="C564" s="446"/>
      <c r="D564" s="447"/>
      <c r="E564" s="446"/>
      <c r="G564" s="257"/>
      <c r="H564" s="160"/>
      <c r="I564" s="160"/>
      <c r="J564" s="160"/>
      <c r="AH564" s="160"/>
      <c r="AI564" s="160"/>
      <c r="AJ564" s="160"/>
    </row>
    <row r="565" spans="2:36">
      <c r="B565" s="445"/>
      <c r="C565" s="446"/>
      <c r="D565" s="447"/>
      <c r="E565" s="446"/>
      <c r="G565" s="257"/>
      <c r="H565" s="160"/>
      <c r="I565" s="160"/>
      <c r="J565" s="160"/>
      <c r="AH565" s="160"/>
      <c r="AI565" s="160"/>
      <c r="AJ565" s="160"/>
    </row>
    <row r="566" spans="2:36">
      <c r="B566" s="445"/>
      <c r="C566" s="446"/>
      <c r="D566" s="447"/>
      <c r="E566" s="446"/>
      <c r="G566" s="257"/>
      <c r="H566" s="160"/>
      <c r="I566" s="160"/>
      <c r="J566" s="160"/>
      <c r="AH566" s="160"/>
      <c r="AI566" s="160"/>
      <c r="AJ566" s="160"/>
    </row>
    <row r="567" spans="2:36">
      <c r="B567" s="445"/>
      <c r="C567" s="446"/>
      <c r="D567" s="447"/>
      <c r="E567" s="446"/>
      <c r="G567" s="257"/>
      <c r="H567" s="160"/>
      <c r="I567" s="160"/>
      <c r="J567" s="160"/>
      <c r="AH567" s="160"/>
      <c r="AI567" s="160"/>
      <c r="AJ567" s="160"/>
    </row>
    <row r="568" spans="2:36">
      <c r="B568" s="445"/>
      <c r="C568" s="446"/>
      <c r="D568" s="447"/>
      <c r="E568" s="446"/>
      <c r="G568" s="257"/>
      <c r="H568" s="160"/>
      <c r="I568" s="160"/>
      <c r="J568" s="160"/>
      <c r="AH568" s="160"/>
      <c r="AI568" s="160"/>
      <c r="AJ568" s="160"/>
    </row>
    <row r="569" spans="2:36">
      <c r="B569" s="445"/>
      <c r="C569" s="446"/>
      <c r="D569" s="447"/>
      <c r="E569" s="446"/>
      <c r="G569" s="257"/>
      <c r="H569" s="160"/>
      <c r="I569" s="160"/>
      <c r="J569" s="160"/>
      <c r="AH569" s="160"/>
      <c r="AI569" s="160"/>
      <c r="AJ569" s="160"/>
    </row>
    <row r="570" spans="2:36">
      <c r="B570" s="445"/>
      <c r="C570" s="446"/>
      <c r="D570" s="447"/>
      <c r="E570" s="446"/>
      <c r="G570" s="257"/>
      <c r="H570" s="160"/>
      <c r="I570" s="160"/>
      <c r="J570" s="160"/>
      <c r="AH570" s="160"/>
      <c r="AI570" s="160"/>
      <c r="AJ570" s="160"/>
    </row>
    <row r="571" spans="2:36">
      <c r="B571" s="445"/>
      <c r="C571" s="446"/>
      <c r="D571" s="447"/>
      <c r="E571" s="446"/>
      <c r="G571" s="257"/>
      <c r="H571" s="160"/>
      <c r="I571" s="160"/>
      <c r="J571" s="160"/>
      <c r="AH571" s="160"/>
      <c r="AI571" s="160"/>
      <c r="AJ571" s="160"/>
    </row>
    <row r="572" spans="2:36">
      <c r="B572" s="445"/>
      <c r="C572" s="446"/>
      <c r="D572" s="447"/>
      <c r="E572" s="446"/>
      <c r="G572" s="257"/>
      <c r="H572" s="160"/>
      <c r="I572" s="160"/>
      <c r="J572" s="160"/>
      <c r="AH572" s="160"/>
      <c r="AI572" s="160"/>
      <c r="AJ572" s="160"/>
    </row>
    <row r="573" spans="2:36">
      <c r="B573" s="445"/>
      <c r="C573" s="446"/>
      <c r="D573" s="447"/>
      <c r="E573" s="446"/>
      <c r="G573" s="257"/>
      <c r="H573" s="160"/>
      <c r="I573" s="160"/>
      <c r="J573" s="160"/>
      <c r="AH573" s="160"/>
      <c r="AI573" s="160"/>
      <c r="AJ573" s="160"/>
    </row>
    <row r="574" spans="2:36">
      <c r="B574" s="445"/>
      <c r="C574" s="446"/>
      <c r="D574" s="447"/>
      <c r="E574" s="446"/>
      <c r="G574" s="257"/>
      <c r="H574" s="160"/>
      <c r="I574" s="160"/>
      <c r="J574" s="160"/>
      <c r="AH574" s="160"/>
      <c r="AI574" s="160"/>
      <c r="AJ574" s="160"/>
    </row>
    <row r="575" spans="2:36">
      <c r="B575" s="445"/>
      <c r="C575" s="446"/>
      <c r="D575" s="447"/>
      <c r="E575" s="446"/>
      <c r="G575" s="257"/>
      <c r="H575" s="160"/>
      <c r="I575" s="160"/>
      <c r="J575" s="160"/>
      <c r="AH575" s="160"/>
      <c r="AI575" s="160"/>
      <c r="AJ575" s="160"/>
    </row>
    <row r="576" spans="2:36">
      <c r="B576" s="445"/>
      <c r="C576" s="446"/>
      <c r="D576" s="447"/>
      <c r="E576" s="446"/>
      <c r="G576" s="257"/>
      <c r="H576" s="160"/>
      <c r="I576" s="160"/>
      <c r="J576" s="160"/>
      <c r="AH576" s="160"/>
      <c r="AI576" s="160"/>
      <c r="AJ576" s="160"/>
    </row>
    <row r="577" spans="2:36">
      <c r="B577" s="445"/>
      <c r="C577" s="446"/>
      <c r="D577" s="447"/>
      <c r="E577" s="446"/>
      <c r="G577" s="257"/>
      <c r="H577" s="160"/>
      <c r="I577" s="160"/>
      <c r="J577" s="160"/>
      <c r="AH577" s="160"/>
      <c r="AI577" s="160"/>
      <c r="AJ577" s="160"/>
    </row>
    <row r="578" spans="2:36">
      <c r="B578" s="445"/>
      <c r="C578" s="446"/>
      <c r="D578" s="447"/>
      <c r="E578" s="446"/>
      <c r="G578" s="257"/>
      <c r="H578" s="160"/>
      <c r="I578" s="160"/>
      <c r="J578" s="160"/>
      <c r="AH578" s="160"/>
      <c r="AI578" s="160"/>
      <c r="AJ578" s="160"/>
    </row>
    <row r="579" spans="2:36">
      <c r="B579" s="445"/>
      <c r="C579" s="446"/>
      <c r="D579" s="447"/>
      <c r="E579" s="446"/>
      <c r="G579" s="257"/>
      <c r="H579" s="160"/>
      <c r="I579" s="160"/>
      <c r="J579" s="160"/>
      <c r="AH579" s="160"/>
      <c r="AI579" s="160"/>
      <c r="AJ579" s="160"/>
    </row>
    <row r="580" spans="2:36">
      <c r="B580" s="445"/>
      <c r="C580" s="446"/>
      <c r="D580" s="447"/>
      <c r="E580" s="446"/>
      <c r="G580" s="257"/>
      <c r="H580" s="160"/>
      <c r="I580" s="160"/>
      <c r="J580" s="160"/>
      <c r="AH580" s="160"/>
      <c r="AI580" s="160"/>
      <c r="AJ580" s="160"/>
    </row>
    <row r="581" spans="2:36">
      <c r="B581" s="445"/>
      <c r="C581" s="446"/>
      <c r="D581" s="447"/>
      <c r="E581" s="446"/>
      <c r="G581" s="257"/>
      <c r="H581" s="160"/>
      <c r="I581" s="160"/>
      <c r="J581" s="160"/>
      <c r="AH581" s="160"/>
      <c r="AI581" s="160"/>
      <c r="AJ581" s="160"/>
    </row>
    <row r="582" spans="2:36">
      <c r="B582" s="445"/>
      <c r="C582" s="446"/>
      <c r="D582" s="447"/>
      <c r="E582" s="446"/>
      <c r="G582" s="257"/>
      <c r="H582" s="160"/>
      <c r="I582" s="160"/>
      <c r="J582" s="160"/>
      <c r="AH582" s="160"/>
      <c r="AI582" s="160"/>
      <c r="AJ582" s="160"/>
    </row>
    <row r="583" spans="2:36">
      <c r="B583" s="445"/>
      <c r="C583" s="446"/>
      <c r="D583" s="447"/>
      <c r="E583" s="446"/>
      <c r="G583" s="257"/>
      <c r="H583" s="160"/>
      <c r="I583" s="160"/>
      <c r="J583" s="160"/>
      <c r="AH583" s="160"/>
      <c r="AI583" s="160"/>
      <c r="AJ583" s="160"/>
    </row>
    <row r="584" spans="2:36">
      <c r="B584" s="445"/>
      <c r="C584" s="446"/>
      <c r="D584" s="447"/>
      <c r="E584" s="446"/>
      <c r="G584" s="257"/>
      <c r="H584" s="160"/>
      <c r="I584" s="160"/>
      <c r="J584" s="160"/>
      <c r="AH584" s="160"/>
      <c r="AI584" s="160"/>
      <c r="AJ584" s="160"/>
    </row>
    <row r="585" spans="2:36">
      <c r="B585" s="445"/>
      <c r="C585" s="446"/>
      <c r="D585" s="447"/>
      <c r="E585" s="446"/>
      <c r="G585" s="257"/>
      <c r="H585" s="160"/>
      <c r="I585" s="160"/>
      <c r="J585" s="160"/>
      <c r="AH585" s="160"/>
      <c r="AI585" s="160"/>
      <c r="AJ585" s="160"/>
    </row>
    <row r="586" spans="2:36">
      <c r="B586" s="445"/>
      <c r="C586" s="446"/>
      <c r="D586" s="447"/>
      <c r="E586" s="446"/>
      <c r="G586" s="257"/>
      <c r="H586" s="160"/>
      <c r="I586" s="160"/>
      <c r="J586" s="160"/>
      <c r="AH586" s="160"/>
      <c r="AI586" s="160"/>
      <c r="AJ586" s="160"/>
    </row>
    <row r="587" spans="2:36">
      <c r="B587" s="445"/>
      <c r="C587" s="446"/>
      <c r="D587" s="447"/>
      <c r="E587" s="446"/>
      <c r="G587" s="257"/>
      <c r="H587" s="160"/>
      <c r="I587" s="160"/>
      <c r="J587" s="160"/>
      <c r="AH587" s="160"/>
      <c r="AI587" s="160"/>
      <c r="AJ587" s="160"/>
    </row>
    <row r="588" spans="2:36">
      <c r="B588" s="445"/>
      <c r="C588" s="446"/>
      <c r="D588" s="447"/>
      <c r="E588" s="446"/>
      <c r="G588" s="257"/>
      <c r="H588" s="160"/>
      <c r="I588" s="160"/>
      <c r="J588" s="160"/>
      <c r="AH588" s="160"/>
      <c r="AI588" s="160"/>
      <c r="AJ588" s="160"/>
    </row>
    <row r="589" spans="2:36">
      <c r="B589" s="445"/>
      <c r="C589" s="446"/>
      <c r="D589" s="447"/>
      <c r="E589" s="446"/>
      <c r="G589" s="257"/>
      <c r="H589" s="160"/>
      <c r="I589" s="160"/>
      <c r="J589" s="160"/>
      <c r="AH589" s="160"/>
      <c r="AI589" s="160"/>
      <c r="AJ589" s="160"/>
    </row>
    <row r="590" spans="2:36">
      <c r="B590" s="445"/>
      <c r="C590" s="446"/>
      <c r="D590" s="447"/>
      <c r="E590" s="446"/>
      <c r="G590" s="257"/>
      <c r="H590" s="160"/>
      <c r="I590" s="160"/>
      <c r="J590" s="160"/>
      <c r="AH590" s="160"/>
      <c r="AI590" s="160"/>
      <c r="AJ590" s="160"/>
    </row>
    <row r="591" spans="2:36">
      <c r="B591" s="445"/>
      <c r="C591" s="446"/>
      <c r="D591" s="447"/>
      <c r="E591" s="446"/>
      <c r="G591" s="257"/>
      <c r="H591" s="160"/>
      <c r="I591" s="160"/>
      <c r="J591" s="160"/>
      <c r="AH591" s="160"/>
      <c r="AI591" s="160"/>
      <c r="AJ591" s="160"/>
    </row>
    <row r="592" spans="2:36">
      <c r="B592" s="445"/>
      <c r="C592" s="446"/>
      <c r="D592" s="447"/>
      <c r="E592" s="446"/>
      <c r="G592" s="257"/>
      <c r="H592" s="160"/>
      <c r="I592" s="160"/>
      <c r="J592" s="160"/>
      <c r="AH592" s="160"/>
      <c r="AI592" s="160"/>
      <c r="AJ592" s="160"/>
    </row>
    <row r="593" spans="2:36">
      <c r="B593" s="445"/>
      <c r="C593" s="446"/>
      <c r="D593" s="447"/>
      <c r="E593" s="446"/>
      <c r="G593" s="257"/>
      <c r="H593" s="160"/>
      <c r="I593" s="160"/>
      <c r="J593" s="160"/>
      <c r="AH593" s="160"/>
      <c r="AI593" s="160"/>
      <c r="AJ593" s="160"/>
    </row>
    <row r="594" spans="2:36">
      <c r="B594" s="445"/>
      <c r="C594" s="446"/>
      <c r="D594" s="447"/>
      <c r="E594" s="446"/>
      <c r="G594" s="257"/>
      <c r="H594" s="160"/>
      <c r="I594" s="160"/>
      <c r="J594" s="160"/>
      <c r="AH594" s="160"/>
      <c r="AI594" s="160"/>
      <c r="AJ594" s="160"/>
    </row>
    <row r="595" spans="2:36">
      <c r="B595" s="445"/>
      <c r="C595" s="446"/>
      <c r="D595" s="447"/>
      <c r="E595" s="446"/>
      <c r="G595" s="257"/>
      <c r="H595" s="160"/>
      <c r="I595" s="160"/>
      <c r="J595" s="160"/>
      <c r="AH595" s="160"/>
      <c r="AI595" s="160"/>
      <c r="AJ595" s="160"/>
    </row>
    <row r="596" spans="2:36">
      <c r="B596" s="445"/>
      <c r="C596" s="446"/>
      <c r="D596" s="447"/>
      <c r="E596" s="446"/>
      <c r="G596" s="257"/>
      <c r="H596" s="160"/>
      <c r="I596" s="160"/>
      <c r="J596" s="160"/>
      <c r="AH596" s="160"/>
      <c r="AI596" s="160"/>
      <c r="AJ596" s="160"/>
    </row>
    <row r="597" spans="2:36">
      <c r="B597" s="445"/>
      <c r="C597" s="446"/>
      <c r="D597" s="447"/>
      <c r="E597" s="446"/>
      <c r="G597" s="257"/>
      <c r="H597" s="160"/>
      <c r="I597" s="160"/>
      <c r="J597" s="160"/>
      <c r="AH597" s="160"/>
      <c r="AI597" s="160"/>
      <c r="AJ597" s="160"/>
    </row>
    <row r="598" spans="2:36">
      <c r="B598" s="445"/>
      <c r="C598" s="446"/>
      <c r="D598" s="447"/>
      <c r="E598" s="446"/>
      <c r="G598" s="257"/>
      <c r="H598" s="160"/>
      <c r="I598" s="160"/>
      <c r="J598" s="160"/>
      <c r="AH598" s="160"/>
      <c r="AI598" s="160"/>
      <c r="AJ598" s="160"/>
    </row>
    <row r="599" spans="2:36">
      <c r="B599" s="445"/>
      <c r="C599" s="446"/>
      <c r="D599" s="447"/>
      <c r="E599" s="446"/>
      <c r="G599" s="257"/>
      <c r="H599" s="160"/>
      <c r="I599" s="160"/>
      <c r="J599" s="160"/>
      <c r="AH599" s="160"/>
      <c r="AI599" s="160"/>
      <c r="AJ599" s="160"/>
    </row>
    <row r="600" spans="2:36">
      <c r="B600" s="445"/>
      <c r="C600" s="446"/>
      <c r="D600" s="447"/>
      <c r="E600" s="446"/>
      <c r="G600" s="257"/>
      <c r="H600" s="160"/>
      <c r="I600" s="160"/>
      <c r="J600" s="160"/>
      <c r="AH600" s="160"/>
      <c r="AI600" s="160"/>
      <c r="AJ600" s="160"/>
    </row>
    <row r="601" spans="2:36">
      <c r="B601" s="445"/>
      <c r="C601" s="446"/>
      <c r="D601" s="447"/>
      <c r="E601" s="446"/>
      <c r="G601" s="257"/>
      <c r="H601" s="160"/>
      <c r="I601" s="160"/>
      <c r="J601" s="160"/>
      <c r="AH601" s="160"/>
      <c r="AI601" s="160"/>
      <c r="AJ601" s="160"/>
    </row>
    <row r="602" spans="2:36">
      <c r="B602" s="445"/>
      <c r="C602" s="446"/>
      <c r="D602" s="447"/>
      <c r="E602" s="446"/>
      <c r="G602" s="257"/>
      <c r="H602" s="160"/>
      <c r="I602" s="160"/>
      <c r="J602" s="160"/>
      <c r="AH602" s="160"/>
      <c r="AI602" s="160"/>
      <c r="AJ602" s="160"/>
    </row>
    <row r="603" spans="2:36">
      <c r="B603" s="445"/>
      <c r="C603" s="446"/>
      <c r="D603" s="447"/>
      <c r="E603" s="446"/>
      <c r="G603" s="257"/>
      <c r="H603" s="160"/>
      <c r="I603" s="160"/>
      <c r="J603" s="160"/>
      <c r="AH603" s="160"/>
      <c r="AI603" s="160"/>
      <c r="AJ603" s="160"/>
    </row>
    <row r="604" spans="2:36">
      <c r="B604" s="445"/>
      <c r="C604" s="446"/>
      <c r="D604" s="447"/>
      <c r="E604" s="446"/>
      <c r="G604" s="257"/>
      <c r="H604" s="160"/>
      <c r="I604" s="160"/>
      <c r="J604" s="160"/>
      <c r="AH604" s="160"/>
      <c r="AI604" s="160"/>
      <c r="AJ604" s="160"/>
    </row>
    <row r="605" spans="2:36">
      <c r="B605" s="445"/>
      <c r="C605" s="446"/>
      <c r="D605" s="447"/>
      <c r="E605" s="446"/>
      <c r="G605" s="257"/>
      <c r="H605" s="160"/>
      <c r="I605" s="160"/>
      <c r="J605" s="160"/>
      <c r="AH605" s="160"/>
      <c r="AI605" s="160"/>
      <c r="AJ605" s="160"/>
    </row>
    <row r="606" spans="2:36">
      <c r="B606" s="445"/>
      <c r="C606" s="446"/>
      <c r="D606" s="447"/>
      <c r="E606" s="446"/>
      <c r="G606" s="257"/>
      <c r="H606" s="160"/>
      <c r="I606" s="160"/>
      <c r="J606" s="160"/>
      <c r="AH606" s="160"/>
      <c r="AI606" s="160"/>
      <c r="AJ606" s="160"/>
    </row>
    <row r="607" spans="2:36">
      <c r="B607" s="445"/>
      <c r="C607" s="446"/>
      <c r="D607" s="447"/>
      <c r="E607" s="446"/>
      <c r="G607" s="257"/>
      <c r="H607" s="160"/>
      <c r="I607" s="160"/>
      <c r="J607" s="160"/>
      <c r="AH607" s="160"/>
      <c r="AI607" s="160"/>
      <c r="AJ607" s="160"/>
    </row>
    <row r="608" spans="2:36">
      <c r="B608" s="445"/>
      <c r="C608" s="446"/>
      <c r="D608" s="447"/>
      <c r="E608" s="446"/>
      <c r="G608" s="257"/>
      <c r="H608" s="160"/>
      <c r="I608" s="160"/>
      <c r="J608" s="160"/>
      <c r="AH608" s="160"/>
      <c r="AI608" s="160"/>
      <c r="AJ608" s="160"/>
    </row>
    <row r="609" spans="2:36">
      <c r="B609" s="445"/>
      <c r="C609" s="446"/>
      <c r="D609" s="447"/>
      <c r="E609" s="446"/>
      <c r="G609" s="257"/>
      <c r="H609" s="160"/>
      <c r="I609" s="160"/>
      <c r="J609" s="160"/>
      <c r="AH609" s="160"/>
      <c r="AI609" s="160"/>
      <c r="AJ609" s="160"/>
    </row>
    <row r="610" spans="2:36">
      <c r="B610" s="445"/>
      <c r="C610" s="446"/>
      <c r="D610" s="447"/>
      <c r="E610" s="446"/>
      <c r="G610" s="257"/>
      <c r="H610" s="160"/>
      <c r="I610" s="160"/>
      <c r="J610" s="160"/>
      <c r="AH610" s="160"/>
      <c r="AI610" s="160"/>
      <c r="AJ610" s="160"/>
    </row>
    <row r="611" spans="2:36">
      <c r="B611" s="445"/>
      <c r="C611" s="446"/>
      <c r="D611" s="447"/>
      <c r="E611" s="446"/>
      <c r="G611" s="257"/>
      <c r="H611" s="160"/>
      <c r="I611" s="160"/>
      <c r="J611" s="160"/>
      <c r="AH611" s="160"/>
      <c r="AI611" s="160"/>
      <c r="AJ611" s="160"/>
    </row>
    <row r="612" spans="2:36">
      <c r="B612" s="445"/>
      <c r="C612" s="446"/>
      <c r="D612" s="447"/>
      <c r="E612" s="446"/>
      <c r="G612" s="257"/>
      <c r="H612" s="160"/>
      <c r="I612" s="160"/>
      <c r="J612" s="160"/>
      <c r="AH612" s="160"/>
      <c r="AI612" s="160"/>
      <c r="AJ612" s="160"/>
    </row>
    <row r="613" spans="2:36">
      <c r="B613" s="445"/>
      <c r="C613" s="446"/>
      <c r="D613" s="447"/>
      <c r="E613" s="446"/>
      <c r="G613" s="257"/>
      <c r="H613" s="160"/>
      <c r="I613" s="160"/>
      <c r="J613" s="160"/>
      <c r="AH613" s="160"/>
      <c r="AI613" s="160"/>
      <c r="AJ613" s="160"/>
    </row>
    <row r="614" spans="2:36">
      <c r="B614" s="445"/>
      <c r="C614" s="446"/>
      <c r="D614" s="447"/>
      <c r="E614" s="446"/>
      <c r="G614" s="257"/>
      <c r="H614" s="160"/>
      <c r="I614" s="160"/>
      <c r="J614" s="160"/>
      <c r="AH614" s="160"/>
      <c r="AI614" s="160"/>
      <c r="AJ614" s="160"/>
    </row>
    <row r="615" spans="2:36">
      <c r="B615" s="445"/>
      <c r="C615" s="446"/>
      <c r="D615" s="447"/>
      <c r="E615" s="446"/>
      <c r="G615" s="257"/>
      <c r="H615" s="160"/>
      <c r="I615" s="160"/>
      <c r="J615" s="160"/>
      <c r="AH615" s="160"/>
      <c r="AI615" s="160"/>
      <c r="AJ615" s="160"/>
    </row>
    <row r="616" spans="2:36">
      <c r="B616" s="445"/>
      <c r="C616" s="446"/>
      <c r="D616" s="447"/>
      <c r="E616" s="446"/>
      <c r="G616" s="257"/>
      <c r="H616" s="160"/>
      <c r="I616" s="160"/>
      <c r="J616" s="160"/>
      <c r="AH616" s="160"/>
      <c r="AI616" s="160"/>
      <c r="AJ616" s="160"/>
    </row>
    <row r="617" spans="2:36">
      <c r="B617" s="445"/>
      <c r="C617" s="446"/>
      <c r="D617" s="447"/>
      <c r="E617" s="446"/>
      <c r="G617" s="257"/>
      <c r="H617" s="160"/>
      <c r="I617" s="160"/>
      <c r="J617" s="160"/>
      <c r="AH617" s="160"/>
      <c r="AI617" s="160"/>
      <c r="AJ617" s="160"/>
    </row>
    <row r="618" spans="2:36">
      <c r="B618" s="445"/>
      <c r="C618" s="446"/>
      <c r="D618" s="447"/>
      <c r="E618" s="446"/>
      <c r="G618" s="257"/>
      <c r="H618" s="160"/>
      <c r="I618" s="160"/>
      <c r="J618" s="160"/>
      <c r="AH618" s="160"/>
      <c r="AI618" s="160"/>
      <c r="AJ618" s="160"/>
    </row>
    <row r="619" spans="2:36">
      <c r="B619" s="445"/>
      <c r="C619" s="446"/>
      <c r="D619" s="447"/>
      <c r="E619" s="446"/>
      <c r="G619" s="257"/>
      <c r="H619" s="160"/>
      <c r="I619" s="160"/>
      <c r="J619" s="160"/>
      <c r="AH619" s="160"/>
      <c r="AI619" s="160"/>
      <c r="AJ619" s="160"/>
    </row>
    <row r="620" spans="2:36">
      <c r="B620" s="445"/>
      <c r="C620" s="446"/>
      <c r="D620" s="447"/>
      <c r="E620" s="446"/>
      <c r="G620" s="257"/>
      <c r="H620" s="160"/>
      <c r="I620" s="160"/>
      <c r="J620" s="160"/>
      <c r="AH620" s="160"/>
      <c r="AI620" s="160"/>
      <c r="AJ620" s="160"/>
    </row>
    <row r="621" spans="2:36">
      <c r="B621" s="445"/>
      <c r="C621" s="446"/>
      <c r="D621" s="447"/>
      <c r="E621" s="446"/>
      <c r="G621" s="257"/>
      <c r="H621" s="160"/>
      <c r="I621" s="160"/>
      <c r="J621" s="160"/>
      <c r="AH621" s="160"/>
      <c r="AI621" s="160"/>
      <c r="AJ621" s="160"/>
    </row>
    <row r="622" spans="2:36">
      <c r="B622" s="445"/>
      <c r="C622" s="446"/>
      <c r="D622" s="447"/>
      <c r="E622" s="446"/>
      <c r="G622" s="257"/>
      <c r="H622" s="160"/>
      <c r="I622" s="160"/>
      <c r="J622" s="160"/>
      <c r="AH622" s="160"/>
      <c r="AI622" s="160"/>
      <c r="AJ622" s="160"/>
    </row>
    <row r="623" spans="2:36">
      <c r="B623" s="445"/>
      <c r="C623" s="446"/>
      <c r="D623" s="447"/>
      <c r="E623" s="446"/>
      <c r="G623" s="257"/>
      <c r="H623" s="160"/>
      <c r="I623" s="160"/>
      <c r="J623" s="160"/>
      <c r="AH623" s="160"/>
      <c r="AI623" s="160"/>
      <c r="AJ623" s="160"/>
    </row>
    <row r="624" spans="2:36">
      <c r="B624" s="445"/>
      <c r="C624" s="446"/>
      <c r="D624" s="447"/>
      <c r="E624" s="446"/>
      <c r="G624" s="257"/>
      <c r="H624" s="160"/>
      <c r="I624" s="160"/>
      <c r="J624" s="160"/>
      <c r="AH624" s="160"/>
      <c r="AI624" s="160"/>
      <c r="AJ624" s="160"/>
    </row>
    <row r="625" spans="2:36">
      <c r="B625" s="445"/>
      <c r="C625" s="446"/>
      <c r="D625" s="447"/>
      <c r="E625" s="446"/>
      <c r="G625" s="257"/>
      <c r="H625" s="160"/>
      <c r="I625" s="160"/>
      <c r="J625" s="160"/>
      <c r="AH625" s="160"/>
      <c r="AI625" s="160"/>
      <c r="AJ625" s="160"/>
    </row>
    <row r="626" spans="2:36">
      <c r="B626" s="445"/>
      <c r="C626" s="446"/>
      <c r="D626" s="447"/>
      <c r="E626" s="446"/>
      <c r="G626" s="257"/>
      <c r="H626" s="160"/>
      <c r="I626" s="160"/>
      <c r="J626" s="160"/>
      <c r="AH626" s="160"/>
      <c r="AI626" s="160"/>
      <c r="AJ626" s="160"/>
    </row>
    <row r="627" spans="2:36">
      <c r="B627" s="445"/>
      <c r="C627" s="446"/>
      <c r="D627" s="447"/>
      <c r="E627" s="446"/>
      <c r="G627" s="257"/>
      <c r="H627" s="160"/>
      <c r="I627" s="160"/>
      <c r="J627" s="160"/>
      <c r="AH627" s="160"/>
      <c r="AI627" s="160"/>
      <c r="AJ627" s="160"/>
    </row>
    <row r="628" spans="2:36">
      <c r="B628" s="445"/>
      <c r="C628" s="446"/>
      <c r="D628" s="447"/>
      <c r="E628" s="446"/>
      <c r="G628" s="257"/>
      <c r="H628" s="160"/>
      <c r="I628" s="160"/>
      <c r="J628" s="160"/>
      <c r="AH628" s="160"/>
      <c r="AI628" s="160"/>
      <c r="AJ628" s="160"/>
    </row>
    <row r="629" spans="2:36">
      <c r="B629" s="445"/>
      <c r="C629" s="446"/>
      <c r="D629" s="447"/>
      <c r="E629" s="446"/>
      <c r="G629" s="257"/>
      <c r="H629" s="160"/>
      <c r="I629" s="160"/>
      <c r="J629" s="160"/>
      <c r="AH629" s="160"/>
      <c r="AI629" s="160"/>
      <c r="AJ629" s="160"/>
    </row>
    <row r="630" spans="2:36">
      <c r="B630" s="445"/>
      <c r="C630" s="446"/>
      <c r="D630" s="447"/>
      <c r="E630" s="446"/>
      <c r="G630" s="257"/>
      <c r="H630" s="160"/>
      <c r="I630" s="160"/>
      <c r="J630" s="160"/>
      <c r="AH630" s="160"/>
      <c r="AI630" s="160"/>
      <c r="AJ630" s="160"/>
    </row>
    <row r="631" spans="2:36">
      <c r="B631" s="445"/>
      <c r="C631" s="446"/>
      <c r="D631" s="447"/>
      <c r="E631" s="446"/>
      <c r="G631" s="257"/>
      <c r="H631" s="160"/>
      <c r="I631" s="160"/>
      <c r="J631" s="160"/>
      <c r="AH631" s="160"/>
      <c r="AI631" s="160"/>
      <c r="AJ631" s="160"/>
    </row>
    <row r="632" spans="2:36">
      <c r="B632" s="445"/>
      <c r="C632" s="446"/>
      <c r="D632" s="447"/>
      <c r="E632" s="446"/>
      <c r="G632" s="257"/>
      <c r="H632" s="160"/>
      <c r="I632" s="160"/>
      <c r="J632" s="160"/>
      <c r="AH632" s="160"/>
      <c r="AI632" s="160"/>
      <c r="AJ632" s="160"/>
    </row>
    <row r="633" spans="2:36">
      <c r="B633" s="445"/>
      <c r="C633" s="446"/>
      <c r="D633" s="447"/>
      <c r="E633" s="446"/>
      <c r="G633" s="257"/>
      <c r="H633" s="160"/>
      <c r="I633" s="160"/>
      <c r="J633" s="160"/>
      <c r="AH633" s="160"/>
      <c r="AI633" s="160"/>
      <c r="AJ633" s="160"/>
    </row>
    <row r="634" spans="2:36">
      <c r="B634" s="445"/>
      <c r="C634" s="446"/>
      <c r="D634" s="447"/>
      <c r="E634" s="446"/>
      <c r="G634" s="257"/>
      <c r="H634" s="160"/>
      <c r="I634" s="160"/>
      <c r="J634" s="160"/>
      <c r="AH634" s="160"/>
      <c r="AI634" s="160"/>
      <c r="AJ634" s="160"/>
    </row>
    <row r="635" spans="2:36">
      <c r="B635" s="445"/>
      <c r="C635" s="446"/>
      <c r="D635" s="447"/>
      <c r="E635" s="446"/>
      <c r="G635" s="257"/>
      <c r="H635" s="160"/>
      <c r="I635" s="160"/>
      <c r="J635" s="160"/>
      <c r="AH635" s="160"/>
      <c r="AI635" s="160"/>
      <c r="AJ635" s="160"/>
    </row>
    <row r="636" spans="2:36">
      <c r="B636" s="445"/>
      <c r="C636" s="446"/>
      <c r="D636" s="447"/>
      <c r="E636" s="446"/>
      <c r="G636" s="257"/>
      <c r="H636" s="160"/>
      <c r="I636" s="160"/>
      <c r="J636" s="160"/>
      <c r="AH636" s="160"/>
      <c r="AI636" s="160"/>
      <c r="AJ636" s="160"/>
    </row>
    <row r="637" spans="2:36">
      <c r="B637" s="445"/>
      <c r="C637" s="446"/>
      <c r="D637" s="447"/>
      <c r="E637" s="446"/>
      <c r="G637" s="257"/>
      <c r="H637" s="160"/>
      <c r="I637" s="160"/>
      <c r="J637" s="160"/>
      <c r="AH637" s="160"/>
      <c r="AI637" s="160"/>
      <c r="AJ637" s="160"/>
    </row>
    <row r="638" spans="2:36">
      <c r="B638" s="445"/>
      <c r="C638" s="446"/>
      <c r="D638" s="447"/>
      <c r="E638" s="446"/>
      <c r="G638" s="257"/>
      <c r="H638" s="160"/>
      <c r="I638" s="160"/>
      <c r="J638" s="160"/>
      <c r="AH638" s="160"/>
      <c r="AI638" s="160"/>
      <c r="AJ638" s="160"/>
    </row>
    <row r="639" spans="2:36">
      <c r="B639" s="445"/>
      <c r="C639" s="446"/>
      <c r="D639" s="447"/>
      <c r="E639" s="446"/>
      <c r="G639" s="257"/>
      <c r="H639" s="160"/>
      <c r="I639" s="160"/>
      <c r="J639" s="160"/>
      <c r="AH639" s="160"/>
      <c r="AI639" s="160"/>
      <c r="AJ639" s="160"/>
    </row>
    <row r="640" spans="2:36">
      <c r="B640" s="445"/>
      <c r="C640" s="446"/>
      <c r="D640" s="447"/>
      <c r="E640" s="446"/>
      <c r="G640" s="257"/>
      <c r="H640" s="160"/>
      <c r="I640" s="160"/>
      <c r="J640" s="160"/>
      <c r="AH640" s="160"/>
      <c r="AI640" s="160"/>
      <c r="AJ640" s="160"/>
    </row>
    <row r="641" spans="2:36">
      <c r="B641" s="445"/>
      <c r="C641" s="446"/>
      <c r="D641" s="447"/>
      <c r="E641" s="446"/>
      <c r="G641" s="257"/>
      <c r="H641" s="160"/>
      <c r="I641" s="160"/>
      <c r="J641" s="160"/>
      <c r="AH641" s="160"/>
      <c r="AI641" s="160"/>
      <c r="AJ641" s="160"/>
    </row>
    <row r="642" spans="2:36">
      <c r="B642" s="445"/>
      <c r="C642" s="446"/>
      <c r="D642" s="447"/>
      <c r="E642" s="446"/>
      <c r="G642" s="257"/>
      <c r="H642" s="160"/>
      <c r="I642" s="160"/>
      <c r="J642" s="160"/>
      <c r="AH642" s="160"/>
      <c r="AI642" s="160"/>
      <c r="AJ642" s="160"/>
    </row>
    <row r="643" spans="2:36">
      <c r="B643" s="445"/>
      <c r="C643" s="446"/>
      <c r="D643" s="447"/>
      <c r="E643" s="446"/>
      <c r="G643" s="257"/>
      <c r="H643" s="160"/>
      <c r="I643" s="160"/>
      <c r="J643" s="160"/>
      <c r="AH643" s="160"/>
      <c r="AI643" s="160"/>
      <c r="AJ643" s="160"/>
    </row>
    <row r="644" spans="2:36">
      <c r="B644" s="445"/>
      <c r="C644" s="446"/>
      <c r="D644" s="447"/>
      <c r="E644" s="446"/>
      <c r="G644" s="257"/>
      <c r="H644" s="160"/>
      <c r="I644" s="160"/>
      <c r="J644" s="160"/>
      <c r="AH644" s="160"/>
      <c r="AI644" s="160"/>
      <c r="AJ644" s="160"/>
    </row>
    <row r="645" spans="2:36">
      <c r="B645" s="445"/>
      <c r="C645" s="446"/>
      <c r="D645" s="447"/>
      <c r="E645" s="446"/>
      <c r="G645" s="257"/>
      <c r="H645" s="160"/>
      <c r="I645" s="160"/>
      <c r="J645" s="160"/>
      <c r="AH645" s="160"/>
      <c r="AI645" s="160"/>
      <c r="AJ645" s="160"/>
    </row>
    <row r="646" spans="2:36">
      <c r="B646" s="445"/>
      <c r="C646" s="446"/>
      <c r="D646" s="447"/>
      <c r="E646" s="446"/>
      <c r="G646" s="257"/>
      <c r="H646" s="160"/>
      <c r="I646" s="160"/>
      <c r="J646" s="160"/>
      <c r="AH646" s="160"/>
      <c r="AI646" s="160"/>
      <c r="AJ646" s="160"/>
    </row>
    <row r="647" spans="2:36">
      <c r="B647" s="445"/>
      <c r="C647" s="446"/>
      <c r="D647" s="447"/>
      <c r="E647" s="446"/>
      <c r="G647" s="257"/>
      <c r="H647" s="160"/>
      <c r="I647" s="160"/>
      <c r="J647" s="160"/>
      <c r="AH647" s="160"/>
      <c r="AI647" s="160"/>
      <c r="AJ647" s="160"/>
    </row>
    <row r="648" spans="2:36">
      <c r="B648" s="445"/>
      <c r="C648" s="446"/>
      <c r="D648" s="447"/>
      <c r="E648" s="446"/>
      <c r="G648" s="257"/>
      <c r="H648" s="160"/>
      <c r="I648" s="160"/>
      <c r="J648" s="160"/>
      <c r="AH648" s="160"/>
      <c r="AI648" s="160"/>
      <c r="AJ648" s="160"/>
    </row>
    <row r="649" spans="2:36">
      <c r="B649" s="445"/>
      <c r="C649" s="446"/>
      <c r="D649" s="447"/>
      <c r="E649" s="446"/>
      <c r="G649" s="257"/>
      <c r="H649" s="160"/>
      <c r="I649" s="160"/>
      <c r="J649" s="160"/>
      <c r="AH649" s="160"/>
      <c r="AI649" s="160"/>
      <c r="AJ649" s="160"/>
    </row>
    <row r="650" spans="2:36">
      <c r="B650" s="445"/>
      <c r="C650" s="446"/>
      <c r="D650" s="447"/>
      <c r="E650" s="446"/>
      <c r="G650" s="257"/>
      <c r="H650" s="160"/>
      <c r="I650" s="160"/>
      <c r="J650" s="160"/>
      <c r="AH650" s="160"/>
      <c r="AI650" s="160"/>
      <c r="AJ650" s="160"/>
    </row>
    <row r="651" spans="2:36">
      <c r="B651" s="445"/>
      <c r="C651" s="446"/>
      <c r="D651" s="447"/>
      <c r="E651" s="446"/>
      <c r="G651" s="257"/>
      <c r="H651" s="160"/>
      <c r="I651" s="160"/>
      <c r="J651" s="160"/>
      <c r="AH651" s="160"/>
      <c r="AI651" s="160"/>
      <c r="AJ651" s="160"/>
    </row>
    <row r="652" spans="2:36">
      <c r="B652" s="445"/>
      <c r="C652" s="446"/>
      <c r="D652" s="447"/>
      <c r="E652" s="446"/>
      <c r="G652" s="257"/>
      <c r="H652" s="160"/>
      <c r="I652" s="160"/>
      <c r="J652" s="160"/>
      <c r="AH652" s="160"/>
      <c r="AI652" s="160"/>
      <c r="AJ652" s="160"/>
    </row>
    <row r="653" spans="2:36">
      <c r="B653" s="445"/>
      <c r="C653" s="446"/>
      <c r="D653" s="447"/>
      <c r="E653" s="446"/>
      <c r="G653" s="257"/>
      <c r="H653" s="160"/>
      <c r="I653" s="160"/>
      <c r="J653" s="160"/>
      <c r="AH653" s="160"/>
      <c r="AI653" s="160"/>
      <c r="AJ653" s="160"/>
    </row>
    <row r="654" spans="2:36">
      <c r="B654" s="445"/>
      <c r="C654" s="446"/>
      <c r="D654" s="447"/>
      <c r="E654" s="446"/>
      <c r="G654" s="257"/>
      <c r="H654" s="160"/>
      <c r="I654" s="160"/>
      <c r="J654" s="160"/>
      <c r="AH654" s="160"/>
      <c r="AI654" s="160"/>
      <c r="AJ654" s="160"/>
    </row>
    <row r="655" spans="2:36">
      <c r="B655" s="445"/>
      <c r="C655" s="446"/>
      <c r="D655" s="447"/>
      <c r="E655" s="446"/>
      <c r="G655" s="257"/>
      <c r="H655" s="160"/>
      <c r="I655" s="160"/>
      <c r="J655" s="160"/>
      <c r="AH655" s="160"/>
      <c r="AI655" s="160"/>
      <c r="AJ655" s="160"/>
    </row>
    <row r="656" spans="2:36">
      <c r="B656" s="445"/>
      <c r="C656" s="446"/>
      <c r="D656" s="447"/>
      <c r="E656" s="446"/>
      <c r="G656" s="257"/>
      <c r="H656" s="160"/>
      <c r="I656" s="160"/>
      <c r="J656" s="160"/>
      <c r="AH656" s="160"/>
      <c r="AI656" s="160"/>
      <c r="AJ656" s="160"/>
    </row>
    <row r="657" spans="2:36">
      <c r="B657" s="445"/>
      <c r="C657" s="446"/>
      <c r="D657" s="447"/>
      <c r="E657" s="446"/>
      <c r="G657" s="257"/>
      <c r="H657" s="160"/>
      <c r="I657" s="160"/>
      <c r="J657" s="160"/>
      <c r="AH657" s="160"/>
      <c r="AI657" s="160"/>
      <c r="AJ657" s="160"/>
    </row>
    <row r="658" spans="2:36">
      <c r="B658" s="445"/>
      <c r="C658" s="446"/>
      <c r="D658" s="447"/>
      <c r="E658" s="446"/>
      <c r="G658" s="257"/>
      <c r="H658" s="160"/>
      <c r="I658" s="160"/>
      <c r="J658" s="160"/>
      <c r="AH658" s="160"/>
      <c r="AI658" s="160"/>
      <c r="AJ658" s="160"/>
    </row>
    <row r="659" spans="2:36">
      <c r="B659" s="445"/>
      <c r="C659" s="446"/>
      <c r="D659" s="447"/>
      <c r="E659" s="446"/>
      <c r="G659" s="257"/>
      <c r="H659" s="160"/>
      <c r="I659" s="160"/>
      <c r="J659" s="160"/>
      <c r="AH659" s="160"/>
      <c r="AI659" s="160"/>
      <c r="AJ659" s="160"/>
    </row>
    <row r="660" spans="2:36">
      <c r="B660" s="445"/>
      <c r="C660" s="446"/>
      <c r="D660" s="447"/>
      <c r="E660" s="446"/>
      <c r="G660" s="257"/>
      <c r="H660" s="160"/>
      <c r="I660" s="160"/>
      <c r="J660" s="160"/>
      <c r="AH660" s="160"/>
      <c r="AI660" s="160"/>
      <c r="AJ660" s="160"/>
    </row>
    <row r="661" spans="2:36">
      <c r="B661" s="445"/>
      <c r="C661" s="446"/>
      <c r="D661" s="447"/>
      <c r="E661" s="446"/>
      <c r="G661" s="257"/>
      <c r="H661" s="160"/>
      <c r="I661" s="160"/>
      <c r="J661" s="160"/>
      <c r="AH661" s="160"/>
      <c r="AI661" s="160"/>
      <c r="AJ661" s="160"/>
    </row>
    <row r="662" spans="2:36">
      <c r="B662" s="445"/>
      <c r="C662" s="446"/>
      <c r="D662" s="447"/>
      <c r="E662" s="446"/>
      <c r="G662" s="257"/>
      <c r="H662" s="160"/>
      <c r="I662" s="160"/>
      <c r="J662" s="160"/>
      <c r="AH662" s="160"/>
      <c r="AI662" s="160"/>
      <c r="AJ662" s="160"/>
    </row>
    <row r="663" spans="2:36">
      <c r="B663" s="445"/>
      <c r="C663" s="446"/>
      <c r="D663" s="447"/>
      <c r="E663" s="446"/>
      <c r="G663" s="257"/>
      <c r="H663" s="160"/>
      <c r="I663" s="160"/>
      <c r="J663" s="160"/>
      <c r="AH663" s="160"/>
      <c r="AI663" s="160"/>
      <c r="AJ663" s="160"/>
    </row>
    <row r="664" spans="2:36">
      <c r="B664" s="445"/>
      <c r="C664" s="446"/>
      <c r="D664" s="447"/>
      <c r="E664" s="446"/>
      <c r="G664" s="257"/>
      <c r="H664" s="160"/>
      <c r="I664" s="160"/>
      <c r="J664" s="160"/>
      <c r="AH664" s="160"/>
      <c r="AI664" s="160"/>
      <c r="AJ664" s="160"/>
    </row>
    <row r="665" spans="2:36">
      <c r="B665" s="445"/>
      <c r="C665" s="446"/>
      <c r="D665" s="447"/>
      <c r="E665" s="446"/>
      <c r="G665" s="257"/>
      <c r="H665" s="160"/>
      <c r="I665" s="160"/>
      <c r="J665" s="160"/>
      <c r="AH665" s="160"/>
      <c r="AI665" s="160"/>
      <c r="AJ665" s="160"/>
    </row>
    <row r="666" spans="2:36">
      <c r="B666" s="445"/>
      <c r="C666" s="446"/>
      <c r="D666" s="447"/>
      <c r="E666" s="446"/>
      <c r="G666" s="257"/>
      <c r="H666" s="160"/>
      <c r="I666" s="160"/>
      <c r="J666" s="160"/>
      <c r="AH666" s="160"/>
      <c r="AI666" s="160"/>
      <c r="AJ666" s="160"/>
    </row>
    <row r="667" spans="2:36">
      <c r="B667" s="445"/>
      <c r="C667" s="446"/>
      <c r="D667" s="447"/>
      <c r="E667" s="446"/>
      <c r="G667" s="257"/>
      <c r="H667" s="160"/>
      <c r="I667" s="160"/>
      <c r="J667" s="160"/>
      <c r="AH667" s="160"/>
      <c r="AI667" s="160"/>
      <c r="AJ667" s="160"/>
    </row>
    <row r="668" spans="2:36">
      <c r="B668" s="445"/>
      <c r="C668" s="446"/>
      <c r="D668" s="447"/>
      <c r="E668" s="446"/>
      <c r="G668" s="257"/>
      <c r="H668" s="160"/>
      <c r="I668" s="160"/>
      <c r="J668" s="160"/>
      <c r="AH668" s="160"/>
      <c r="AI668" s="160"/>
      <c r="AJ668" s="160"/>
    </row>
    <row r="669" spans="2:36">
      <c r="B669" s="445"/>
      <c r="C669" s="446"/>
      <c r="D669" s="447"/>
      <c r="E669" s="446"/>
      <c r="G669" s="257"/>
      <c r="H669" s="160"/>
      <c r="I669" s="160"/>
      <c r="J669" s="160"/>
      <c r="AH669" s="160"/>
      <c r="AI669" s="160"/>
      <c r="AJ669" s="160"/>
    </row>
    <row r="670" spans="2:36">
      <c r="B670" s="445"/>
      <c r="C670" s="446"/>
      <c r="D670" s="447"/>
      <c r="E670" s="446"/>
      <c r="G670" s="257"/>
      <c r="H670" s="160"/>
      <c r="I670" s="160"/>
      <c r="J670" s="160"/>
      <c r="AH670" s="160"/>
      <c r="AI670" s="160"/>
      <c r="AJ670" s="160"/>
    </row>
    <row r="671" spans="2:36">
      <c r="B671" s="445"/>
      <c r="C671" s="446"/>
      <c r="D671" s="447"/>
      <c r="E671" s="446"/>
      <c r="G671" s="257"/>
      <c r="H671" s="160"/>
      <c r="I671" s="160"/>
      <c r="J671" s="160"/>
      <c r="AH671" s="160"/>
      <c r="AI671" s="160"/>
      <c r="AJ671" s="160"/>
    </row>
    <row r="672" spans="2:36">
      <c r="B672" s="445"/>
      <c r="C672" s="446"/>
      <c r="D672" s="447"/>
      <c r="E672" s="446"/>
      <c r="G672" s="257"/>
      <c r="H672" s="160"/>
      <c r="I672" s="160"/>
      <c r="J672" s="160"/>
      <c r="AH672" s="160"/>
      <c r="AI672" s="160"/>
      <c r="AJ672" s="160"/>
    </row>
    <row r="673" spans="2:36">
      <c r="B673" s="445"/>
      <c r="C673" s="446"/>
      <c r="D673" s="447"/>
      <c r="E673" s="446"/>
      <c r="G673" s="257"/>
      <c r="H673" s="160"/>
      <c r="I673" s="160"/>
      <c r="J673" s="160"/>
      <c r="AH673" s="160"/>
      <c r="AI673" s="160"/>
      <c r="AJ673" s="160"/>
    </row>
    <row r="674" spans="2:36">
      <c r="B674" s="445"/>
      <c r="C674" s="446"/>
      <c r="D674" s="447"/>
      <c r="E674" s="446"/>
      <c r="G674" s="257"/>
      <c r="H674" s="160"/>
      <c r="I674" s="160"/>
      <c r="J674" s="160"/>
      <c r="AH674" s="160"/>
      <c r="AI674" s="160"/>
      <c r="AJ674" s="160"/>
    </row>
    <row r="675" spans="2:36">
      <c r="B675" s="445"/>
      <c r="C675" s="446"/>
      <c r="D675" s="447"/>
      <c r="E675" s="446"/>
      <c r="G675" s="257"/>
      <c r="H675" s="160"/>
      <c r="I675" s="160"/>
      <c r="J675" s="160"/>
      <c r="AH675" s="160"/>
      <c r="AI675" s="160"/>
      <c r="AJ675" s="160"/>
    </row>
    <row r="676" spans="2:36">
      <c r="B676" s="445"/>
      <c r="C676" s="446"/>
      <c r="D676" s="447"/>
      <c r="E676" s="446"/>
      <c r="G676" s="257"/>
      <c r="H676" s="160"/>
      <c r="I676" s="160"/>
      <c r="J676" s="160"/>
      <c r="AH676" s="160"/>
      <c r="AI676" s="160"/>
      <c r="AJ676" s="160"/>
    </row>
    <row r="677" spans="2:36">
      <c r="B677" s="445"/>
      <c r="C677" s="446"/>
      <c r="D677" s="447"/>
      <c r="E677" s="446"/>
      <c r="G677" s="257"/>
      <c r="H677" s="160"/>
      <c r="I677" s="160"/>
      <c r="J677" s="160"/>
      <c r="AH677" s="160"/>
      <c r="AI677" s="160"/>
      <c r="AJ677" s="160"/>
    </row>
    <row r="678" spans="2:36">
      <c r="B678" s="445"/>
      <c r="C678" s="446"/>
      <c r="D678" s="447"/>
      <c r="E678" s="446"/>
      <c r="G678" s="257"/>
      <c r="H678" s="160"/>
      <c r="I678" s="160"/>
      <c r="J678" s="160"/>
      <c r="AH678" s="160"/>
      <c r="AI678" s="160"/>
      <c r="AJ678" s="160"/>
    </row>
    <row r="679" spans="2:36">
      <c r="B679" s="445"/>
      <c r="C679" s="446"/>
      <c r="D679" s="447"/>
      <c r="E679" s="446"/>
      <c r="G679" s="257"/>
      <c r="H679" s="160"/>
      <c r="I679" s="160"/>
      <c r="J679" s="160"/>
      <c r="AH679" s="160"/>
      <c r="AI679" s="160"/>
      <c r="AJ679" s="160"/>
    </row>
    <row r="680" spans="2:36">
      <c r="B680" s="445"/>
      <c r="C680" s="446"/>
      <c r="D680" s="447"/>
      <c r="E680" s="446"/>
      <c r="G680" s="257"/>
      <c r="H680" s="160"/>
      <c r="I680" s="160"/>
      <c r="J680" s="160"/>
      <c r="AH680" s="160"/>
      <c r="AI680" s="160"/>
      <c r="AJ680" s="160"/>
    </row>
    <row r="681" spans="2:36">
      <c r="B681" s="445"/>
      <c r="C681" s="446"/>
      <c r="D681" s="447"/>
      <c r="E681" s="446"/>
      <c r="G681" s="257"/>
      <c r="H681" s="160"/>
      <c r="I681" s="160"/>
      <c r="J681" s="160"/>
      <c r="AH681" s="160"/>
      <c r="AI681" s="160"/>
      <c r="AJ681" s="160"/>
    </row>
    <row r="682" spans="2:36">
      <c r="B682" s="445"/>
      <c r="C682" s="446"/>
      <c r="D682" s="447"/>
      <c r="E682" s="446"/>
      <c r="G682" s="257"/>
      <c r="H682" s="160"/>
      <c r="I682" s="160"/>
      <c r="J682" s="160"/>
      <c r="AH682" s="160"/>
      <c r="AI682" s="160"/>
      <c r="AJ682" s="160"/>
    </row>
    <row r="683" spans="2:36">
      <c r="B683" s="445"/>
      <c r="C683" s="446"/>
      <c r="D683" s="447"/>
      <c r="E683" s="446"/>
      <c r="G683" s="257"/>
      <c r="H683" s="160"/>
      <c r="I683" s="160"/>
      <c r="J683" s="160"/>
      <c r="AH683" s="160"/>
      <c r="AI683" s="160"/>
      <c r="AJ683" s="160"/>
    </row>
    <row r="684" spans="2:36">
      <c r="B684" s="445"/>
      <c r="C684" s="446"/>
      <c r="D684" s="447"/>
      <c r="E684" s="446"/>
      <c r="G684" s="257"/>
      <c r="H684" s="160"/>
      <c r="I684" s="160"/>
      <c r="J684" s="160"/>
      <c r="AH684" s="160"/>
      <c r="AI684" s="160"/>
      <c r="AJ684" s="160"/>
    </row>
    <row r="685" spans="2:36">
      <c r="B685" s="445"/>
      <c r="C685" s="446"/>
      <c r="D685" s="447"/>
      <c r="E685" s="446"/>
      <c r="G685" s="257"/>
      <c r="H685" s="160"/>
      <c r="I685" s="160"/>
      <c r="J685" s="160"/>
      <c r="AH685" s="160"/>
      <c r="AI685" s="160"/>
      <c r="AJ685" s="160"/>
    </row>
    <row r="686" spans="2:36">
      <c r="B686" s="445"/>
      <c r="C686" s="446"/>
      <c r="D686" s="447"/>
      <c r="E686" s="446"/>
      <c r="G686" s="257"/>
      <c r="H686" s="160"/>
      <c r="I686" s="160"/>
      <c r="J686" s="160"/>
      <c r="AH686" s="160"/>
      <c r="AI686" s="160"/>
      <c r="AJ686" s="160"/>
    </row>
    <row r="687" spans="2:36">
      <c r="B687" s="445"/>
      <c r="C687" s="446"/>
      <c r="D687" s="447"/>
      <c r="E687" s="446"/>
      <c r="G687" s="257"/>
      <c r="H687" s="160"/>
      <c r="I687" s="160"/>
      <c r="J687" s="160"/>
      <c r="AH687" s="160"/>
      <c r="AI687" s="160"/>
      <c r="AJ687" s="160"/>
    </row>
    <row r="688" spans="2:36">
      <c r="B688" s="445"/>
      <c r="C688" s="446"/>
      <c r="D688" s="447"/>
      <c r="E688" s="446"/>
      <c r="G688" s="257"/>
      <c r="H688" s="160"/>
      <c r="I688" s="160"/>
      <c r="J688" s="160"/>
      <c r="AH688" s="160"/>
      <c r="AI688" s="160"/>
      <c r="AJ688" s="160"/>
    </row>
    <row r="689" spans="2:36">
      <c r="B689" s="445"/>
      <c r="C689" s="446"/>
      <c r="D689" s="447"/>
      <c r="E689" s="446"/>
      <c r="G689" s="257"/>
      <c r="H689" s="160"/>
      <c r="I689" s="160"/>
      <c r="J689" s="160"/>
      <c r="AH689" s="160"/>
      <c r="AI689" s="160"/>
      <c r="AJ689" s="160"/>
    </row>
    <row r="690" spans="2:36">
      <c r="B690" s="445"/>
      <c r="C690" s="446"/>
      <c r="D690" s="447"/>
      <c r="E690" s="446"/>
      <c r="G690" s="257"/>
      <c r="H690" s="160"/>
      <c r="I690" s="160"/>
      <c r="J690" s="160"/>
      <c r="AH690" s="160"/>
      <c r="AI690" s="160"/>
      <c r="AJ690" s="160"/>
    </row>
    <row r="691" spans="2:36">
      <c r="B691" s="445"/>
      <c r="C691" s="446"/>
      <c r="D691" s="447"/>
      <c r="E691" s="446"/>
      <c r="G691" s="257"/>
      <c r="H691" s="160"/>
      <c r="I691" s="160"/>
      <c r="J691" s="160"/>
      <c r="AH691" s="160"/>
      <c r="AI691" s="160"/>
      <c r="AJ691" s="160"/>
    </row>
    <row r="692" spans="2:36">
      <c r="B692" s="445"/>
      <c r="C692" s="446"/>
      <c r="D692" s="447"/>
      <c r="E692" s="446"/>
      <c r="G692" s="257"/>
      <c r="H692" s="160"/>
      <c r="I692" s="160"/>
      <c r="J692" s="160"/>
      <c r="AH692" s="160"/>
      <c r="AI692" s="160"/>
      <c r="AJ692" s="160"/>
    </row>
    <row r="693" spans="2:36">
      <c r="B693" s="445"/>
      <c r="C693" s="446"/>
      <c r="D693" s="447"/>
      <c r="E693" s="446"/>
      <c r="G693" s="257"/>
      <c r="H693" s="160"/>
      <c r="I693" s="160"/>
      <c r="J693" s="160"/>
      <c r="AH693" s="160"/>
      <c r="AI693" s="160"/>
      <c r="AJ693" s="160"/>
    </row>
    <row r="694" spans="2:36">
      <c r="B694" s="445"/>
      <c r="C694" s="446"/>
      <c r="D694" s="447"/>
      <c r="E694" s="446"/>
      <c r="G694" s="257"/>
      <c r="H694" s="160"/>
      <c r="I694" s="160"/>
      <c r="J694" s="160"/>
      <c r="AH694" s="160"/>
      <c r="AI694" s="160"/>
      <c r="AJ694" s="160"/>
    </row>
    <row r="695" spans="2:36">
      <c r="B695" s="445"/>
      <c r="C695" s="446"/>
      <c r="D695" s="447"/>
      <c r="E695" s="446"/>
      <c r="G695" s="257"/>
      <c r="H695" s="160"/>
      <c r="I695" s="160"/>
      <c r="J695" s="160"/>
      <c r="AH695" s="160"/>
      <c r="AI695" s="160"/>
      <c r="AJ695" s="160"/>
    </row>
    <row r="696" spans="2:36">
      <c r="B696" s="445"/>
      <c r="C696" s="446"/>
      <c r="D696" s="447"/>
      <c r="E696" s="446"/>
      <c r="G696" s="257"/>
      <c r="H696" s="160"/>
      <c r="I696" s="160"/>
      <c r="J696" s="160"/>
      <c r="AH696" s="160"/>
      <c r="AI696" s="160"/>
      <c r="AJ696" s="160"/>
    </row>
    <row r="697" spans="2:36">
      <c r="B697" s="445"/>
      <c r="C697" s="446"/>
      <c r="D697" s="447"/>
      <c r="E697" s="446"/>
      <c r="G697" s="257"/>
      <c r="H697" s="160"/>
      <c r="I697" s="160"/>
      <c r="J697" s="160"/>
      <c r="AH697" s="160"/>
      <c r="AI697" s="160"/>
      <c r="AJ697" s="160"/>
    </row>
    <row r="698" spans="2:36">
      <c r="B698" s="445"/>
      <c r="C698" s="446"/>
      <c r="D698" s="447"/>
      <c r="E698" s="446"/>
      <c r="G698" s="257"/>
      <c r="H698" s="160"/>
      <c r="I698" s="160"/>
      <c r="J698" s="160"/>
      <c r="AH698" s="160"/>
      <c r="AI698" s="160"/>
      <c r="AJ698" s="160"/>
    </row>
    <row r="699" spans="2:36">
      <c r="B699" s="445"/>
      <c r="C699" s="446"/>
      <c r="D699" s="447"/>
      <c r="E699" s="446"/>
      <c r="G699" s="257"/>
      <c r="H699" s="160"/>
      <c r="I699" s="160"/>
      <c r="J699" s="160"/>
      <c r="AH699" s="160"/>
      <c r="AI699" s="160"/>
      <c r="AJ699" s="160"/>
    </row>
    <row r="700" spans="2:36">
      <c r="B700" s="445"/>
      <c r="C700" s="446"/>
      <c r="D700" s="447"/>
      <c r="E700" s="446"/>
      <c r="G700" s="257"/>
      <c r="H700" s="160"/>
      <c r="I700" s="160"/>
      <c r="J700" s="160"/>
      <c r="AH700" s="160"/>
      <c r="AI700" s="160"/>
      <c r="AJ700" s="160"/>
    </row>
    <row r="701" spans="2:36">
      <c r="B701" s="445"/>
      <c r="C701" s="446"/>
      <c r="D701" s="447"/>
      <c r="E701" s="446"/>
      <c r="G701" s="257"/>
      <c r="H701" s="160"/>
      <c r="I701" s="160"/>
      <c r="J701" s="160"/>
      <c r="AH701" s="160"/>
      <c r="AI701" s="160"/>
      <c r="AJ701" s="160"/>
    </row>
    <row r="702" spans="2:36">
      <c r="B702" s="445"/>
      <c r="C702" s="446"/>
      <c r="D702" s="447"/>
      <c r="E702" s="446"/>
      <c r="G702" s="257"/>
      <c r="H702" s="160"/>
      <c r="I702" s="160"/>
      <c r="J702" s="160"/>
      <c r="AH702" s="160"/>
      <c r="AI702" s="160"/>
      <c r="AJ702" s="160"/>
    </row>
    <row r="703" spans="2:36">
      <c r="B703" s="445"/>
      <c r="C703" s="446"/>
      <c r="D703" s="447"/>
      <c r="E703" s="446"/>
      <c r="G703" s="257"/>
      <c r="H703" s="160"/>
      <c r="I703" s="160"/>
      <c r="J703" s="160"/>
      <c r="AH703" s="160"/>
      <c r="AI703" s="160"/>
      <c r="AJ703" s="160"/>
    </row>
    <row r="704" spans="2:36">
      <c r="B704" s="445"/>
      <c r="C704" s="446"/>
      <c r="D704" s="447"/>
      <c r="E704" s="446"/>
      <c r="G704" s="257"/>
      <c r="H704" s="160"/>
      <c r="I704" s="160"/>
      <c r="J704" s="160"/>
      <c r="AH704" s="160"/>
      <c r="AI704" s="160"/>
      <c r="AJ704" s="160"/>
    </row>
    <row r="705" spans="2:36">
      <c r="B705" s="445"/>
      <c r="C705" s="446"/>
      <c r="D705" s="447"/>
      <c r="E705" s="446"/>
      <c r="G705" s="257"/>
      <c r="H705" s="160"/>
      <c r="I705" s="160"/>
      <c r="J705" s="160"/>
      <c r="AH705" s="160"/>
      <c r="AI705" s="160"/>
      <c r="AJ705" s="160"/>
    </row>
    <row r="706" spans="2:36">
      <c r="B706" s="445"/>
      <c r="C706" s="446"/>
      <c r="D706" s="447"/>
      <c r="E706" s="446"/>
      <c r="G706" s="257"/>
      <c r="H706" s="160"/>
      <c r="I706" s="160"/>
      <c r="J706" s="160"/>
      <c r="AH706" s="160"/>
      <c r="AI706" s="160"/>
      <c r="AJ706" s="160"/>
    </row>
    <row r="707" spans="2:36">
      <c r="B707" s="445"/>
      <c r="C707" s="446"/>
      <c r="D707" s="447"/>
      <c r="E707" s="446"/>
      <c r="G707" s="257"/>
      <c r="H707" s="160"/>
      <c r="I707" s="160"/>
      <c r="J707" s="160"/>
      <c r="AH707" s="160"/>
      <c r="AI707" s="160"/>
      <c r="AJ707" s="160"/>
    </row>
    <row r="708" spans="2:36">
      <c r="B708" s="445"/>
      <c r="C708" s="446"/>
      <c r="D708" s="447"/>
      <c r="E708" s="446"/>
      <c r="G708" s="257"/>
      <c r="H708" s="160"/>
      <c r="I708" s="160"/>
      <c r="J708" s="160"/>
      <c r="AH708" s="160"/>
      <c r="AI708" s="160"/>
      <c r="AJ708" s="160"/>
    </row>
    <row r="709" spans="2:36">
      <c r="B709" s="445"/>
      <c r="C709" s="446"/>
      <c r="D709" s="447"/>
      <c r="E709" s="446"/>
      <c r="G709" s="257"/>
      <c r="H709" s="160"/>
      <c r="I709" s="160"/>
      <c r="J709" s="160"/>
      <c r="AH709" s="160"/>
      <c r="AI709" s="160"/>
      <c r="AJ709" s="160"/>
    </row>
    <row r="710" spans="2:36">
      <c r="B710" s="445"/>
      <c r="C710" s="446"/>
      <c r="D710" s="447"/>
      <c r="E710" s="446"/>
      <c r="G710" s="257"/>
      <c r="H710" s="160"/>
      <c r="I710" s="160"/>
      <c r="J710" s="160"/>
      <c r="AH710" s="160"/>
      <c r="AI710" s="160"/>
      <c r="AJ710" s="160"/>
    </row>
    <row r="711" spans="2:36">
      <c r="B711" s="445"/>
      <c r="C711" s="446"/>
      <c r="D711" s="447"/>
      <c r="E711" s="446"/>
      <c r="G711" s="257"/>
      <c r="H711" s="160"/>
      <c r="I711" s="160"/>
      <c r="J711" s="160"/>
      <c r="AH711" s="160"/>
      <c r="AI711" s="160"/>
      <c r="AJ711" s="160"/>
    </row>
    <row r="712" spans="2:36">
      <c r="B712" s="445"/>
      <c r="C712" s="446"/>
      <c r="D712" s="447"/>
      <c r="E712" s="446"/>
      <c r="G712" s="257"/>
      <c r="H712" s="160"/>
      <c r="I712" s="160"/>
      <c r="J712" s="160"/>
      <c r="AH712" s="160"/>
      <c r="AI712" s="160"/>
      <c r="AJ712" s="160"/>
    </row>
    <row r="713" spans="2:36">
      <c r="B713" s="445"/>
      <c r="C713" s="446"/>
      <c r="D713" s="447"/>
      <c r="E713" s="446"/>
      <c r="G713" s="257"/>
      <c r="H713" s="160"/>
      <c r="I713" s="160"/>
      <c r="J713" s="160"/>
      <c r="AH713" s="160"/>
      <c r="AI713" s="160"/>
      <c r="AJ713" s="160"/>
    </row>
    <row r="714" spans="2:36">
      <c r="B714" s="445"/>
      <c r="C714" s="446"/>
      <c r="D714" s="447"/>
      <c r="E714" s="446"/>
      <c r="G714" s="257"/>
      <c r="H714" s="160"/>
      <c r="I714" s="160"/>
      <c r="J714" s="160"/>
      <c r="AH714" s="160"/>
      <c r="AI714" s="160"/>
      <c r="AJ714" s="160"/>
    </row>
    <row r="715" spans="2:36">
      <c r="B715" s="445"/>
      <c r="C715" s="446"/>
      <c r="D715" s="447"/>
      <c r="E715" s="446"/>
      <c r="G715" s="257"/>
      <c r="H715" s="160"/>
      <c r="I715" s="160"/>
      <c r="J715" s="160"/>
      <c r="AH715" s="160"/>
      <c r="AI715" s="160"/>
      <c r="AJ715" s="160"/>
    </row>
    <row r="716" spans="2:36">
      <c r="B716" s="445"/>
      <c r="C716" s="446"/>
      <c r="D716" s="447"/>
      <c r="E716" s="446"/>
      <c r="G716" s="257"/>
      <c r="H716" s="160"/>
      <c r="I716" s="160"/>
      <c r="J716" s="160"/>
      <c r="AH716" s="160"/>
      <c r="AI716" s="160"/>
      <c r="AJ716" s="160"/>
    </row>
    <row r="717" spans="2:36">
      <c r="B717" s="445"/>
      <c r="C717" s="446"/>
      <c r="D717" s="447"/>
      <c r="E717" s="446"/>
      <c r="G717" s="257"/>
      <c r="H717" s="160"/>
      <c r="I717" s="160"/>
      <c r="J717" s="160"/>
      <c r="AH717" s="160"/>
      <c r="AI717" s="160"/>
      <c r="AJ717" s="160"/>
    </row>
    <row r="718" spans="2:36">
      <c r="B718" s="445"/>
      <c r="C718" s="446"/>
      <c r="D718" s="447"/>
      <c r="E718" s="446"/>
      <c r="G718" s="257"/>
      <c r="H718" s="160"/>
      <c r="I718" s="160"/>
      <c r="J718" s="160"/>
      <c r="AH718" s="160"/>
      <c r="AI718" s="160"/>
      <c r="AJ718" s="160"/>
    </row>
    <row r="719" spans="2:36">
      <c r="B719" s="445"/>
      <c r="C719" s="446"/>
      <c r="D719" s="447"/>
      <c r="E719" s="446"/>
      <c r="G719" s="257"/>
      <c r="H719" s="160"/>
      <c r="I719" s="160"/>
      <c r="J719" s="160"/>
      <c r="AH719" s="160"/>
      <c r="AI719" s="160"/>
      <c r="AJ719" s="160"/>
    </row>
    <row r="720" spans="2:36">
      <c r="B720" s="445"/>
      <c r="C720" s="446"/>
      <c r="D720" s="447"/>
      <c r="E720" s="446"/>
      <c r="G720" s="257"/>
      <c r="H720" s="160"/>
      <c r="I720" s="160"/>
      <c r="J720" s="160"/>
      <c r="AH720" s="160"/>
      <c r="AI720" s="160"/>
      <c r="AJ720" s="160"/>
    </row>
    <row r="721" spans="2:36">
      <c r="B721" s="445"/>
      <c r="C721" s="446"/>
      <c r="D721" s="447"/>
      <c r="E721" s="446"/>
      <c r="G721" s="257"/>
      <c r="H721" s="160"/>
      <c r="I721" s="160"/>
      <c r="J721" s="160"/>
      <c r="AH721" s="160"/>
      <c r="AI721" s="160"/>
      <c r="AJ721" s="160"/>
    </row>
    <row r="722" spans="2:36">
      <c r="B722" s="445"/>
      <c r="C722" s="446"/>
      <c r="D722" s="447"/>
      <c r="E722" s="446"/>
      <c r="G722" s="257"/>
      <c r="H722" s="160"/>
      <c r="I722" s="160"/>
      <c r="J722" s="160"/>
      <c r="AH722" s="160"/>
      <c r="AI722" s="160"/>
      <c r="AJ722" s="160"/>
    </row>
    <row r="723" spans="2:36">
      <c r="B723" s="445"/>
      <c r="C723" s="446"/>
      <c r="D723" s="447"/>
      <c r="E723" s="446"/>
      <c r="G723" s="257"/>
      <c r="H723" s="160"/>
      <c r="I723" s="160"/>
      <c r="J723" s="160"/>
      <c r="AH723" s="160"/>
      <c r="AI723" s="160"/>
      <c r="AJ723" s="160"/>
    </row>
    <row r="724" spans="2:36">
      <c r="B724" s="445"/>
      <c r="C724" s="446"/>
      <c r="D724" s="447"/>
      <c r="E724" s="446"/>
      <c r="G724" s="257"/>
      <c r="H724" s="160"/>
      <c r="I724" s="160"/>
      <c r="J724" s="160"/>
      <c r="AH724" s="160"/>
      <c r="AI724" s="160"/>
      <c r="AJ724" s="160"/>
    </row>
    <row r="725" spans="2:36">
      <c r="B725" s="445"/>
      <c r="C725" s="446"/>
      <c r="D725" s="447"/>
      <c r="E725" s="446"/>
      <c r="G725" s="257"/>
      <c r="H725" s="160"/>
      <c r="I725" s="160"/>
      <c r="J725" s="160"/>
      <c r="AH725" s="160"/>
      <c r="AI725" s="160"/>
      <c r="AJ725" s="160"/>
    </row>
    <row r="726" spans="2:36">
      <c r="B726" s="445"/>
      <c r="C726" s="446"/>
      <c r="D726" s="447"/>
      <c r="E726" s="446"/>
      <c r="G726" s="257"/>
      <c r="H726" s="160"/>
      <c r="I726" s="160"/>
      <c r="J726" s="160"/>
      <c r="AH726" s="160"/>
      <c r="AI726" s="160"/>
      <c r="AJ726" s="160"/>
    </row>
    <row r="727" spans="2:36">
      <c r="B727" s="445"/>
      <c r="C727" s="446"/>
      <c r="D727" s="447"/>
      <c r="E727" s="446"/>
      <c r="G727" s="257"/>
      <c r="H727" s="160"/>
      <c r="I727" s="160"/>
      <c r="J727" s="160"/>
      <c r="AH727" s="160"/>
      <c r="AI727" s="160"/>
      <c r="AJ727" s="160"/>
    </row>
    <row r="728" spans="2:36">
      <c r="B728" s="445"/>
      <c r="C728" s="446"/>
      <c r="D728" s="447"/>
      <c r="E728" s="446"/>
      <c r="G728" s="257"/>
      <c r="H728" s="160"/>
      <c r="I728" s="160"/>
      <c r="J728" s="160"/>
      <c r="AH728" s="160"/>
      <c r="AI728" s="160"/>
      <c r="AJ728" s="160"/>
    </row>
    <row r="729" spans="2:36">
      <c r="B729" s="445"/>
      <c r="C729" s="446"/>
      <c r="D729" s="447"/>
      <c r="E729" s="446"/>
      <c r="G729" s="257"/>
      <c r="H729" s="160"/>
      <c r="I729" s="160"/>
      <c r="J729" s="160"/>
      <c r="AH729" s="160"/>
      <c r="AI729" s="160"/>
      <c r="AJ729" s="160"/>
    </row>
    <row r="730" spans="2:36">
      <c r="B730" s="445"/>
      <c r="C730" s="446"/>
      <c r="D730" s="447"/>
      <c r="E730" s="446"/>
      <c r="G730" s="257"/>
      <c r="H730" s="160"/>
      <c r="I730" s="160"/>
      <c r="J730" s="160"/>
      <c r="AH730" s="160"/>
      <c r="AI730" s="160"/>
      <c r="AJ730" s="160"/>
    </row>
    <row r="731" spans="2:36">
      <c r="B731" s="445"/>
      <c r="C731" s="446"/>
      <c r="D731" s="447"/>
      <c r="E731" s="446"/>
      <c r="G731" s="257"/>
      <c r="H731" s="160"/>
      <c r="I731" s="160"/>
      <c r="J731" s="160"/>
      <c r="AH731" s="160"/>
      <c r="AI731" s="160"/>
      <c r="AJ731" s="160"/>
    </row>
    <row r="732" spans="2:36">
      <c r="B732" s="445"/>
      <c r="C732" s="446"/>
      <c r="D732" s="447"/>
      <c r="E732" s="446"/>
      <c r="G732" s="257"/>
      <c r="H732" s="160"/>
      <c r="I732" s="160"/>
      <c r="J732" s="160"/>
      <c r="AH732" s="160"/>
      <c r="AI732" s="160"/>
      <c r="AJ732" s="160"/>
    </row>
    <row r="733" spans="2:36">
      <c r="B733" s="445"/>
      <c r="C733" s="446"/>
      <c r="D733" s="447"/>
      <c r="E733" s="446"/>
      <c r="G733" s="257"/>
      <c r="H733" s="160"/>
      <c r="I733" s="160"/>
      <c r="J733" s="160"/>
      <c r="AH733" s="160"/>
      <c r="AI733" s="160"/>
      <c r="AJ733" s="160"/>
    </row>
    <row r="734" spans="2:36">
      <c r="B734" s="445"/>
      <c r="C734" s="446"/>
      <c r="D734" s="447"/>
      <c r="E734" s="446"/>
      <c r="G734" s="257"/>
      <c r="H734" s="160"/>
      <c r="I734" s="160"/>
      <c r="J734" s="160"/>
      <c r="AH734" s="160"/>
      <c r="AI734" s="160"/>
      <c r="AJ734" s="160"/>
    </row>
    <row r="735" spans="2:36">
      <c r="B735" s="445"/>
      <c r="C735" s="446"/>
      <c r="D735" s="447"/>
      <c r="E735" s="446"/>
      <c r="G735" s="257"/>
      <c r="H735" s="160"/>
      <c r="I735" s="160"/>
      <c r="J735" s="160"/>
      <c r="AH735" s="160"/>
      <c r="AI735" s="160"/>
      <c r="AJ735" s="160"/>
    </row>
    <row r="736" spans="2:36">
      <c r="B736" s="445"/>
      <c r="C736" s="446"/>
      <c r="D736" s="447"/>
      <c r="E736" s="446"/>
      <c r="G736" s="257"/>
      <c r="H736" s="160"/>
      <c r="I736" s="160"/>
      <c r="J736" s="160"/>
      <c r="AH736" s="160"/>
      <c r="AI736" s="160"/>
      <c r="AJ736" s="160"/>
    </row>
    <row r="737" spans="2:36">
      <c r="B737" s="445"/>
      <c r="C737" s="446"/>
      <c r="D737" s="447"/>
      <c r="E737" s="446"/>
      <c r="G737" s="257"/>
      <c r="H737" s="160"/>
      <c r="I737" s="160"/>
      <c r="J737" s="160"/>
      <c r="AH737" s="160"/>
      <c r="AI737" s="160"/>
      <c r="AJ737" s="160"/>
    </row>
    <row r="738" spans="2:36">
      <c r="B738" s="445"/>
      <c r="C738" s="446"/>
      <c r="D738" s="447"/>
      <c r="E738" s="446"/>
      <c r="G738" s="257"/>
      <c r="H738" s="160"/>
      <c r="I738" s="160"/>
      <c r="J738" s="160"/>
      <c r="AH738" s="160"/>
      <c r="AI738" s="160"/>
      <c r="AJ738" s="160"/>
    </row>
    <row r="739" spans="2:36">
      <c r="B739" s="445"/>
      <c r="C739" s="446"/>
      <c r="D739" s="447"/>
      <c r="E739" s="446"/>
      <c r="G739" s="257"/>
      <c r="H739" s="160"/>
      <c r="I739" s="160"/>
      <c r="J739" s="160"/>
      <c r="AH739" s="160"/>
      <c r="AI739" s="160"/>
      <c r="AJ739" s="160"/>
    </row>
    <row r="740" spans="2:36">
      <c r="B740" s="445"/>
      <c r="C740" s="446"/>
      <c r="D740" s="447"/>
      <c r="E740" s="446"/>
      <c r="G740" s="257"/>
      <c r="H740" s="160"/>
      <c r="I740" s="160"/>
      <c r="J740" s="160"/>
      <c r="AH740" s="160"/>
      <c r="AI740" s="160"/>
      <c r="AJ740" s="160"/>
    </row>
    <row r="741" spans="2:36">
      <c r="B741" s="445"/>
      <c r="C741" s="446"/>
      <c r="D741" s="447"/>
      <c r="E741" s="446"/>
      <c r="G741" s="257"/>
      <c r="H741" s="160"/>
      <c r="I741" s="160"/>
      <c r="J741" s="160"/>
      <c r="AH741" s="160"/>
      <c r="AI741" s="160"/>
      <c r="AJ741" s="160"/>
    </row>
    <row r="742" spans="2:36">
      <c r="B742" s="445"/>
      <c r="C742" s="446"/>
      <c r="D742" s="447"/>
      <c r="E742" s="446"/>
      <c r="G742" s="257"/>
      <c r="H742" s="160"/>
      <c r="I742" s="160"/>
      <c r="J742" s="160"/>
      <c r="AH742" s="160"/>
      <c r="AI742" s="160"/>
      <c r="AJ742" s="160"/>
    </row>
    <row r="743" spans="2:36">
      <c r="B743" s="445"/>
      <c r="C743" s="446"/>
      <c r="D743" s="447"/>
      <c r="E743" s="446"/>
      <c r="G743" s="257"/>
      <c r="H743" s="160"/>
      <c r="I743" s="160"/>
      <c r="J743" s="160"/>
      <c r="AH743" s="160"/>
      <c r="AI743" s="160"/>
      <c r="AJ743" s="160"/>
    </row>
    <row r="744" spans="2:36">
      <c r="B744" s="445"/>
      <c r="C744" s="446"/>
      <c r="D744" s="447"/>
      <c r="E744" s="446"/>
      <c r="G744" s="257"/>
      <c r="H744" s="160"/>
      <c r="I744" s="160"/>
      <c r="J744" s="160"/>
      <c r="AH744" s="160"/>
      <c r="AI744" s="160"/>
      <c r="AJ744" s="160"/>
    </row>
    <row r="745" spans="2:36">
      <c r="B745" s="445"/>
      <c r="C745" s="446"/>
      <c r="D745" s="447"/>
      <c r="E745" s="446"/>
      <c r="G745" s="257"/>
      <c r="H745" s="160"/>
      <c r="I745" s="160"/>
      <c r="J745" s="160"/>
      <c r="AH745" s="160"/>
      <c r="AI745" s="160"/>
      <c r="AJ745" s="160"/>
    </row>
    <row r="746" spans="2:36">
      <c r="B746" s="445"/>
      <c r="C746" s="446"/>
      <c r="D746" s="447"/>
      <c r="E746" s="446"/>
      <c r="G746" s="257"/>
      <c r="H746" s="160"/>
      <c r="I746" s="160"/>
      <c r="J746" s="160"/>
      <c r="AH746" s="160"/>
      <c r="AI746" s="160"/>
      <c r="AJ746" s="160"/>
    </row>
    <row r="747" spans="2:36">
      <c r="B747" s="445"/>
      <c r="C747" s="446"/>
      <c r="D747" s="447"/>
      <c r="E747" s="446"/>
      <c r="G747" s="257"/>
      <c r="H747" s="160"/>
      <c r="I747" s="160"/>
      <c r="J747" s="160"/>
      <c r="AH747" s="160"/>
      <c r="AI747" s="160"/>
      <c r="AJ747" s="160"/>
    </row>
    <row r="748" spans="2:36">
      <c r="B748" s="445"/>
      <c r="C748" s="446"/>
      <c r="D748" s="447"/>
      <c r="E748" s="446"/>
      <c r="G748" s="257"/>
      <c r="H748" s="160"/>
      <c r="I748" s="160"/>
      <c r="J748" s="160"/>
      <c r="AH748" s="160"/>
      <c r="AI748" s="160"/>
      <c r="AJ748" s="160"/>
    </row>
    <row r="749" spans="2:36">
      <c r="B749" s="445"/>
      <c r="C749" s="446"/>
      <c r="D749" s="447"/>
      <c r="E749" s="446"/>
      <c r="G749" s="257"/>
      <c r="H749" s="160"/>
      <c r="I749" s="160"/>
      <c r="J749" s="160"/>
      <c r="AH749" s="160"/>
      <c r="AI749" s="160"/>
      <c r="AJ749" s="160"/>
    </row>
    <row r="750" spans="2:36">
      <c r="C750" s="446"/>
      <c r="D750" s="447"/>
      <c r="G750" s="257"/>
      <c r="H750" s="160"/>
      <c r="I750" s="160"/>
      <c r="AH750" s="160"/>
      <c r="AI750" s="160"/>
      <c r="AJ750" s="160"/>
    </row>
    <row r="751" spans="2:36">
      <c r="C751" s="446"/>
      <c r="D751" s="447"/>
      <c r="G751" s="257"/>
      <c r="H751" s="160"/>
      <c r="I751" s="160"/>
      <c r="AH751" s="160"/>
      <c r="AI751" s="160"/>
      <c r="AJ751" s="160"/>
    </row>
    <row r="752" spans="2:36">
      <c r="C752" s="446"/>
      <c r="D752" s="447"/>
      <c r="G752" s="257"/>
      <c r="H752" s="160"/>
      <c r="I752" s="160"/>
      <c r="AH752" s="160"/>
      <c r="AI752" s="160"/>
      <c r="AJ752" s="160"/>
    </row>
    <row r="753" spans="3:36">
      <c r="C753" s="446"/>
      <c r="D753" s="447"/>
      <c r="G753" s="257"/>
      <c r="H753" s="160"/>
      <c r="I753" s="160"/>
      <c r="AH753" s="160"/>
      <c r="AI753" s="160"/>
      <c r="AJ753" s="160"/>
    </row>
    <row r="754" spans="3:36">
      <c r="C754" s="446"/>
      <c r="D754" s="447"/>
      <c r="G754" s="257"/>
      <c r="H754" s="160"/>
      <c r="I754" s="160"/>
      <c r="AH754" s="160"/>
      <c r="AI754" s="160"/>
      <c r="AJ754" s="160"/>
    </row>
    <row r="755" spans="3:36">
      <c r="C755" s="446"/>
      <c r="D755" s="447"/>
      <c r="G755" s="257"/>
      <c r="H755" s="160"/>
      <c r="I755" s="160"/>
      <c r="AH755" s="160"/>
      <c r="AI755" s="160"/>
      <c r="AJ755" s="160"/>
    </row>
    <row r="756" spans="3:36">
      <c r="C756" s="446"/>
      <c r="D756" s="447"/>
      <c r="G756" s="257"/>
      <c r="H756" s="160"/>
      <c r="I756" s="160"/>
      <c r="AH756" s="160"/>
      <c r="AI756" s="160"/>
      <c r="AJ756" s="160"/>
    </row>
    <row r="757" spans="3:36">
      <c r="C757" s="446"/>
      <c r="D757" s="447"/>
      <c r="G757" s="257"/>
      <c r="H757" s="160"/>
      <c r="I757" s="160"/>
      <c r="AH757" s="160"/>
      <c r="AI757" s="160"/>
      <c r="AJ757" s="160"/>
    </row>
    <row r="758" spans="3:36">
      <c r="C758" s="446"/>
      <c r="D758" s="447"/>
      <c r="G758" s="257"/>
      <c r="H758" s="160"/>
      <c r="I758" s="160"/>
      <c r="AH758" s="160"/>
      <c r="AI758" s="160"/>
      <c r="AJ758" s="160"/>
    </row>
    <row r="759" spans="3:36">
      <c r="C759" s="446"/>
      <c r="D759" s="447"/>
      <c r="G759" s="257"/>
      <c r="H759" s="160"/>
      <c r="I759" s="160"/>
      <c r="AH759" s="160"/>
      <c r="AI759" s="160"/>
      <c r="AJ759" s="160"/>
    </row>
    <row r="760" spans="3:36">
      <c r="C760" s="446"/>
      <c r="D760" s="447"/>
      <c r="G760" s="257"/>
      <c r="H760" s="160"/>
      <c r="I760" s="160"/>
      <c r="AH760" s="160"/>
      <c r="AI760" s="160"/>
      <c r="AJ760" s="160"/>
    </row>
    <row r="761" spans="3:36">
      <c r="C761" s="446"/>
      <c r="D761" s="447"/>
      <c r="G761" s="257"/>
      <c r="H761" s="160"/>
      <c r="I761" s="160"/>
      <c r="AH761" s="160"/>
      <c r="AI761" s="160"/>
      <c r="AJ761" s="160"/>
    </row>
    <row r="762" spans="3:36">
      <c r="C762" s="446"/>
      <c r="D762" s="447"/>
      <c r="G762" s="257"/>
      <c r="H762" s="160"/>
      <c r="I762" s="160"/>
      <c r="AH762" s="160"/>
      <c r="AI762" s="160"/>
      <c r="AJ762" s="160"/>
    </row>
    <row r="763" spans="3:36">
      <c r="C763" s="446"/>
      <c r="D763" s="447"/>
      <c r="G763" s="257"/>
      <c r="H763" s="160"/>
      <c r="I763" s="160"/>
      <c r="AH763" s="160"/>
      <c r="AI763" s="160"/>
      <c r="AJ763" s="160"/>
    </row>
    <row r="764" spans="3:36">
      <c r="C764" s="446"/>
      <c r="D764" s="447"/>
      <c r="G764" s="257"/>
      <c r="H764" s="160"/>
      <c r="I764" s="160"/>
      <c r="AH764" s="160"/>
      <c r="AI764" s="160"/>
      <c r="AJ764" s="160"/>
    </row>
    <row r="765" spans="3:36">
      <c r="C765" s="446"/>
      <c r="D765" s="447"/>
      <c r="G765" s="257"/>
      <c r="H765" s="160"/>
      <c r="I765" s="160"/>
      <c r="AH765" s="160"/>
      <c r="AI765" s="160"/>
      <c r="AJ765" s="160"/>
    </row>
    <row r="766" spans="3:36">
      <c r="C766" s="446"/>
      <c r="D766" s="447"/>
      <c r="G766" s="257"/>
      <c r="H766" s="160"/>
      <c r="I766" s="160"/>
      <c r="AH766" s="160"/>
      <c r="AI766" s="160"/>
      <c r="AJ766" s="160"/>
    </row>
    <row r="767" spans="3:36">
      <c r="C767" s="446"/>
      <c r="D767" s="447"/>
      <c r="G767" s="257"/>
      <c r="H767" s="160"/>
      <c r="I767" s="160"/>
      <c r="AH767" s="160"/>
      <c r="AI767" s="160"/>
      <c r="AJ767" s="160"/>
    </row>
    <row r="768" spans="3:36">
      <c r="C768" s="446"/>
      <c r="D768" s="447"/>
      <c r="G768" s="257"/>
      <c r="H768" s="160"/>
      <c r="I768" s="160"/>
      <c r="AH768" s="160"/>
      <c r="AI768" s="160"/>
      <c r="AJ768" s="160"/>
    </row>
    <row r="769" spans="3:36">
      <c r="C769" s="446"/>
      <c r="D769" s="447"/>
      <c r="G769" s="257"/>
      <c r="H769" s="160"/>
      <c r="I769" s="160"/>
      <c r="AH769" s="160"/>
      <c r="AI769" s="160"/>
      <c r="AJ769" s="160"/>
    </row>
    <row r="770" spans="3:36">
      <c r="C770" s="446"/>
      <c r="D770" s="447"/>
      <c r="G770" s="257"/>
      <c r="H770" s="160"/>
      <c r="I770" s="160"/>
      <c r="AH770" s="160"/>
      <c r="AI770" s="160"/>
      <c r="AJ770" s="160"/>
    </row>
    <row r="771" spans="3:36">
      <c r="C771" s="446"/>
      <c r="D771" s="447"/>
      <c r="G771" s="257"/>
      <c r="H771" s="160"/>
      <c r="I771" s="160"/>
      <c r="AH771" s="160"/>
      <c r="AI771" s="160"/>
      <c r="AJ771" s="160"/>
    </row>
    <row r="772" spans="3:36">
      <c r="C772" s="446"/>
      <c r="D772" s="447"/>
      <c r="G772" s="257"/>
      <c r="H772" s="160"/>
      <c r="I772" s="160"/>
      <c r="AH772" s="160"/>
      <c r="AI772" s="160"/>
      <c r="AJ772" s="160"/>
    </row>
    <row r="773" spans="3:36">
      <c r="C773" s="446"/>
      <c r="D773" s="447"/>
      <c r="G773" s="257"/>
      <c r="H773" s="160"/>
      <c r="I773" s="160"/>
      <c r="AH773" s="160"/>
      <c r="AI773" s="160"/>
      <c r="AJ773" s="160"/>
    </row>
    <row r="774" spans="3:36">
      <c r="C774" s="446"/>
      <c r="D774" s="447"/>
      <c r="G774" s="257"/>
      <c r="H774" s="160"/>
      <c r="I774" s="160"/>
      <c r="AH774" s="160"/>
      <c r="AI774" s="160"/>
      <c r="AJ774" s="160"/>
    </row>
    <row r="775" spans="3:36">
      <c r="C775" s="446"/>
      <c r="D775" s="447"/>
      <c r="G775" s="257"/>
      <c r="H775" s="160"/>
      <c r="I775" s="160"/>
      <c r="AH775" s="160"/>
      <c r="AI775" s="160"/>
      <c r="AJ775" s="160"/>
    </row>
    <row r="776" spans="3:36">
      <c r="C776" s="446"/>
      <c r="D776" s="447"/>
      <c r="G776" s="257"/>
      <c r="H776" s="160"/>
      <c r="I776" s="160"/>
      <c r="AH776" s="160"/>
      <c r="AI776" s="160"/>
      <c r="AJ776" s="160"/>
    </row>
    <row r="777" spans="3:36">
      <c r="C777" s="446"/>
      <c r="D777" s="447"/>
      <c r="G777" s="257"/>
      <c r="H777" s="160"/>
      <c r="I777" s="160"/>
      <c r="AH777" s="160"/>
      <c r="AI777" s="160"/>
      <c r="AJ777" s="160"/>
    </row>
    <row r="778" spans="3:36">
      <c r="C778" s="446"/>
      <c r="D778" s="447"/>
      <c r="G778" s="257"/>
      <c r="H778" s="160"/>
      <c r="I778" s="160"/>
      <c r="AH778" s="160"/>
      <c r="AI778" s="160"/>
      <c r="AJ778" s="160"/>
    </row>
    <row r="779" spans="3:36">
      <c r="C779" s="446"/>
      <c r="D779" s="447"/>
      <c r="G779" s="257"/>
      <c r="H779" s="160"/>
      <c r="I779" s="160"/>
      <c r="AH779" s="160"/>
      <c r="AI779" s="160"/>
      <c r="AJ779" s="160"/>
    </row>
    <row r="780" spans="3:36">
      <c r="C780" s="446"/>
      <c r="D780" s="447"/>
      <c r="G780" s="257"/>
      <c r="H780" s="160"/>
      <c r="I780" s="160"/>
      <c r="AH780" s="160"/>
      <c r="AI780" s="160"/>
      <c r="AJ780" s="160"/>
    </row>
    <row r="781" spans="3:36">
      <c r="C781" s="446"/>
      <c r="D781" s="447"/>
      <c r="G781" s="257"/>
      <c r="H781" s="160"/>
      <c r="I781" s="160"/>
      <c r="AH781" s="160"/>
      <c r="AI781" s="160"/>
      <c r="AJ781" s="160"/>
    </row>
    <row r="782" spans="3:36">
      <c r="C782" s="446"/>
      <c r="D782" s="447"/>
      <c r="G782" s="257"/>
      <c r="H782" s="160"/>
      <c r="I782" s="160"/>
      <c r="AH782" s="160"/>
      <c r="AI782" s="160"/>
      <c r="AJ782" s="160"/>
    </row>
    <row r="783" spans="3:36">
      <c r="C783" s="446"/>
      <c r="D783" s="447"/>
      <c r="G783" s="257"/>
      <c r="H783" s="160"/>
      <c r="I783" s="160"/>
      <c r="AH783" s="160"/>
      <c r="AI783" s="160"/>
      <c r="AJ783" s="160"/>
    </row>
    <row r="784" spans="3:36">
      <c r="C784" s="446"/>
      <c r="D784" s="447"/>
      <c r="G784" s="257"/>
      <c r="H784" s="160"/>
      <c r="I784" s="160"/>
      <c r="AH784" s="160"/>
      <c r="AI784" s="160"/>
      <c r="AJ784" s="160"/>
    </row>
    <row r="785" spans="3:36">
      <c r="C785" s="446"/>
      <c r="D785" s="447"/>
      <c r="G785" s="257"/>
      <c r="H785" s="160"/>
      <c r="I785" s="160"/>
      <c r="AH785" s="160"/>
      <c r="AI785" s="160"/>
      <c r="AJ785" s="160"/>
    </row>
    <row r="786" spans="3:36">
      <c r="C786" s="446"/>
      <c r="D786" s="447"/>
      <c r="G786" s="257"/>
      <c r="H786" s="160"/>
      <c r="I786" s="160"/>
      <c r="AH786" s="160"/>
      <c r="AI786" s="160"/>
      <c r="AJ786" s="160"/>
    </row>
    <row r="787" spans="3:36">
      <c r="C787" s="446"/>
      <c r="D787" s="447"/>
      <c r="G787" s="257"/>
      <c r="H787" s="160"/>
      <c r="I787" s="160"/>
      <c r="AH787" s="160"/>
      <c r="AI787" s="160"/>
      <c r="AJ787" s="160"/>
    </row>
    <row r="788" spans="3:36">
      <c r="C788" s="446"/>
      <c r="D788" s="447"/>
      <c r="G788" s="257"/>
      <c r="H788" s="160"/>
      <c r="I788" s="160"/>
      <c r="AH788" s="160"/>
      <c r="AI788" s="160"/>
      <c r="AJ788" s="160"/>
    </row>
    <row r="789" spans="3:36">
      <c r="C789" s="446"/>
      <c r="D789" s="447"/>
      <c r="G789" s="257"/>
      <c r="H789" s="160"/>
      <c r="I789" s="160"/>
      <c r="AH789" s="160"/>
      <c r="AI789" s="160"/>
      <c r="AJ789" s="160"/>
    </row>
    <row r="790" spans="3:36">
      <c r="C790" s="446"/>
      <c r="D790" s="447"/>
      <c r="G790" s="257"/>
      <c r="H790" s="160"/>
      <c r="I790" s="160"/>
      <c r="AH790" s="160"/>
      <c r="AI790" s="160"/>
      <c r="AJ790" s="160"/>
    </row>
    <row r="791" spans="3:36">
      <c r="C791" s="446"/>
      <c r="D791" s="447"/>
      <c r="G791" s="257"/>
      <c r="H791" s="160"/>
      <c r="I791" s="160"/>
      <c r="AH791" s="160"/>
      <c r="AI791" s="160"/>
      <c r="AJ791" s="160"/>
    </row>
    <row r="792" spans="3:36">
      <c r="C792" s="446"/>
      <c r="D792" s="447"/>
      <c r="G792" s="257"/>
      <c r="H792" s="160"/>
      <c r="I792" s="160"/>
      <c r="AH792" s="160"/>
      <c r="AI792" s="160"/>
      <c r="AJ792" s="160"/>
    </row>
    <row r="793" spans="3:36">
      <c r="C793" s="446"/>
      <c r="D793" s="447"/>
      <c r="G793" s="257"/>
      <c r="H793" s="160"/>
      <c r="I793" s="160"/>
      <c r="AH793" s="160"/>
      <c r="AI793" s="160"/>
      <c r="AJ793" s="160"/>
    </row>
    <row r="794" spans="3:36">
      <c r="C794" s="446"/>
      <c r="D794" s="447"/>
      <c r="G794" s="257"/>
      <c r="H794" s="160"/>
      <c r="I794" s="160"/>
      <c r="AH794" s="160"/>
      <c r="AI794" s="160"/>
      <c r="AJ794" s="160"/>
    </row>
    <row r="795" spans="3:36">
      <c r="C795" s="446"/>
      <c r="D795" s="447"/>
      <c r="G795" s="257"/>
      <c r="H795" s="160"/>
      <c r="I795" s="160"/>
      <c r="AH795" s="160"/>
      <c r="AI795" s="160"/>
      <c r="AJ795" s="160"/>
    </row>
    <row r="796" spans="3:36">
      <c r="C796" s="446"/>
      <c r="D796" s="447"/>
      <c r="G796" s="257"/>
      <c r="H796" s="160"/>
      <c r="I796" s="160"/>
      <c r="AH796" s="160"/>
      <c r="AI796" s="160"/>
      <c r="AJ796" s="160"/>
    </row>
    <row r="797" spans="3:36">
      <c r="C797" s="446"/>
      <c r="D797" s="447"/>
      <c r="G797" s="257"/>
      <c r="H797" s="160"/>
      <c r="I797" s="160"/>
      <c r="AH797" s="160"/>
      <c r="AI797" s="160"/>
      <c r="AJ797" s="160"/>
    </row>
    <row r="798" spans="3:36">
      <c r="C798" s="446"/>
      <c r="D798" s="447"/>
      <c r="G798" s="257"/>
      <c r="H798" s="160"/>
      <c r="I798" s="160"/>
      <c r="AH798" s="160"/>
      <c r="AI798" s="160"/>
      <c r="AJ798" s="160"/>
    </row>
    <row r="799" spans="3:36">
      <c r="C799" s="446"/>
      <c r="D799" s="447"/>
      <c r="G799" s="257"/>
      <c r="H799" s="160"/>
      <c r="I799" s="160"/>
      <c r="AH799" s="160"/>
      <c r="AI799" s="160"/>
      <c r="AJ799" s="160"/>
    </row>
    <row r="800" spans="3:36">
      <c r="C800" s="446"/>
      <c r="D800" s="447"/>
      <c r="G800" s="257"/>
      <c r="H800" s="160"/>
      <c r="I800" s="160"/>
      <c r="AH800" s="160"/>
      <c r="AI800" s="160"/>
      <c r="AJ800" s="160"/>
    </row>
    <row r="801" spans="3:36">
      <c r="C801" s="446"/>
      <c r="D801" s="447"/>
      <c r="G801" s="257"/>
      <c r="H801" s="160"/>
      <c r="I801" s="160"/>
      <c r="AH801" s="160"/>
      <c r="AI801" s="160"/>
      <c r="AJ801" s="160"/>
    </row>
    <row r="802" spans="3:36">
      <c r="C802" s="446"/>
      <c r="D802" s="447"/>
      <c r="G802" s="257"/>
      <c r="H802" s="160"/>
      <c r="I802" s="160"/>
      <c r="AH802" s="160"/>
      <c r="AI802" s="160"/>
      <c r="AJ802" s="160"/>
    </row>
    <row r="803" spans="3:36">
      <c r="C803" s="446"/>
      <c r="D803" s="447"/>
      <c r="G803" s="257"/>
      <c r="H803" s="160"/>
      <c r="I803" s="160"/>
      <c r="AH803" s="160"/>
      <c r="AI803" s="160"/>
      <c r="AJ803" s="160"/>
    </row>
    <row r="804" spans="3:36">
      <c r="C804" s="446"/>
      <c r="D804" s="447"/>
      <c r="G804" s="257"/>
      <c r="H804" s="160"/>
      <c r="I804" s="160"/>
      <c r="AH804" s="160"/>
      <c r="AI804" s="160"/>
      <c r="AJ804" s="160"/>
    </row>
    <row r="805" spans="3:36">
      <c r="C805" s="446"/>
      <c r="D805" s="447"/>
      <c r="G805" s="257"/>
      <c r="H805" s="160"/>
      <c r="I805" s="160"/>
      <c r="AH805" s="160"/>
      <c r="AI805" s="160"/>
      <c r="AJ805" s="160"/>
    </row>
    <row r="806" spans="3:36">
      <c r="C806" s="446"/>
      <c r="D806" s="447"/>
      <c r="G806" s="257"/>
      <c r="H806" s="160"/>
      <c r="I806" s="160"/>
      <c r="AH806" s="160"/>
      <c r="AI806" s="160"/>
      <c r="AJ806" s="160"/>
    </row>
    <row r="807" spans="3:36">
      <c r="C807" s="446"/>
      <c r="D807" s="447"/>
      <c r="G807" s="257"/>
      <c r="H807" s="160"/>
      <c r="I807" s="160"/>
      <c r="AH807" s="160"/>
      <c r="AI807" s="160"/>
      <c r="AJ807" s="160"/>
    </row>
    <row r="808" spans="3:36">
      <c r="C808" s="446"/>
      <c r="D808" s="447"/>
      <c r="G808" s="257"/>
      <c r="H808" s="160"/>
      <c r="I808" s="160"/>
      <c r="AH808" s="160"/>
      <c r="AI808" s="160"/>
      <c r="AJ808" s="160"/>
    </row>
    <row r="809" spans="3:36">
      <c r="C809" s="446"/>
      <c r="D809" s="447"/>
      <c r="G809" s="257"/>
      <c r="H809" s="160"/>
      <c r="I809" s="160"/>
      <c r="AH809" s="160"/>
      <c r="AI809" s="160"/>
      <c r="AJ809" s="160"/>
    </row>
    <row r="810" spans="3:36">
      <c r="C810" s="446"/>
      <c r="D810" s="447"/>
      <c r="G810" s="257"/>
      <c r="H810" s="160"/>
      <c r="I810" s="160"/>
      <c r="AH810" s="160"/>
      <c r="AI810" s="160"/>
      <c r="AJ810" s="160"/>
    </row>
    <row r="811" spans="3:36">
      <c r="C811" s="446"/>
      <c r="D811" s="447"/>
      <c r="G811" s="257"/>
      <c r="H811" s="160"/>
      <c r="I811" s="160"/>
      <c r="AH811" s="160"/>
      <c r="AI811" s="160"/>
      <c r="AJ811" s="160"/>
    </row>
    <row r="812" spans="3:36">
      <c r="C812" s="446"/>
      <c r="D812" s="447"/>
      <c r="G812" s="257"/>
      <c r="H812" s="160"/>
      <c r="I812" s="160"/>
      <c r="AH812" s="160"/>
      <c r="AI812" s="160"/>
      <c r="AJ812" s="160"/>
    </row>
    <row r="813" spans="3:36">
      <c r="C813" s="446"/>
      <c r="D813" s="447"/>
      <c r="G813" s="257"/>
      <c r="H813" s="160"/>
      <c r="I813" s="160"/>
      <c r="AH813" s="160"/>
      <c r="AI813" s="160"/>
      <c r="AJ813" s="160"/>
    </row>
    <row r="814" spans="3:36">
      <c r="C814" s="446"/>
      <c r="D814" s="447"/>
      <c r="G814" s="257"/>
      <c r="H814" s="160"/>
      <c r="I814" s="160"/>
      <c r="AH814" s="160"/>
      <c r="AI814" s="160"/>
      <c r="AJ814" s="160"/>
    </row>
    <row r="815" spans="3:36">
      <c r="C815" s="446"/>
      <c r="D815" s="447"/>
      <c r="G815" s="257"/>
      <c r="H815" s="160"/>
      <c r="I815" s="160"/>
      <c r="AH815" s="160"/>
      <c r="AI815" s="160"/>
      <c r="AJ815" s="160"/>
    </row>
    <row r="816" spans="3:36">
      <c r="C816" s="446"/>
      <c r="D816" s="447"/>
      <c r="G816" s="257"/>
      <c r="H816" s="160"/>
      <c r="I816" s="160"/>
      <c r="AH816" s="160"/>
      <c r="AI816" s="160"/>
      <c r="AJ816" s="160"/>
    </row>
    <row r="817" spans="3:36">
      <c r="C817" s="446"/>
      <c r="D817" s="447"/>
      <c r="G817" s="257"/>
      <c r="H817" s="160"/>
      <c r="I817" s="160"/>
      <c r="AH817" s="160"/>
      <c r="AI817" s="160"/>
      <c r="AJ817" s="160"/>
    </row>
    <row r="818" spans="3:36">
      <c r="C818" s="446"/>
      <c r="D818" s="447"/>
      <c r="G818" s="257"/>
      <c r="H818" s="160"/>
      <c r="I818" s="160"/>
      <c r="AH818" s="160"/>
      <c r="AI818" s="160"/>
      <c r="AJ818" s="160"/>
    </row>
    <row r="819" spans="3:36">
      <c r="C819" s="446"/>
      <c r="D819" s="447"/>
      <c r="G819" s="257"/>
      <c r="H819" s="160"/>
      <c r="I819" s="160"/>
      <c r="AH819" s="160"/>
      <c r="AI819" s="160"/>
      <c r="AJ819" s="160"/>
    </row>
    <row r="820" spans="3:36">
      <c r="C820" s="446"/>
      <c r="D820" s="447"/>
      <c r="G820" s="257"/>
      <c r="H820" s="160"/>
      <c r="I820" s="160"/>
      <c r="AH820" s="160"/>
      <c r="AI820" s="160"/>
      <c r="AJ820" s="160"/>
    </row>
    <row r="821" spans="3:36">
      <c r="C821" s="446"/>
      <c r="D821" s="447"/>
      <c r="G821" s="257"/>
      <c r="H821" s="160"/>
      <c r="I821" s="160"/>
      <c r="AH821" s="160"/>
      <c r="AI821" s="160"/>
      <c r="AJ821" s="160"/>
    </row>
    <row r="822" spans="3:36">
      <c r="C822" s="446"/>
      <c r="D822" s="447"/>
      <c r="G822" s="257"/>
      <c r="H822" s="160"/>
      <c r="I822" s="160"/>
      <c r="AH822" s="160"/>
      <c r="AI822" s="160"/>
      <c r="AJ822" s="160"/>
    </row>
    <row r="823" spans="3:36">
      <c r="C823" s="446"/>
      <c r="D823" s="447"/>
      <c r="G823" s="257"/>
      <c r="H823" s="160"/>
      <c r="I823" s="160"/>
      <c r="AH823" s="160"/>
      <c r="AI823" s="160"/>
      <c r="AJ823" s="160"/>
    </row>
    <row r="824" spans="3:36">
      <c r="C824" s="446"/>
      <c r="D824" s="447"/>
      <c r="G824" s="257"/>
      <c r="H824" s="160"/>
      <c r="I824" s="160"/>
      <c r="AH824" s="160"/>
      <c r="AI824" s="160"/>
      <c r="AJ824" s="160"/>
    </row>
    <row r="825" spans="3:36">
      <c r="C825" s="446"/>
      <c r="D825" s="447"/>
      <c r="G825" s="257"/>
      <c r="H825" s="160"/>
      <c r="I825" s="160"/>
      <c r="AH825" s="160"/>
      <c r="AI825" s="160"/>
      <c r="AJ825" s="160"/>
    </row>
    <row r="826" spans="3:36">
      <c r="C826" s="446"/>
      <c r="D826" s="447"/>
      <c r="G826" s="257"/>
      <c r="H826" s="160"/>
      <c r="I826" s="160"/>
      <c r="AH826" s="160"/>
      <c r="AI826" s="160"/>
      <c r="AJ826" s="160"/>
    </row>
    <row r="827" spans="3:36">
      <c r="C827" s="446"/>
      <c r="D827" s="447"/>
      <c r="G827" s="257"/>
      <c r="H827" s="160"/>
      <c r="I827" s="160"/>
      <c r="AH827" s="160"/>
      <c r="AI827" s="160"/>
      <c r="AJ827" s="160"/>
    </row>
    <row r="828" spans="3:36">
      <c r="C828" s="446"/>
      <c r="D828" s="447"/>
      <c r="G828" s="257"/>
      <c r="H828" s="160"/>
      <c r="I828" s="160"/>
      <c r="AH828" s="160"/>
      <c r="AI828" s="160"/>
      <c r="AJ828" s="160"/>
    </row>
    <row r="829" spans="3:36">
      <c r="C829" s="446"/>
      <c r="D829" s="447"/>
      <c r="G829" s="257"/>
      <c r="H829" s="160"/>
      <c r="I829" s="160"/>
      <c r="AH829" s="160"/>
      <c r="AI829" s="160"/>
      <c r="AJ829" s="160"/>
    </row>
    <row r="830" spans="3:36">
      <c r="C830" s="446"/>
      <c r="D830" s="447"/>
      <c r="G830" s="257"/>
      <c r="H830" s="160"/>
      <c r="I830" s="160"/>
      <c r="AH830" s="160"/>
      <c r="AI830" s="160"/>
      <c r="AJ830" s="160"/>
    </row>
    <row r="831" spans="3:36">
      <c r="C831" s="446"/>
      <c r="D831" s="447"/>
      <c r="G831" s="257"/>
      <c r="H831" s="160"/>
      <c r="I831" s="160"/>
      <c r="AH831" s="160"/>
      <c r="AI831" s="160"/>
      <c r="AJ831" s="160"/>
    </row>
    <row r="832" spans="3:36">
      <c r="C832" s="446"/>
      <c r="D832" s="447"/>
      <c r="G832" s="257"/>
      <c r="H832" s="160"/>
      <c r="I832" s="160"/>
      <c r="AH832" s="160"/>
      <c r="AI832" s="160"/>
      <c r="AJ832" s="160"/>
    </row>
    <row r="833" spans="3:36">
      <c r="C833" s="446"/>
      <c r="D833" s="447"/>
      <c r="G833" s="257"/>
      <c r="H833" s="160"/>
      <c r="I833" s="160"/>
      <c r="AH833" s="160"/>
      <c r="AI833" s="160"/>
      <c r="AJ833" s="160"/>
    </row>
    <row r="834" spans="3:36">
      <c r="C834" s="446"/>
      <c r="D834" s="447"/>
      <c r="G834" s="257"/>
      <c r="H834" s="160"/>
      <c r="I834" s="160"/>
      <c r="AH834" s="160"/>
      <c r="AI834" s="160"/>
      <c r="AJ834" s="160"/>
    </row>
    <row r="835" spans="3:36">
      <c r="C835" s="446"/>
      <c r="D835" s="447"/>
      <c r="G835" s="257"/>
      <c r="H835" s="160"/>
      <c r="I835" s="160"/>
      <c r="AH835" s="160"/>
      <c r="AI835" s="160"/>
      <c r="AJ835" s="160"/>
    </row>
    <row r="836" spans="3:36">
      <c r="C836" s="446"/>
      <c r="D836" s="447"/>
      <c r="G836" s="257"/>
      <c r="H836" s="160"/>
      <c r="I836" s="160"/>
      <c r="AH836" s="160"/>
      <c r="AI836" s="160"/>
      <c r="AJ836" s="160"/>
    </row>
    <row r="837" spans="3:36">
      <c r="C837" s="446"/>
      <c r="D837" s="447"/>
      <c r="G837" s="257"/>
      <c r="H837" s="160"/>
      <c r="I837" s="160"/>
      <c r="AH837" s="160"/>
      <c r="AI837" s="160"/>
      <c r="AJ837" s="160"/>
    </row>
    <row r="838" spans="3:36">
      <c r="C838" s="446"/>
      <c r="D838" s="447"/>
      <c r="G838" s="257"/>
      <c r="H838" s="160"/>
      <c r="I838" s="160"/>
      <c r="AH838" s="160"/>
      <c r="AI838" s="160"/>
      <c r="AJ838" s="160"/>
    </row>
    <row r="839" spans="3:36">
      <c r="C839" s="446"/>
      <c r="D839" s="447"/>
      <c r="G839" s="257"/>
      <c r="H839" s="160"/>
      <c r="I839" s="160"/>
      <c r="AH839" s="160"/>
      <c r="AI839" s="160"/>
      <c r="AJ839" s="160"/>
    </row>
    <row r="840" spans="3:36">
      <c r="C840" s="446"/>
      <c r="D840" s="447"/>
      <c r="G840" s="257"/>
      <c r="H840" s="160"/>
      <c r="I840" s="160"/>
      <c r="AH840" s="160"/>
      <c r="AI840" s="160"/>
      <c r="AJ840" s="160"/>
    </row>
    <row r="841" spans="3:36">
      <c r="C841" s="446"/>
      <c r="D841" s="447"/>
      <c r="G841" s="257"/>
      <c r="H841" s="160"/>
      <c r="I841" s="160"/>
      <c r="AH841" s="160"/>
      <c r="AI841" s="160"/>
      <c r="AJ841" s="160"/>
    </row>
    <row r="842" spans="3:36">
      <c r="C842" s="446"/>
      <c r="D842" s="447"/>
      <c r="G842" s="257"/>
      <c r="H842" s="160"/>
      <c r="I842" s="160"/>
      <c r="AH842" s="160"/>
      <c r="AI842" s="160"/>
      <c r="AJ842" s="160"/>
    </row>
    <row r="843" spans="3:36">
      <c r="C843" s="446"/>
      <c r="D843" s="447"/>
      <c r="G843" s="257"/>
      <c r="H843" s="160"/>
      <c r="I843" s="160"/>
      <c r="AH843" s="160"/>
      <c r="AI843" s="160"/>
      <c r="AJ843" s="160"/>
    </row>
    <row r="844" spans="3:36">
      <c r="C844" s="446"/>
      <c r="D844" s="447"/>
      <c r="G844" s="257"/>
      <c r="H844" s="160"/>
      <c r="I844" s="160"/>
      <c r="AH844" s="160"/>
      <c r="AI844" s="160"/>
      <c r="AJ844" s="160"/>
    </row>
    <row r="845" spans="3:36">
      <c r="C845" s="446"/>
      <c r="D845" s="447"/>
      <c r="G845" s="257"/>
      <c r="H845" s="160"/>
      <c r="I845" s="160"/>
      <c r="AH845" s="160"/>
      <c r="AI845" s="160"/>
      <c r="AJ845" s="160"/>
    </row>
    <row r="846" spans="3:36">
      <c r="C846" s="446"/>
      <c r="D846" s="447"/>
      <c r="G846" s="257"/>
      <c r="H846" s="160"/>
      <c r="I846" s="160"/>
      <c r="AH846" s="160"/>
      <c r="AI846" s="160"/>
      <c r="AJ846" s="160"/>
    </row>
    <row r="847" spans="3:36">
      <c r="C847" s="446"/>
      <c r="D847" s="447"/>
      <c r="G847" s="257"/>
      <c r="H847" s="160"/>
      <c r="I847" s="160"/>
      <c r="AH847" s="160"/>
      <c r="AI847" s="160"/>
      <c r="AJ847" s="160"/>
    </row>
    <row r="848" spans="3:36">
      <c r="C848" s="446"/>
      <c r="D848" s="447"/>
      <c r="G848" s="257"/>
      <c r="H848" s="160"/>
      <c r="I848" s="160"/>
      <c r="AH848" s="160"/>
      <c r="AI848" s="160"/>
      <c r="AJ848" s="160"/>
    </row>
    <row r="849" spans="3:36">
      <c r="C849" s="446"/>
      <c r="D849" s="447"/>
      <c r="G849" s="257"/>
      <c r="H849" s="160"/>
      <c r="I849" s="160"/>
      <c r="AH849" s="160"/>
      <c r="AI849" s="160"/>
      <c r="AJ849" s="160"/>
    </row>
    <row r="850" spans="3:36">
      <c r="C850" s="446"/>
      <c r="D850" s="447"/>
      <c r="G850" s="257"/>
      <c r="H850" s="160"/>
      <c r="I850" s="160"/>
      <c r="AH850" s="160"/>
      <c r="AI850" s="160"/>
      <c r="AJ850" s="160"/>
    </row>
    <row r="851" spans="3:36">
      <c r="C851" s="446"/>
      <c r="D851" s="447"/>
      <c r="G851" s="257"/>
      <c r="H851" s="160"/>
      <c r="I851" s="160"/>
      <c r="AH851" s="160"/>
      <c r="AI851" s="160"/>
      <c r="AJ851" s="160"/>
    </row>
    <row r="852" spans="3:36">
      <c r="C852" s="446"/>
      <c r="D852" s="447"/>
      <c r="G852" s="257"/>
      <c r="H852" s="160"/>
      <c r="I852" s="160"/>
      <c r="AH852" s="160"/>
      <c r="AI852" s="160"/>
      <c r="AJ852" s="160"/>
    </row>
    <row r="853" spans="3:36">
      <c r="C853" s="446"/>
      <c r="D853" s="447"/>
      <c r="G853" s="257"/>
      <c r="H853" s="160"/>
      <c r="I853" s="160"/>
      <c r="AH853" s="160"/>
      <c r="AI853" s="160"/>
      <c r="AJ853" s="160"/>
    </row>
    <row r="854" spans="3:36">
      <c r="C854" s="446"/>
      <c r="D854" s="447"/>
      <c r="G854" s="257"/>
      <c r="H854" s="160"/>
      <c r="I854" s="160"/>
      <c r="AH854" s="160"/>
      <c r="AI854" s="160"/>
      <c r="AJ854" s="160"/>
    </row>
    <row r="855" spans="3:36">
      <c r="C855" s="446"/>
      <c r="D855" s="447"/>
      <c r="G855" s="257"/>
      <c r="H855" s="160"/>
      <c r="I855" s="160"/>
      <c r="AH855" s="160"/>
      <c r="AI855" s="160"/>
      <c r="AJ855" s="160"/>
    </row>
    <row r="856" spans="3:36">
      <c r="C856" s="446"/>
      <c r="D856" s="447"/>
      <c r="G856" s="257"/>
      <c r="H856" s="160"/>
      <c r="I856" s="160"/>
      <c r="AH856" s="160"/>
      <c r="AI856" s="160"/>
      <c r="AJ856" s="160"/>
    </row>
    <row r="857" spans="3:36">
      <c r="C857" s="446"/>
      <c r="D857" s="447"/>
      <c r="G857" s="257"/>
      <c r="H857" s="160"/>
      <c r="I857" s="160"/>
      <c r="AH857" s="160"/>
      <c r="AI857" s="160"/>
      <c r="AJ857" s="160"/>
    </row>
    <row r="858" spans="3:36">
      <c r="C858" s="446"/>
      <c r="D858" s="447"/>
      <c r="G858" s="257"/>
      <c r="H858" s="160"/>
      <c r="I858" s="160"/>
      <c r="AH858" s="160"/>
      <c r="AI858" s="160"/>
      <c r="AJ858" s="160"/>
    </row>
    <row r="859" spans="3:36">
      <c r="C859" s="446"/>
      <c r="D859" s="447"/>
      <c r="G859" s="257"/>
      <c r="H859" s="160"/>
      <c r="I859" s="160"/>
      <c r="AH859" s="160"/>
      <c r="AI859" s="160"/>
      <c r="AJ859" s="160"/>
    </row>
    <row r="860" spans="3:36">
      <c r="C860" s="446"/>
      <c r="D860" s="447"/>
      <c r="G860" s="257"/>
      <c r="H860" s="160"/>
      <c r="I860" s="160"/>
      <c r="AH860" s="160"/>
      <c r="AI860" s="160"/>
      <c r="AJ860" s="160"/>
    </row>
    <row r="861" spans="3:36">
      <c r="C861" s="446"/>
      <c r="D861" s="447"/>
      <c r="G861" s="257"/>
      <c r="H861" s="160"/>
      <c r="I861" s="160"/>
      <c r="AH861" s="160"/>
      <c r="AI861" s="160"/>
      <c r="AJ861" s="160"/>
    </row>
    <row r="862" spans="3:36">
      <c r="C862" s="446"/>
      <c r="D862" s="447"/>
      <c r="G862" s="257"/>
      <c r="H862" s="160"/>
      <c r="I862" s="160"/>
      <c r="AH862" s="160"/>
      <c r="AI862" s="160"/>
      <c r="AJ862" s="160"/>
    </row>
    <row r="863" spans="3:36">
      <c r="C863" s="446"/>
      <c r="D863" s="447"/>
      <c r="G863" s="257"/>
      <c r="H863" s="160"/>
      <c r="I863" s="160"/>
      <c r="AH863" s="160"/>
      <c r="AI863" s="160"/>
      <c r="AJ863" s="160"/>
    </row>
    <row r="864" spans="3:36">
      <c r="C864" s="446"/>
      <c r="D864" s="447"/>
      <c r="G864" s="257"/>
      <c r="H864" s="160"/>
      <c r="I864" s="160"/>
      <c r="AH864" s="160"/>
      <c r="AI864" s="160"/>
      <c r="AJ864" s="160"/>
    </row>
    <row r="865" spans="3:36">
      <c r="C865" s="446"/>
      <c r="D865" s="447"/>
      <c r="G865" s="257"/>
      <c r="H865" s="160"/>
      <c r="I865" s="160"/>
      <c r="AH865" s="160"/>
      <c r="AI865" s="160"/>
      <c r="AJ865" s="160"/>
    </row>
    <row r="866" spans="3:36">
      <c r="C866" s="446"/>
      <c r="D866" s="447"/>
      <c r="G866" s="257"/>
      <c r="H866" s="160"/>
      <c r="I866" s="160"/>
      <c r="AH866" s="160"/>
      <c r="AI866" s="160"/>
      <c r="AJ866" s="160"/>
    </row>
    <row r="867" spans="3:36">
      <c r="C867" s="446"/>
      <c r="D867" s="447"/>
      <c r="G867" s="257"/>
      <c r="H867" s="160"/>
      <c r="I867" s="160"/>
      <c r="AH867" s="160"/>
      <c r="AI867" s="160"/>
      <c r="AJ867" s="160"/>
    </row>
    <row r="868" spans="3:36">
      <c r="C868" s="446"/>
      <c r="D868" s="447"/>
      <c r="G868" s="257"/>
      <c r="H868" s="160"/>
      <c r="I868" s="160"/>
      <c r="AH868" s="160"/>
      <c r="AI868" s="160"/>
      <c r="AJ868" s="160"/>
    </row>
    <row r="869" spans="3:36">
      <c r="C869" s="446"/>
      <c r="D869" s="447"/>
      <c r="G869" s="257"/>
      <c r="H869" s="160"/>
      <c r="I869" s="160"/>
      <c r="AH869" s="160"/>
      <c r="AI869" s="160"/>
      <c r="AJ869" s="160"/>
    </row>
    <row r="870" spans="3:36">
      <c r="C870" s="446"/>
      <c r="D870" s="447"/>
      <c r="G870" s="257"/>
      <c r="H870" s="160"/>
      <c r="I870" s="160"/>
      <c r="AH870" s="160"/>
      <c r="AI870" s="160"/>
      <c r="AJ870" s="160"/>
    </row>
    <row r="871" spans="3:36">
      <c r="C871" s="446"/>
      <c r="D871" s="447"/>
      <c r="G871" s="257"/>
      <c r="H871" s="160"/>
      <c r="I871" s="160"/>
      <c r="AH871" s="160"/>
      <c r="AI871" s="160"/>
      <c r="AJ871" s="160"/>
    </row>
    <row r="872" spans="3:36">
      <c r="C872" s="446"/>
      <c r="D872" s="447"/>
      <c r="G872" s="257"/>
      <c r="H872" s="160"/>
      <c r="I872" s="160"/>
      <c r="AH872" s="160"/>
      <c r="AI872" s="160"/>
      <c r="AJ872" s="160"/>
    </row>
    <row r="873" spans="3:36">
      <c r="C873" s="446"/>
      <c r="D873" s="447"/>
      <c r="G873" s="257"/>
      <c r="H873" s="160"/>
      <c r="I873" s="160"/>
      <c r="AH873" s="160"/>
      <c r="AI873" s="160"/>
      <c r="AJ873" s="160"/>
    </row>
    <row r="874" spans="3:36">
      <c r="C874" s="446"/>
      <c r="D874" s="447"/>
      <c r="G874" s="257"/>
      <c r="H874" s="160"/>
      <c r="I874" s="160"/>
      <c r="AH874" s="160"/>
      <c r="AI874" s="160"/>
      <c r="AJ874" s="160"/>
    </row>
    <row r="875" spans="3:36">
      <c r="C875" s="446"/>
      <c r="D875" s="447"/>
      <c r="G875" s="257"/>
      <c r="H875" s="160"/>
      <c r="I875" s="160"/>
      <c r="AH875" s="160"/>
      <c r="AI875" s="160"/>
      <c r="AJ875" s="160"/>
    </row>
    <row r="876" spans="3:36">
      <c r="C876" s="446"/>
      <c r="D876" s="447"/>
      <c r="G876" s="257"/>
      <c r="H876" s="160"/>
      <c r="I876" s="160"/>
      <c r="AH876" s="160"/>
      <c r="AI876" s="160"/>
      <c r="AJ876" s="160"/>
    </row>
    <row r="877" spans="3:36">
      <c r="C877" s="446"/>
      <c r="D877" s="447"/>
      <c r="G877" s="257"/>
      <c r="H877" s="160"/>
      <c r="I877" s="160"/>
      <c r="AH877" s="160"/>
      <c r="AI877" s="160"/>
      <c r="AJ877" s="160"/>
    </row>
    <row r="878" spans="3:36">
      <c r="C878" s="446"/>
      <c r="D878" s="447"/>
      <c r="G878" s="257"/>
      <c r="H878" s="160"/>
      <c r="I878" s="160"/>
      <c r="AH878" s="160"/>
      <c r="AI878" s="160"/>
      <c r="AJ878" s="160"/>
    </row>
    <row r="879" spans="3:36">
      <c r="C879" s="446"/>
      <c r="D879" s="447"/>
      <c r="G879" s="257"/>
      <c r="H879" s="160"/>
      <c r="I879" s="160"/>
      <c r="AH879" s="160"/>
      <c r="AI879" s="160"/>
      <c r="AJ879" s="160"/>
    </row>
    <row r="880" spans="3:36">
      <c r="C880" s="446"/>
      <c r="D880" s="447"/>
      <c r="G880" s="257"/>
      <c r="H880" s="160"/>
      <c r="I880" s="160"/>
      <c r="AH880" s="160"/>
      <c r="AI880" s="160"/>
      <c r="AJ880" s="160"/>
    </row>
    <row r="881" spans="3:36">
      <c r="C881" s="446"/>
      <c r="D881" s="447"/>
      <c r="G881" s="257"/>
      <c r="H881" s="160"/>
      <c r="I881" s="160"/>
      <c r="AH881" s="160"/>
      <c r="AI881" s="160"/>
      <c r="AJ881" s="160"/>
    </row>
    <row r="882" spans="3:36">
      <c r="C882" s="446"/>
      <c r="D882" s="447"/>
      <c r="G882" s="257"/>
      <c r="H882" s="160"/>
      <c r="I882" s="160"/>
      <c r="AH882" s="160"/>
      <c r="AI882" s="160"/>
      <c r="AJ882" s="160"/>
    </row>
    <row r="883" spans="3:36">
      <c r="C883" s="446"/>
      <c r="D883" s="447"/>
      <c r="G883" s="257"/>
      <c r="H883" s="160"/>
      <c r="I883" s="160"/>
      <c r="AH883" s="160"/>
      <c r="AI883" s="160"/>
      <c r="AJ883" s="160"/>
    </row>
    <row r="884" spans="3:36">
      <c r="C884" s="446"/>
      <c r="D884" s="447"/>
      <c r="G884" s="257"/>
      <c r="H884" s="160"/>
      <c r="I884" s="160"/>
      <c r="AH884" s="160"/>
      <c r="AI884" s="160"/>
      <c r="AJ884" s="160"/>
    </row>
    <row r="885" spans="3:36">
      <c r="C885" s="446"/>
      <c r="D885" s="447"/>
      <c r="G885" s="257"/>
      <c r="H885" s="160"/>
      <c r="I885" s="160"/>
      <c r="AH885" s="160"/>
      <c r="AI885" s="160"/>
      <c r="AJ885" s="160"/>
    </row>
    <row r="886" spans="3:36">
      <c r="C886" s="446"/>
      <c r="D886" s="447"/>
      <c r="G886" s="257"/>
      <c r="H886" s="160"/>
      <c r="I886" s="160"/>
      <c r="AH886" s="160"/>
      <c r="AI886" s="160"/>
      <c r="AJ886" s="160"/>
    </row>
    <row r="887" spans="3:36">
      <c r="C887" s="446"/>
      <c r="D887" s="447"/>
      <c r="G887" s="257"/>
      <c r="H887" s="160"/>
      <c r="I887" s="160"/>
      <c r="AH887" s="160"/>
      <c r="AI887" s="160"/>
      <c r="AJ887" s="160"/>
    </row>
    <row r="888" spans="3:36">
      <c r="C888" s="446"/>
      <c r="D888" s="447"/>
      <c r="G888" s="257"/>
      <c r="H888" s="160"/>
      <c r="I888" s="160"/>
      <c r="AH888" s="160"/>
      <c r="AI888" s="160"/>
      <c r="AJ888" s="160"/>
    </row>
    <row r="889" spans="3:36">
      <c r="C889" s="446"/>
      <c r="D889" s="447"/>
      <c r="G889" s="257"/>
      <c r="H889" s="160"/>
      <c r="I889" s="160"/>
      <c r="AH889" s="160"/>
      <c r="AI889" s="160"/>
      <c r="AJ889" s="160"/>
    </row>
    <row r="890" spans="3:36">
      <c r="C890" s="446"/>
      <c r="D890" s="447"/>
      <c r="G890" s="257"/>
      <c r="H890" s="160"/>
      <c r="I890" s="160"/>
      <c r="AH890" s="160"/>
      <c r="AI890" s="160"/>
      <c r="AJ890" s="160"/>
    </row>
    <row r="891" spans="3:36">
      <c r="C891" s="446"/>
      <c r="D891" s="447"/>
      <c r="G891" s="257"/>
      <c r="H891" s="160"/>
      <c r="I891" s="160"/>
      <c r="AH891" s="160"/>
      <c r="AI891" s="160"/>
      <c r="AJ891" s="160"/>
    </row>
    <row r="892" spans="3:36">
      <c r="C892" s="446"/>
      <c r="D892" s="447"/>
      <c r="G892" s="257"/>
      <c r="H892" s="160"/>
      <c r="I892" s="160"/>
      <c r="AH892" s="160"/>
      <c r="AI892" s="160"/>
      <c r="AJ892" s="160"/>
    </row>
    <row r="893" spans="3:36">
      <c r="C893" s="446"/>
      <c r="D893" s="447"/>
      <c r="G893" s="257"/>
      <c r="H893" s="160"/>
      <c r="I893" s="160"/>
      <c r="AH893" s="160"/>
      <c r="AI893" s="160"/>
      <c r="AJ893" s="160"/>
    </row>
    <row r="894" spans="3:36">
      <c r="C894" s="446"/>
      <c r="D894" s="447"/>
      <c r="G894" s="257"/>
      <c r="H894" s="160"/>
      <c r="I894" s="160"/>
      <c r="AH894" s="160"/>
      <c r="AI894" s="160"/>
      <c r="AJ894" s="160"/>
    </row>
    <row r="895" spans="3:36">
      <c r="C895" s="446"/>
      <c r="D895" s="447"/>
      <c r="G895" s="257"/>
      <c r="H895" s="160"/>
      <c r="I895" s="160"/>
      <c r="AH895" s="160"/>
      <c r="AI895" s="160"/>
      <c r="AJ895" s="160"/>
    </row>
    <row r="896" spans="3:36">
      <c r="C896" s="446"/>
      <c r="D896" s="447"/>
      <c r="G896" s="257"/>
      <c r="H896" s="160"/>
      <c r="I896" s="160"/>
      <c r="AH896" s="160"/>
      <c r="AI896" s="160"/>
      <c r="AJ896" s="160"/>
    </row>
    <row r="897" spans="3:36">
      <c r="C897" s="446"/>
      <c r="D897" s="447"/>
      <c r="G897" s="257"/>
      <c r="H897" s="160"/>
      <c r="I897" s="160"/>
      <c r="AH897" s="160"/>
      <c r="AI897" s="160"/>
      <c r="AJ897" s="160"/>
    </row>
    <row r="898" spans="3:36">
      <c r="C898" s="446"/>
      <c r="D898" s="447"/>
      <c r="G898" s="257"/>
      <c r="H898" s="160"/>
      <c r="I898" s="160"/>
      <c r="AH898" s="160"/>
      <c r="AI898" s="160"/>
      <c r="AJ898" s="160"/>
    </row>
    <row r="899" spans="3:36">
      <c r="C899" s="446"/>
      <c r="D899" s="447"/>
      <c r="G899" s="257"/>
      <c r="H899" s="160"/>
      <c r="I899" s="160"/>
      <c r="AH899" s="160"/>
      <c r="AI899" s="160"/>
      <c r="AJ899" s="160"/>
    </row>
    <row r="900" spans="3:36">
      <c r="C900" s="446"/>
      <c r="D900" s="447"/>
      <c r="G900" s="257"/>
      <c r="H900" s="160"/>
      <c r="I900" s="160"/>
      <c r="AH900" s="160"/>
      <c r="AI900" s="160"/>
      <c r="AJ900" s="160"/>
    </row>
    <row r="901" spans="3:36">
      <c r="C901" s="446"/>
      <c r="D901" s="447"/>
      <c r="G901" s="257"/>
      <c r="H901" s="160"/>
      <c r="I901" s="160"/>
      <c r="AH901" s="160"/>
      <c r="AI901" s="160"/>
      <c r="AJ901" s="160"/>
    </row>
    <row r="902" spans="3:36">
      <c r="C902" s="446"/>
      <c r="D902" s="447"/>
      <c r="G902" s="257"/>
      <c r="H902" s="160"/>
      <c r="I902" s="160"/>
      <c r="AH902" s="160"/>
      <c r="AI902" s="160"/>
      <c r="AJ902" s="160"/>
    </row>
    <row r="903" spans="3:36">
      <c r="C903" s="446"/>
      <c r="D903" s="447"/>
      <c r="G903" s="257"/>
      <c r="H903" s="160"/>
      <c r="I903" s="160"/>
      <c r="AH903" s="160"/>
      <c r="AI903" s="160"/>
      <c r="AJ903" s="160"/>
    </row>
    <row r="904" spans="3:36">
      <c r="C904" s="446"/>
      <c r="D904" s="447"/>
      <c r="G904" s="257"/>
      <c r="H904" s="160"/>
      <c r="I904" s="160"/>
      <c r="AH904" s="160"/>
      <c r="AI904" s="160"/>
      <c r="AJ904" s="160"/>
    </row>
    <row r="905" spans="3:36">
      <c r="C905" s="446"/>
      <c r="D905" s="447"/>
      <c r="G905" s="257"/>
      <c r="H905" s="160"/>
      <c r="I905" s="160"/>
      <c r="AH905" s="160"/>
      <c r="AI905" s="160"/>
      <c r="AJ905" s="160"/>
    </row>
    <row r="906" spans="3:36">
      <c r="C906" s="446"/>
      <c r="D906" s="447"/>
      <c r="G906" s="257"/>
      <c r="H906" s="160"/>
      <c r="I906" s="160"/>
      <c r="AH906" s="160"/>
      <c r="AI906" s="160"/>
      <c r="AJ906" s="160"/>
    </row>
    <row r="907" spans="3:36">
      <c r="C907" s="446"/>
      <c r="D907" s="447"/>
      <c r="G907" s="257"/>
      <c r="H907" s="160"/>
      <c r="I907" s="160"/>
      <c r="AH907" s="160"/>
      <c r="AI907" s="160"/>
      <c r="AJ907" s="160"/>
    </row>
    <row r="908" spans="3:36">
      <c r="C908" s="446"/>
      <c r="D908" s="447"/>
      <c r="G908" s="257"/>
      <c r="H908" s="160"/>
      <c r="I908" s="160"/>
      <c r="AH908" s="160"/>
      <c r="AI908" s="160"/>
      <c r="AJ908" s="160"/>
    </row>
    <row r="909" spans="3:36">
      <c r="C909" s="446"/>
      <c r="D909" s="447"/>
      <c r="G909" s="257"/>
      <c r="H909" s="160"/>
      <c r="I909" s="160"/>
      <c r="AH909" s="160"/>
      <c r="AI909" s="160"/>
      <c r="AJ909" s="160"/>
    </row>
    <row r="910" spans="3:36">
      <c r="C910" s="446"/>
      <c r="D910" s="447"/>
      <c r="G910" s="257"/>
      <c r="H910" s="160"/>
      <c r="I910" s="160"/>
      <c r="AH910" s="160"/>
      <c r="AI910" s="160"/>
      <c r="AJ910" s="160"/>
    </row>
    <row r="911" spans="3:36">
      <c r="C911" s="446"/>
      <c r="D911" s="447"/>
      <c r="G911" s="257"/>
      <c r="H911" s="160"/>
      <c r="I911" s="160"/>
      <c r="AH911" s="160"/>
      <c r="AI911" s="160"/>
      <c r="AJ911" s="160"/>
    </row>
    <row r="912" spans="3:36">
      <c r="C912" s="446"/>
      <c r="D912" s="447"/>
      <c r="G912" s="257"/>
      <c r="H912" s="160"/>
      <c r="I912" s="160"/>
      <c r="AH912" s="160"/>
      <c r="AI912" s="160"/>
      <c r="AJ912" s="160"/>
    </row>
    <row r="913" spans="3:36">
      <c r="C913" s="446"/>
      <c r="D913" s="447"/>
      <c r="G913" s="257"/>
      <c r="H913" s="160"/>
      <c r="I913" s="160"/>
      <c r="AH913" s="160"/>
      <c r="AI913" s="160"/>
      <c r="AJ913" s="160"/>
    </row>
    <row r="914" spans="3:36">
      <c r="C914" s="446"/>
      <c r="D914" s="447"/>
      <c r="G914" s="257"/>
      <c r="H914" s="160"/>
      <c r="I914" s="160"/>
      <c r="AH914" s="160"/>
      <c r="AI914" s="160"/>
      <c r="AJ914" s="160"/>
    </row>
    <row r="915" spans="3:36">
      <c r="C915" s="446"/>
      <c r="D915" s="447"/>
      <c r="G915" s="257"/>
      <c r="H915" s="160"/>
      <c r="I915" s="160"/>
      <c r="AH915" s="160"/>
      <c r="AI915" s="160"/>
      <c r="AJ915" s="160"/>
    </row>
    <row r="916" spans="3:36">
      <c r="C916" s="446"/>
      <c r="D916" s="447"/>
      <c r="G916" s="257"/>
      <c r="H916" s="160"/>
      <c r="I916" s="160"/>
      <c r="AH916" s="160"/>
      <c r="AI916" s="160"/>
      <c r="AJ916" s="160"/>
    </row>
    <row r="917" spans="3:36">
      <c r="C917" s="446"/>
      <c r="D917" s="447"/>
      <c r="G917" s="257"/>
      <c r="H917" s="160"/>
      <c r="I917" s="160"/>
      <c r="AH917" s="160"/>
      <c r="AI917" s="160"/>
      <c r="AJ917" s="160"/>
    </row>
    <row r="918" spans="3:36">
      <c r="C918" s="446"/>
      <c r="D918" s="447"/>
      <c r="G918" s="257"/>
      <c r="H918" s="160"/>
      <c r="I918" s="160"/>
      <c r="AH918" s="160"/>
      <c r="AI918" s="160"/>
      <c r="AJ918" s="160"/>
    </row>
    <row r="919" spans="3:36">
      <c r="C919" s="446"/>
      <c r="D919" s="447"/>
      <c r="G919" s="257"/>
      <c r="H919" s="160"/>
      <c r="I919" s="160"/>
      <c r="AH919" s="160"/>
      <c r="AI919" s="160"/>
      <c r="AJ919" s="160"/>
    </row>
    <row r="920" spans="3:36">
      <c r="C920" s="446"/>
      <c r="D920" s="447"/>
      <c r="G920" s="257"/>
      <c r="H920" s="160"/>
      <c r="I920" s="160"/>
      <c r="AH920" s="160"/>
      <c r="AI920" s="160"/>
      <c r="AJ920" s="160"/>
    </row>
    <row r="921" spans="3:36">
      <c r="C921" s="446"/>
      <c r="D921" s="447"/>
      <c r="G921" s="257"/>
      <c r="H921" s="160"/>
      <c r="I921" s="160"/>
      <c r="AH921" s="160"/>
      <c r="AI921" s="160"/>
      <c r="AJ921" s="160"/>
    </row>
    <row r="922" spans="3:36">
      <c r="C922" s="446"/>
      <c r="D922" s="447"/>
      <c r="G922" s="257"/>
      <c r="H922" s="160"/>
      <c r="I922" s="160"/>
      <c r="AH922" s="160"/>
      <c r="AI922" s="160"/>
      <c r="AJ922" s="160"/>
    </row>
    <row r="923" spans="3:36">
      <c r="C923" s="446"/>
      <c r="D923" s="447"/>
      <c r="G923" s="257"/>
      <c r="H923" s="160"/>
      <c r="I923" s="160"/>
      <c r="AH923" s="160"/>
      <c r="AI923" s="160"/>
      <c r="AJ923" s="160"/>
    </row>
    <row r="924" spans="3:36">
      <c r="C924" s="446"/>
      <c r="D924" s="447"/>
      <c r="G924" s="257"/>
      <c r="H924" s="160"/>
      <c r="I924" s="160"/>
      <c r="AH924" s="160"/>
      <c r="AI924" s="160"/>
      <c r="AJ924" s="160"/>
    </row>
    <row r="925" spans="3:36">
      <c r="C925" s="446"/>
      <c r="D925" s="447"/>
      <c r="G925" s="257"/>
      <c r="H925" s="160"/>
      <c r="I925" s="160"/>
      <c r="AH925" s="160"/>
      <c r="AI925" s="160"/>
      <c r="AJ925" s="160"/>
    </row>
    <row r="926" spans="3:36">
      <c r="C926" s="446"/>
      <c r="D926" s="447"/>
      <c r="G926" s="257"/>
      <c r="H926" s="160"/>
      <c r="I926" s="160"/>
      <c r="AH926" s="160"/>
      <c r="AI926" s="160"/>
      <c r="AJ926" s="160"/>
    </row>
    <row r="927" spans="3:36">
      <c r="C927" s="446"/>
      <c r="D927" s="447"/>
      <c r="G927" s="257"/>
      <c r="H927" s="160"/>
      <c r="I927" s="160"/>
      <c r="AH927" s="160"/>
      <c r="AI927" s="160"/>
      <c r="AJ927" s="160"/>
    </row>
    <row r="928" spans="3:36">
      <c r="C928" s="446"/>
      <c r="D928" s="447"/>
      <c r="G928" s="257"/>
      <c r="H928" s="160"/>
      <c r="I928" s="160"/>
      <c r="AH928" s="160"/>
      <c r="AI928" s="160"/>
      <c r="AJ928" s="160"/>
    </row>
    <row r="929" spans="3:36">
      <c r="C929" s="446"/>
      <c r="D929" s="447"/>
      <c r="G929" s="257"/>
      <c r="H929" s="160"/>
      <c r="I929" s="160"/>
      <c r="AH929" s="160"/>
      <c r="AI929" s="160"/>
      <c r="AJ929" s="160"/>
    </row>
    <row r="930" spans="3:36">
      <c r="C930" s="446"/>
      <c r="D930" s="447"/>
      <c r="G930" s="257"/>
      <c r="H930" s="160"/>
      <c r="I930" s="160"/>
      <c r="AH930" s="160"/>
      <c r="AI930" s="160"/>
      <c r="AJ930" s="160"/>
    </row>
    <row r="931" spans="3:36">
      <c r="C931" s="446"/>
      <c r="D931" s="447"/>
      <c r="G931" s="257"/>
      <c r="H931" s="160"/>
      <c r="I931" s="160"/>
      <c r="AH931" s="160"/>
      <c r="AI931" s="160"/>
      <c r="AJ931" s="160"/>
    </row>
    <row r="932" spans="3:36">
      <c r="C932" s="446"/>
      <c r="D932" s="447"/>
      <c r="G932" s="257"/>
      <c r="H932" s="160"/>
      <c r="I932" s="160"/>
      <c r="AH932" s="160"/>
      <c r="AI932" s="160"/>
      <c r="AJ932" s="160"/>
    </row>
    <row r="933" spans="3:36">
      <c r="C933" s="446"/>
      <c r="D933" s="447"/>
      <c r="G933" s="257"/>
      <c r="H933" s="160"/>
      <c r="I933" s="160"/>
      <c r="AH933" s="160"/>
      <c r="AI933" s="160"/>
      <c r="AJ933" s="160"/>
    </row>
    <row r="934" spans="3:36">
      <c r="C934" s="446"/>
      <c r="D934" s="447"/>
      <c r="G934" s="257"/>
      <c r="H934" s="160"/>
      <c r="I934" s="160"/>
      <c r="AH934" s="160"/>
      <c r="AI934" s="160"/>
      <c r="AJ934" s="160"/>
    </row>
    <row r="935" spans="3:36">
      <c r="C935" s="446"/>
      <c r="D935" s="447"/>
      <c r="G935" s="257"/>
      <c r="H935" s="160"/>
      <c r="I935" s="160"/>
      <c r="AH935" s="160"/>
      <c r="AI935" s="160"/>
      <c r="AJ935" s="160"/>
    </row>
  </sheetData>
  <autoFilter ref="A6:DM481">
    <filterColumn colId="15">
      <customFilters>
        <customFilter operator="notEqual" val=" "/>
      </customFilters>
    </filterColumn>
  </autoFilter>
  <mergeCells count="405">
    <mergeCell ref="C476:C479"/>
    <mergeCell ref="B476:B479"/>
    <mergeCell ref="C360:C363"/>
    <mergeCell ref="B360:B363"/>
    <mergeCell ref="B346:B347"/>
    <mergeCell ref="C346:C347"/>
    <mergeCell ref="C278:C279"/>
    <mergeCell ref="B278:B279"/>
    <mergeCell ref="B366:B368"/>
    <mergeCell ref="C366:C368"/>
    <mergeCell ref="B330:B331"/>
    <mergeCell ref="C330:C331"/>
    <mergeCell ref="B344:E344"/>
    <mergeCell ref="B345:E345"/>
    <mergeCell ref="B359:E359"/>
    <mergeCell ref="B365:E365"/>
    <mergeCell ref="B472:E472"/>
    <mergeCell ref="D330:D331"/>
    <mergeCell ref="E330:E331"/>
    <mergeCell ref="B333:B334"/>
    <mergeCell ref="C333:C334"/>
    <mergeCell ref="D333:D334"/>
    <mergeCell ref="E333:E334"/>
    <mergeCell ref="B343:E343"/>
    <mergeCell ref="H166:H167"/>
    <mergeCell ref="H150:H151"/>
    <mergeCell ref="G166:G167"/>
    <mergeCell ref="H170:H171"/>
    <mergeCell ref="G150:G151"/>
    <mergeCell ref="D166:D167"/>
    <mergeCell ref="E166:E167"/>
    <mergeCell ref="F166:F167"/>
    <mergeCell ref="C177:C179"/>
    <mergeCell ref="D177:D179"/>
    <mergeCell ref="C168:C169"/>
    <mergeCell ref="G170:G171"/>
    <mergeCell ref="C157:C160"/>
    <mergeCell ref="D157:D159"/>
    <mergeCell ref="E157:E159"/>
    <mergeCell ref="F157:F159"/>
    <mergeCell ref="G157:G159"/>
    <mergeCell ref="H157:H159"/>
    <mergeCell ref="D148:D151"/>
    <mergeCell ref="E150:E151"/>
    <mergeCell ref="F150:F151"/>
    <mergeCell ref="B173:E173"/>
    <mergeCell ref="B175:E175"/>
    <mergeCell ref="B177:B179"/>
    <mergeCell ref="C411:C415"/>
    <mergeCell ref="B411:B415"/>
    <mergeCell ref="G243:G244"/>
    <mergeCell ref="F243:F244"/>
    <mergeCell ref="E360:E363"/>
    <mergeCell ref="E350:E351"/>
    <mergeCell ref="F350:F351"/>
    <mergeCell ref="F360:F363"/>
    <mergeCell ref="G360:G363"/>
    <mergeCell ref="B152:B154"/>
    <mergeCell ref="C152:C154"/>
    <mergeCell ref="D152:D154"/>
    <mergeCell ref="B163:E163"/>
    <mergeCell ref="B157:B160"/>
    <mergeCell ref="B164:E164"/>
    <mergeCell ref="E170:E171"/>
    <mergeCell ref="F170:F171"/>
    <mergeCell ref="B166:B167"/>
    <mergeCell ref="C166:C167"/>
    <mergeCell ref="B168:B169"/>
    <mergeCell ref="F455:F456"/>
    <mergeCell ref="G455:G456"/>
    <mergeCell ref="G246:G248"/>
    <mergeCell ref="F251:F254"/>
    <mergeCell ref="G251:G254"/>
    <mergeCell ref="G326:G327"/>
    <mergeCell ref="G328:G329"/>
    <mergeCell ref="G330:G331"/>
    <mergeCell ref="G333:G334"/>
    <mergeCell ref="G336:G337"/>
    <mergeCell ref="F246:F248"/>
    <mergeCell ref="F330:F331"/>
    <mergeCell ref="F333:F334"/>
    <mergeCell ref="F278:F279"/>
    <mergeCell ref="G278:G279"/>
    <mergeCell ref="G284:G286"/>
    <mergeCell ref="F284:F286"/>
    <mergeCell ref="C437:C440"/>
    <mergeCell ref="B437:B440"/>
    <mergeCell ref="B284:B286"/>
    <mergeCell ref="C284:C286"/>
    <mergeCell ref="B339:B341"/>
    <mergeCell ref="C339:C341"/>
    <mergeCell ref="A3:A6"/>
    <mergeCell ref="B3:B6"/>
    <mergeCell ref="M3:M6"/>
    <mergeCell ref="E3:G5"/>
    <mergeCell ref="I3:I6"/>
    <mergeCell ref="H3:H6"/>
    <mergeCell ref="J3:J6"/>
    <mergeCell ref="K3:K6"/>
    <mergeCell ref="L3:L6"/>
    <mergeCell ref="B123:B124"/>
    <mergeCell ref="C123:C124"/>
    <mergeCell ref="B71:E71"/>
    <mergeCell ref="B72:E72"/>
    <mergeCell ref="B81:E81"/>
    <mergeCell ref="B89:E89"/>
    <mergeCell ref="B104:E104"/>
    <mergeCell ref="B118:E118"/>
    <mergeCell ref="B21:C21"/>
    <mergeCell ref="BW4:BW6"/>
    <mergeCell ref="BX4:BX6"/>
    <mergeCell ref="AH3:AK4"/>
    <mergeCell ref="AL3:AO4"/>
    <mergeCell ref="AP3:AS4"/>
    <mergeCell ref="AT3:AV4"/>
    <mergeCell ref="AW3:AY4"/>
    <mergeCell ref="AZ3:BC4"/>
    <mergeCell ref="N3:N6"/>
    <mergeCell ref="O3:O6"/>
    <mergeCell ref="P3:P6"/>
    <mergeCell ref="AC3:AC6"/>
    <mergeCell ref="AD3:AG4"/>
    <mergeCell ref="AB3:AB6"/>
    <mergeCell ref="AA3:AA6"/>
    <mergeCell ref="BD3:BF4"/>
    <mergeCell ref="BG3:BI4"/>
    <mergeCell ref="BJ3:BL4"/>
    <mergeCell ref="BY4:BY6"/>
    <mergeCell ref="BZ4:BZ6"/>
    <mergeCell ref="CA4:CA6"/>
    <mergeCell ref="CB4:CB6"/>
    <mergeCell ref="CC4:CC6"/>
    <mergeCell ref="CD4:CD6"/>
    <mergeCell ref="DK3:DM3"/>
    <mergeCell ref="BM4:BM6"/>
    <mergeCell ref="BN4:BN6"/>
    <mergeCell ref="BO4:BO6"/>
    <mergeCell ref="BP4:BP6"/>
    <mergeCell ref="BQ4:BQ6"/>
    <mergeCell ref="BR4:BR6"/>
    <mergeCell ref="BS4:BS6"/>
    <mergeCell ref="BT4:BT6"/>
    <mergeCell ref="BM3:CI3"/>
    <mergeCell ref="CJ3:DD3"/>
    <mergeCell ref="DE3:DJ3"/>
    <mergeCell ref="BU4:BU6"/>
    <mergeCell ref="BV4:BV6"/>
    <mergeCell ref="CK4:CK6"/>
    <mergeCell ref="CL4:CL6"/>
    <mergeCell ref="CM4:CM6"/>
    <mergeCell ref="CN4:CN6"/>
    <mergeCell ref="CO4:CO6"/>
    <mergeCell ref="CP4:CP6"/>
    <mergeCell ref="CE4:CE6"/>
    <mergeCell ref="CF4:CF6"/>
    <mergeCell ref="CG4:CG6"/>
    <mergeCell ref="CH4:CH6"/>
    <mergeCell ref="CI4:CI6"/>
    <mergeCell ref="CJ4:CJ6"/>
    <mergeCell ref="DL4:DL5"/>
    <mergeCell ref="DM4:DM6"/>
    <mergeCell ref="B7:E7"/>
    <mergeCell ref="B8:E8"/>
    <mergeCell ref="B9:E9"/>
    <mergeCell ref="B20:C20"/>
    <mergeCell ref="DC4:DC6"/>
    <mergeCell ref="DD4:DD6"/>
    <mergeCell ref="DE4:DF5"/>
    <mergeCell ref="DG4:DH5"/>
    <mergeCell ref="DI4:DJ5"/>
    <mergeCell ref="DK4:DK6"/>
    <mergeCell ref="CW4:CW6"/>
    <mergeCell ref="CX4:CX6"/>
    <mergeCell ref="CY4:CY6"/>
    <mergeCell ref="CZ4:CZ6"/>
    <mergeCell ref="DA4:DA6"/>
    <mergeCell ref="DB4:DB6"/>
    <mergeCell ref="CQ4:CQ6"/>
    <mergeCell ref="CR4:CR6"/>
    <mergeCell ref="CS4:CS6"/>
    <mergeCell ref="CT4:CT6"/>
    <mergeCell ref="CU4:CU6"/>
    <mergeCell ref="CV4:CV6"/>
    <mergeCell ref="C3:D6"/>
    <mergeCell ref="B31:E31"/>
    <mergeCell ref="B38:E38"/>
    <mergeCell ref="B44:E44"/>
    <mergeCell ref="B55:E55"/>
    <mergeCell ref="B63:E63"/>
    <mergeCell ref="C113:C115"/>
    <mergeCell ref="B113:B115"/>
    <mergeCell ref="C108:C110"/>
    <mergeCell ref="B108:B110"/>
    <mergeCell ref="C99:C101"/>
    <mergeCell ref="B99:B101"/>
    <mergeCell ref="D99:D101"/>
    <mergeCell ref="D123:D124"/>
    <mergeCell ref="H238:H239"/>
    <mergeCell ref="B221:E221"/>
    <mergeCell ref="B229:E229"/>
    <mergeCell ref="B230:E230"/>
    <mergeCell ref="B235:B237"/>
    <mergeCell ref="C235:C237"/>
    <mergeCell ref="D235:D236"/>
    <mergeCell ref="G238:G239"/>
    <mergeCell ref="D168:D169"/>
    <mergeCell ref="B170:B171"/>
    <mergeCell ref="C170:C171"/>
    <mergeCell ref="D170:D171"/>
    <mergeCell ref="B238:B239"/>
    <mergeCell ref="C238:C239"/>
    <mergeCell ref="D238:D239"/>
    <mergeCell ref="E238:E239"/>
    <mergeCell ref="F238:F239"/>
    <mergeCell ref="H231:H234"/>
    <mergeCell ref="B206:E206"/>
    <mergeCell ref="B183:E183"/>
    <mergeCell ref="B185:E185"/>
    <mergeCell ref="B188:E188"/>
    <mergeCell ref="B189:E189"/>
    <mergeCell ref="B204:E204"/>
    <mergeCell ref="B242:E242"/>
    <mergeCell ref="B243:B244"/>
    <mergeCell ref="C243:C244"/>
    <mergeCell ref="D243:D244"/>
    <mergeCell ref="E243:E244"/>
    <mergeCell ref="C246:C248"/>
    <mergeCell ref="D246:D248"/>
    <mergeCell ref="E246:E248"/>
    <mergeCell ref="B246:B247"/>
    <mergeCell ref="H360:H363"/>
    <mergeCell ref="E366:E368"/>
    <mergeCell ref="H366:H368"/>
    <mergeCell ref="E411:E415"/>
    <mergeCell ref="H411:H415"/>
    <mergeCell ref="B277:E277"/>
    <mergeCell ref="H253:H254"/>
    <mergeCell ref="B256:B257"/>
    <mergeCell ref="C256:C257"/>
    <mergeCell ref="D256:D257"/>
    <mergeCell ref="B259:E259"/>
    <mergeCell ref="B260:E260"/>
    <mergeCell ref="B328:B329"/>
    <mergeCell ref="C328:C329"/>
    <mergeCell ref="D328:D329"/>
    <mergeCell ref="E328:E329"/>
    <mergeCell ref="F328:F329"/>
    <mergeCell ref="H328:H329"/>
    <mergeCell ref="B315:E315"/>
    <mergeCell ref="B326:B327"/>
    <mergeCell ref="C326:C327"/>
    <mergeCell ref="D326:D327"/>
    <mergeCell ref="E326:E327"/>
    <mergeCell ref="D350:D351"/>
    <mergeCell ref="A1:P1"/>
    <mergeCell ref="A2:P2"/>
    <mergeCell ref="H501:I501"/>
    <mergeCell ref="H502:I502"/>
    <mergeCell ref="H503:I503"/>
    <mergeCell ref="H495:I495"/>
    <mergeCell ref="H496:I496"/>
    <mergeCell ref="H497:I497"/>
    <mergeCell ref="H498:I498"/>
    <mergeCell ref="H499:I499"/>
    <mergeCell ref="H500:I500"/>
    <mergeCell ref="H489:I489"/>
    <mergeCell ref="H490:I490"/>
    <mergeCell ref="H491:I491"/>
    <mergeCell ref="H492:I492"/>
    <mergeCell ref="H493:I493"/>
    <mergeCell ref="H494:I494"/>
    <mergeCell ref="B483:I483"/>
    <mergeCell ref="C484:I484"/>
    <mergeCell ref="B485:I485"/>
    <mergeCell ref="B486:I486"/>
    <mergeCell ref="B487:I487"/>
    <mergeCell ref="B488:I488"/>
    <mergeCell ref="B399:E399"/>
    <mergeCell ref="H130:H131"/>
    <mergeCell ref="E99:E101"/>
    <mergeCell ref="H99:H101"/>
    <mergeCell ref="H108:H110"/>
    <mergeCell ref="E108:E110"/>
    <mergeCell ref="E113:E115"/>
    <mergeCell ref="H113:H115"/>
    <mergeCell ref="E121:E122"/>
    <mergeCell ref="H121:H122"/>
    <mergeCell ref="E123:E124"/>
    <mergeCell ref="H123:H124"/>
    <mergeCell ref="E125:E127"/>
    <mergeCell ref="H125:H127"/>
    <mergeCell ref="E130:E131"/>
    <mergeCell ref="E128:E129"/>
    <mergeCell ref="B119:E119"/>
    <mergeCell ref="B120:E120"/>
    <mergeCell ref="B121:B122"/>
    <mergeCell ref="C121:C122"/>
    <mergeCell ref="B130:B131"/>
    <mergeCell ref="C130:C131"/>
    <mergeCell ref="C128:C129"/>
    <mergeCell ref="B128:B129"/>
    <mergeCell ref="B125:B127"/>
    <mergeCell ref="H128:H129"/>
    <mergeCell ref="E437:E440"/>
    <mergeCell ref="H437:H440"/>
    <mergeCell ref="E476:E479"/>
    <mergeCell ref="H476:H479"/>
    <mergeCell ref="C148:C151"/>
    <mergeCell ref="B148:B151"/>
    <mergeCell ref="H333:H334"/>
    <mergeCell ref="B336:B337"/>
    <mergeCell ref="C336:C337"/>
    <mergeCell ref="D336:D337"/>
    <mergeCell ref="E336:E337"/>
    <mergeCell ref="F336:F337"/>
    <mergeCell ref="B455:B456"/>
    <mergeCell ref="C455:C456"/>
    <mergeCell ref="D455:D456"/>
    <mergeCell ref="E455:E456"/>
    <mergeCell ref="B376:E376"/>
    <mergeCell ref="B377:E377"/>
    <mergeCell ref="B389:E389"/>
    <mergeCell ref="B394:E394"/>
    <mergeCell ref="B395:E395"/>
    <mergeCell ref="B350:B351"/>
    <mergeCell ref="C350:C351"/>
    <mergeCell ref="F99:F101"/>
    <mergeCell ref="G99:G101"/>
    <mergeCell ref="D108:D110"/>
    <mergeCell ref="F108:F110"/>
    <mergeCell ref="G108:G110"/>
    <mergeCell ref="D113:D115"/>
    <mergeCell ref="F113:F115"/>
    <mergeCell ref="G113:G115"/>
    <mergeCell ref="D121:D122"/>
    <mergeCell ref="F121:F122"/>
    <mergeCell ref="G121:G122"/>
    <mergeCell ref="F123:F124"/>
    <mergeCell ref="G123:G124"/>
    <mergeCell ref="D125:D127"/>
    <mergeCell ref="E339:E341"/>
    <mergeCell ref="B209:E209"/>
    <mergeCell ref="B214:B215"/>
    <mergeCell ref="C214:C215"/>
    <mergeCell ref="D214:D215"/>
    <mergeCell ref="B217:E217"/>
    <mergeCell ref="B180:E180"/>
    <mergeCell ref="D231:D234"/>
    <mergeCell ref="E231:E234"/>
    <mergeCell ref="F231:F234"/>
    <mergeCell ref="G231:G234"/>
    <mergeCell ref="D278:D279"/>
    <mergeCell ref="B249:E249"/>
    <mergeCell ref="B251:B254"/>
    <mergeCell ref="C251:C254"/>
    <mergeCell ref="D251:D254"/>
    <mergeCell ref="E251:E254"/>
    <mergeCell ref="F125:F127"/>
    <mergeCell ref="G125:G127"/>
    <mergeCell ref="D128:D129"/>
    <mergeCell ref="F128:F129"/>
    <mergeCell ref="H350:H351"/>
    <mergeCell ref="G350:G351"/>
    <mergeCell ref="H339:H341"/>
    <mergeCell ref="E346:E347"/>
    <mergeCell ref="H346:H347"/>
    <mergeCell ref="F326:F327"/>
    <mergeCell ref="E278:E279"/>
    <mergeCell ref="H278:H279"/>
    <mergeCell ref="E284:E286"/>
    <mergeCell ref="H284:H286"/>
    <mergeCell ref="G128:G129"/>
    <mergeCell ref="D130:D131"/>
    <mergeCell ref="F130:F131"/>
    <mergeCell ref="G130:G131"/>
    <mergeCell ref="B132:E132"/>
    <mergeCell ref="B133:E133"/>
    <mergeCell ref="B142:E142"/>
    <mergeCell ref="B143:B146"/>
    <mergeCell ref="C143:C146"/>
    <mergeCell ref="D143:D146"/>
    <mergeCell ref="C125:C127"/>
    <mergeCell ref="B147:E147"/>
    <mergeCell ref="D476:D479"/>
    <mergeCell ref="F476:F479"/>
    <mergeCell ref="G476:G479"/>
    <mergeCell ref="B231:B234"/>
    <mergeCell ref="C231:C234"/>
    <mergeCell ref="D366:D368"/>
    <mergeCell ref="F366:F368"/>
    <mergeCell ref="G366:G368"/>
    <mergeCell ref="D411:D415"/>
    <mergeCell ref="F411:F415"/>
    <mergeCell ref="G411:G415"/>
    <mergeCell ref="D437:D440"/>
    <mergeCell ref="F437:F440"/>
    <mergeCell ref="G437:G440"/>
    <mergeCell ref="D284:D286"/>
    <mergeCell ref="D339:D341"/>
    <mergeCell ref="F339:F341"/>
    <mergeCell ref="G339:G341"/>
    <mergeCell ref="D346:D347"/>
    <mergeCell ref="F346:F347"/>
    <mergeCell ref="G346:G347"/>
    <mergeCell ref="D360:D363"/>
  </mergeCells>
  <dataValidations count="8">
    <dataValidation type="list" allowBlank="1" showInputMessage="1" showErrorMessage="1" sqref="BM7:DD19 BM22:DD482">
      <formula1>"2, 1, 0, KĐG,#"</formula1>
    </dataValidation>
    <dataValidation type="list" allowBlank="1" showInputMessage="1" showErrorMessage="1" sqref="L22:L80 L184:L216 L82:L88 L7:L19 M173 K173 K132 K104 K55 M55 M44 M38 K315 M472:P472 K472 K399 M399:P399 K394:K395 M394:M395 M389:P389 K389 P394:P395 K376:K377 M376:M377 M364:M365 M119:M120 M359 L105:L117 M343:M345 P376:P377 M315 P315 M249 M242 L218:L220 P185 K185 M185 M188:M189 M147 M142 M132:M133 P359 L90:L103 P163:P164 K119:K120 M71:M72 M63 K63 M175 M163:M164 M209 P249 M180 K163:K164 M7:P9 P147 P343:P345 K343:K345 K147 P365 K359 K365 L119:L182 L222:L482">
      <formula1>"Lớp học, Sân chơi, Phòng chức năng, Ngoài nhà trường"</formula1>
    </dataValidation>
    <dataValidation type="list" allowBlank="1" showInputMessage="1" showErrorMessage="1" sqref="M56:M62 M190:M203 M243:M248 M174 M165:M172 M45:M54 M39:M43 M32:M37 M22:M30 M10:M19 M396:M398 M390:M393 M90:M103 M360:M363 M250:M258 M82:M88 M105:M117 M222:M228 M210:M216 M205 M184 M181:M182 M143:M146 M134:M141 M278:M314 M366:M375 M218:M220 M176:M179 M473:M482 M73:M80 M207:M208 M64:M70 M186:M187 M316:M342 M378:M388 M346:M358 M261:M276 M231:M241 M121:M131 M148:M162 M400:M471">
      <formula1>"Thể chất, Nhận thức, Ngôn ngữ, TCKNXH, Thẩm mỹ"</formula1>
    </dataValidation>
    <dataValidation type="list" allowBlank="1" showInputMessage="1" showErrorMessage="1" sqref="K89 N10:N19 M89 N22:N117 N176:N295 N473:N482 N390:N398 M259:M260 K259:K260 P259:T260 P209 K206 P206 P204 M206 M204 K209 M31 P89 M221 K221 L104 P277 N301:N388 M277 N119:N174 N400:N471">
      <formula1>"#, 3T, 4T, 5T, 3+4T, 4+5T, 3+4+5T"</formula1>
    </dataValidation>
    <dataValidation type="list" allowBlank="1" showInputMessage="1" showErrorMessage="1" sqref="R7:R9 S7:Z19 S137 AA7:AC9 AD185:AF185 U176 AC175:AF175 AC71:AF72 AD394:AF395 AD389:AF389 AD376:AF377 AD365:AF367 AD359:AF362 AD343:AF346 AD315:AF315 AD259:AF260 AD249:AF249 AD242:AF242 AD229:AF233 AD221:AF221 AD217:AF217 AD209:AF209 AD206:AF206 AD204:AF204 P188:P189 AD183:AF183 AD180:AF180 N175:P175 AC174 AC188:AF189 AC173:AF173 P173 AC134:AC141 AD163:AF164 P142 AC132:AF133 P132:P133 S131:S135 AC120:AF121 AD277:AF279 AC105:AC119 AC104:AF104 P104 AD81:AF81 P71:P72 AA31:AB31 AC11:AC19 Q7:Q19 AD38:AF38 AA482:AB482 AD399:AF399 S139 R402:R410 AC142:AF142 AC22:AC70 U161:Z175 AC176:AC187 U178:U187 V176:Z187 Q296:Z300 S301:S346 R287:R295 AC122:AC131 S22:Z130 R116:R120 R235:R257 P120 AC73:AC103 R31:R39 R41:R44 R46:R63 R65:R73 R75:R82 R84:R90 R92:R98 R103:R107 R112 R224:R230 R132:R158 R160:R191 R193:R222 R348:R349 R261:R265 R267:R277 R280 R282:R283 R302:R310 R312:R315 R317:R324 R326:R338 R342:R345 R352:R359 R364:R365 R369:R385 R387:R400 R481:R482 S415:Z482 R416:R424 R426:R436 R439 R441:R449 R451:R460 R462:R470 R472:R475 T301:Z414 S348:S414 AC190:AC482 T161:T257 S141:S257 Q22:Q257 T131:Z160 AC143:AC172 U188:Z295 S261:T295 Q261:Q295 Q301:Q482">
      <formula1>"x"</formula1>
    </dataValidation>
    <dataValidation type="list" allowBlank="1" showInputMessage="1" showErrorMessage="1" sqref="AP245:AR245 AN244:AR244 AN245 AD244:AM245 AE250 AD250:AD256 DE185:DJ185 AD246:AF248 AG185:BL185 DE38:DJ38 DE142:DJ142 DE183:DJ183 DE188:DJ189 DE118:DJ121 DE31:DJ31 DL242:DL256 DE132:DJ133 DE242:DK242 DE249:DK249 DE55:DJ55 DL104 DE209:DL209 DL163:DL164 DL185 DE71:DJ72 DE44:DJ44 AD105:AF109 AD118:AF119 AD243:AF243 AE251:AF256 AL106:AO109 AL104:AO104 DE206:DL206 DE9:DL9 DE104:DJ104 DL132:DL133 DE63:DJ63 DE204:DL204 DE147:DJ147 DL31 DL472 DL118:DL121 DE217:DL217 DL188:DL189 DE180:DJ180 DL142 DE472:DJ472 DE229:DL233 DE221:DL221 DL38 DL44 DE315:DL315 DE343:DL346 DE359:DL362 DE365:DL367 DE376:DL377 DE389:DL389 DE394:DL395 DL147 DE399:DL399 DL55 DL63 DL71:DL72 DE163:DJ164 DL89 DE89:DJ89 DL180 DE259:DL260 DL183 AD210:AF213 AD7:BL9 AG399:BL399 AG246:AS256 AG242:AS243 AG209:BL213 AI229:AI230 AD472:BL472 AG259:BL260 AG376:BL377 AG365:BL367 AK229:AK230 AG343:BL346 AG315:BL315 DE277:DL279 AG394:BL395 AG389:BL389 AG217:BL217 AG221:BL221 AD89:BL89 AG71:BL72 AG38:BL38 AD63:BL63 AD55:BL55 AD44:BL44 AD31:BL31 AG132:BL133 AG142:BL142 AG183:BL183 AG180:BL180 AG175:BL175 AG173:BL173 AG163:BL164 AG206:BL206 AG204:BL204 AG188:BL189 AP104:BL109 AJ104:AJ108 AT242:BL256 AG81:BL81 AG104:AH109 AI104:AI107 AG277:BL279 AK104:AK109 AH118:AH120 AJ229:AJ232 AH229:AH232 AL229:BL233 AG118:AG121 AG359:BL362 AG229:AG233 AI118:AI121 AK118:BL121 AJ118:AJ120 AH157 AD147:BL147 AK158">
      <formula1>"x, ĐTT, TDS, HĐH, HĐG, HĐNT, VS-AN, HĐC, TQDN, LH"</formula1>
    </dataValidation>
    <dataValidation type="list" allowBlank="1" showInputMessage="1" showErrorMessage="1" sqref="BL301:BL314 BJ342:BL342 BJ338:BJ341 AZ338:BI342 BK419:BL422 BK423 AT419:BJ443 BK274 BL448 BL338:BL341 BJ258:BL258 BJ257 BJ61:BL62 BJ56:BL59 BJ60 AV262 AW262:BL265 AP443:AS443 AP419:AS441 BK273:BL273 AR330:AS332 AT329:AT332 AN193 AN451 AD445:AM463 AH125:AH128 AO426 AR329 AE306:AO310 AE304:AO304 AO305 AG238:AO240 AO237 AD261:AE264 AD425:AF443 AD419:AF423 AF424 AD385 AE286:AF294 AE283:AE285 BD301:BJ303 AD234:AF240 AJ109:AJ110 AT98:BL103 AH349:AL350 AW95:AY97 AZ96:BC97 BD97:BF97 AP93:AP103 AQ93:AR102 AU331:AX332 BL60 AF198:AG201 AW64:BL70 AG426:AM426 AV464:BL464 BL257 AW45:BL54 AT94:AV97 AU329:BL330 AU194:BC194 AD424 AH92:AO103 AT288:AV288 AZ301:BC305 AG237:AM237 AW418:BL418 AW334:AY342 AT473:BL482 BA271:BL271 AD480:AS482 AK159:AK162 AM348:AM358 AH46:AS54 AH45 AD45:AG54 AF192:AG196 AF197 AD135:AG141 AG134 AH134:AL141 AD10:AG19 BH336:BL337 AZ336:BF337 AX333 AS297:AY297 AM331:AQ332 AK45:AS45 BK296:BK298 AE301:AY303 AD223:BL228 AK122:BL122 AQ288:AR288 AM287 AD265 BK424:BL443 AZ335:BL335 BG336 BH172:BL172 BB214:BL216 BG316:BL325 AX270:BL270 AW150:BL151 AH199:AP199 BC154:BL154 AZ331:BL332 BB333:BL334 BG145:BL145 BG272:BL272 BF144:BL144 BB306:BC306 AZ306 AZ307:BC310 AX444:BL444 AZ333:BA333 AZ334 AP442:AR442 AR269:AS269 AU150:AU151 AV150 AD150:AS151 AT150 AO316:BC325 AD268:AP269 AM288:AO289 AD267:AL267 AD275:AF275 AD115 AD134:AE134 AD174:AF174 AD316:AG323 BK301:BK310 AD39:AG43 AE305:AM305 AM316:AN319 AM139:AO141 AM137:AO137 AM134:AO135 AD65:AQ65 BA214 AD22:AG30 AD191:AF191 AD190:AG190 BD321:BF325 AS65 BD190:BL201 AT49:AV54 AH40:AH43 AT45:AV47 BE304:BJ304 AH194:AS194 AD82:BL88 AQ103:AS103 BD305:BJ310 BD316:BF319 AM329:AO330 AD324:AD325 AG324:AG325 AQ329:AQ330 AD192:AE203 AR199 AH195:AR198 AH200:AR200 AY222:BL222 AD301:AD314 AD300:AF300 AE297:AQ297 AD296:AD299 BL296:BL299 AZ296:BC299 AD347:AD358 AE349:AF350 AE347:AL348 AE351:AL358 AD110:AG114 AD64:AV64 AL110:BL110 AE298:AY299 AS195:BC200 AG202:BL203 AD186:BL187 AD66:AV70 AD418:AU418 AD464:AT464 AD222:AV222 AD444:AV444 AD270:AV270 AH300:BL300 AH91:AL91 AL290:BC295 AF385:BL385 AI287:AI295 AD271:AY271 AN347:BL358 AL10:BL19 AL22:BL30 AE296:AY296 AT268:BL269 AD205:BL205 AD266:BL266 AD378:BL384 AD241:BK241 AD181:BL182 AD172:BF172 AD165:BL171 AN267:BL267 AD386:BL388 AD396:BL398 AD363:BL364 AD390:BL393 AH174:BL174 AF115:BL115 AF262:AT262 AP193:BC193 AD374:BK375 AD32:BL37 AD184:BL184 AD176:BL179 AD218:BL220 AP134:BL141 AD116:BL117 AD276:BL276 AH275:BL275 AD207:BL208 AD148:BL149 AO287:AV287 AD465:BL471 AD152:BL153 AD146:BL146 AD143:BL143 AN448:BJ448 AD144:BE145 AD154:BA154 AD272:BE272 AE311:BK314 AP451:BL451 AD215:BA216 AD214:AY214 AD73:BL80 AF261:BL261 AP327:BL327 AQ289:AT289 AP234:BL240 AP304:AY310 AO326:BL326 AN328:BL328 AD368:BL373 AN452:BL463 AN190:BC192 AF263:AV265 AD56:BI62 AD257:BI258 AN445:BL447 AN449:BL450 AD273:BJ274 AH201:BB201 AI39:AI43 AJ40 AJ39:BL39 AJ41:BL43 AL40:BL40 AD326:AG332 AM321:AM328 AN321:AN327 AH316:AL332 AJ127:AJ128 AL440:AO440 AD131:BL131 AH193:AI193 AJ192:AJ193 AK190:AM193 AH190:AJ191 AG427:AG443 AH441:AO443 AK479:AR479 AL127:BL128 AD129:AF130 AI108 AH110 AJ400:BL417 AD333:AJ342 AL333:AV342 AK333:AK340 AK342 AL234:AO234 AD473:AG479 AH473:AS478 AK128 AH130:BL130 AI129:BL129 AD122:AG128 AI122:AI128 AG419:AO425 AG235:AO236 AG234:AH234 AJ234 AD400:AG417 AE280:AF282 AH416:AI417 AI285 AH122:AH123 AH111:AI114 AJ113 AJ111:BL112 AJ114:BL114 AL113:BL113 AI231 AL90:AO90 AS90:AS102 AD90:AG103 BK90:BL97 BG90:BJ96 AP90:AR91 AW90:AY93 AZ90:BC94 AT90:AV92 BD90:BF95 AK231 AH233:AK233 AJ121 AJ123:BL126 AD155:AG162 AH158:AH162 AH155:AH156 AI155:AJ162 AL155:BL162 AK155:AK157 AH427:AH440 AI427:AO436 AI437 AJ437:AO439 AI439:AI440 AI280:AI283 AJ280:AK295 AG280:AH295 AL280:AV286 BD280:BJ299 AW280:BC289 BK280:BL293 AD280:AD294 AH400:AI414">
      <formula1>"ĐTT, TDS, HĐH, HĐG, HĐNT, VS-AN, HĐC, TQDN, LH, x,#"</formula1>
    </dataValidation>
    <dataValidation type="list" allowBlank="1" showInputMessage="1" showErrorMessage="1" sqref="G235:G236 D170 D168 D457:D459 D214 D165:D166 D148 F64:G64 G301:G314 F130 F186:F187 D176 F330:G330 F10:G19 F390:G390 D390:D393 D45:D54 D366 D360 D134:D141 F333:G333 D152 F148:G150 D237:D238 G191:G202 G238 F335:G336 D172 F298:F314 F152:G152 D64:D70 G66:G69 D32:D37 G22:G29 D222:D228 G166 F207:G208 G182 F205:G205 D207:D208 D205 F174:G174 D174 G170 F176:G179 D181:D182 F184:G184 D184 D261:D276 F134:G141 D143:D146 G32:G35 D39:D43 F56:G62 D56:D62 F39:G43 F73:G80 D73:D80 F82:G88 D82:D88 F210:G216 F102:G103 F111:F113 F391 D10:D19 D22:D30 D240:D241 F143:G146 D468:D471 F364:G364 D218:D220 F218:G220 F222:G228 D216 G240 D435:D437 D342 F342:G342 F328:G328 F396:G398 D396:D398 F392:G393 R258 F172:G172 G45:G53 D186:D187 D190:D203 D373:D375 D316:D325 F316:G326 G257 F22:F30 F32:F37 F45:F54 F66:F70 D473:D476 F165:F166 F168:F170 F181:F182 F190:F203 F231 F240:F241 F257:F258 F261:G276 G298:G299 G471 D352:D358 F348:F350 G378:G386 F457:F471 D400:D411 G457:G468 D278 D378:D388 F378:F388 F369:G373 F480:G482 D155:D157 F153:F157 F108 F352:G358 D235 G90:G91 G111:G112 D90:D99 D108 D130 F338:G338 F346 D280:D284 D348:D350 G349:G350 D102:D103 F90:F99 G93:G99 D112:D113 D116:D117 F116:G117 D121 F121 D123 F123:G123 D125 F125:G125 D128 F128 D231 F235:F238 F278 F280:G284 F287:G297 D287:D314 D346 D364 F360 D369:D370 F366 D416:D433 F416:G433 F400:G411 D441:D455 F441:G455 F435:G437 D480:D482 F473:G476 D160 F160:F162 G154:G157 G160:G161">
      <formula1>"KQMĐ, NDCT, TLHD, BC, ĐP"</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PHT-KHGD NH 21- 22 </vt:lpstr>
      <vt:lpstr>KH LỚP 5TA1 21-22</vt:lpstr>
      <vt:lpstr>'PHT-KHGD NH 21- 22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2021-09-04T14:20:47Z</cp:lastPrinted>
  <dcterms:created xsi:type="dcterms:W3CDTF">2019-07-05T03:48:23Z</dcterms:created>
  <dcterms:modified xsi:type="dcterms:W3CDTF">2022-04-06T05:51:20Z</dcterms:modified>
</cp:coreProperties>
</file>